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3" activeTab="8"/>
  </bookViews>
  <sheets>
    <sheet name="新区物业费" sheetId="1" r:id="rId1"/>
    <sheet name="申报国家级人力资源服务产业园工作经费" sheetId="2" r:id="rId2"/>
    <sheet name="园区企业挖潜改造及市级相关配套奖励及相关工作经费" sheetId="3" r:id="rId3"/>
    <sheet name="桂惠贷财政贴息资金" sheetId="4" r:id="rId4"/>
    <sheet name="财政投资评审专项经费" sheetId="5" r:id="rId5"/>
    <sheet name="招商项目宣传策划费" sheetId="6" r:id="rId6"/>
    <sheet name="租赁厂房补贴" sheetId="7" r:id="rId7"/>
    <sheet name="城市维护" sheetId="8" r:id="rId8"/>
    <sheet name="基本公共卫生服务项目补助" sheetId="10" r:id="rId9"/>
  </sheets>
  <definedNames>
    <definedName name="_xlnm.Print_Area" localSheetId="3">桂惠贷财政贴息资金!$A$1:$K$23</definedName>
  </definedNames>
  <calcPr calcId="144525"/>
</workbook>
</file>

<file path=xl/sharedStrings.xml><?xml version="1.0" encoding="utf-8"?>
<sst xmlns="http://schemas.openxmlformats.org/spreadsheetml/2006/main" count="1199" uniqueCount="278">
  <si>
    <t>2022年度预算项目绩效自评表</t>
  </si>
  <si>
    <t>项目名称</t>
  </si>
  <si>
    <t>新区物业费</t>
  </si>
  <si>
    <t>项目编码</t>
  </si>
  <si>
    <t>450219220310100004100</t>
  </si>
  <si>
    <t>项目实施单位</t>
  </si>
  <si>
    <t>101001-柳州市阳和工业新区管委办</t>
  </si>
  <si>
    <t>主管部门</t>
  </si>
  <si>
    <t>101-柳州市阳和工业新区管理委员会</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</si>
  <si>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</si>
  <si>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</si>
  <si>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</si>
  <si>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</si>
  <si>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</si>
  <si>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</si>
  <si>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</si>
  <si>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</si>
  <si>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</si>
  <si>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</si>
  <si>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</si>
  <si>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0</t>
  </si>
  <si>
    <t xml:space="preserve">      本级</t>
  </si>
  <si>
    <t>150.0</t>
  </si>
  <si>
    <t>-83.5522</t>
  </si>
  <si>
    <t>政府性基金</t>
  </si>
  <si>
    <t xml:space="preserve"> ——</t>
  </si>
  <si>
    <t xml:space="preserve">  国有资本经营预算</t>
  </si>
  <si>
    <t xml:space="preserve">      其他资金</t>
  </si>
  <si>
    <t>财政拨款预算调整率（%）</t>
  </si>
  <si>
    <t>调整原因说明</t>
  </si>
  <si>
    <t/>
  </si>
  <si>
    <t>项目概况（包括项目立项依据、可行性和必要性、支持范围、实施内容等）</t>
  </si>
  <si>
    <t xml:space="preserve">一、立项依据：保障机关正常运转  二：经费测算明细： 1、阳和管委大楼1-6层物业费及水电费用共35万元；                                                                              2、北部新区大楼物业费80万元/年； 3、冠亚办公楼物业费及水电费10万元；                                                                                                                                            4、冠亚办公楼停车费，约175个车位（其中110个车位免费），每个车位90元/月，预计全年7万元。 5、绿植租赁费8万元 </t>
  </si>
  <si>
    <t>项目起始时间</t>
  </si>
  <si>
    <t>2022</t>
  </si>
  <si>
    <t>项目终止时间</t>
  </si>
  <si>
    <t>2023</t>
  </si>
  <si>
    <t>项目实施进度安排</t>
  </si>
  <si>
    <t>2022年完成</t>
  </si>
  <si>
    <t>年度绩效目标</t>
  </si>
  <si>
    <t>2022年执行率95％以上</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</si>
  <si>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</si>
  <si>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</si>
  <si>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</si>
  <si>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</si>
  <si>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</si>
  <si>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</si>
  <si>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</si>
  <si>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</si>
  <si>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</si>
  <si>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</si>
  <si>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</si>
  <si>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</si>
  <si>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</si>
  <si>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</si>
  <si>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物业服务面积</t>
  </si>
  <si>
    <t>≥15000平方米</t>
  </si>
  <si>
    <t>20</t>
  </si>
  <si>
    <t>15000</t>
  </si>
  <si>
    <t>已完成</t>
  </si>
  <si>
    <t>质量指标</t>
  </si>
  <si>
    <t>公共设施设备维护保养完好率</t>
  </si>
  <si>
    <t>≥90%</t>
  </si>
  <si>
    <t>10</t>
  </si>
  <si>
    <t>90</t>
  </si>
  <si>
    <t>时效指标</t>
  </si>
  <si>
    <t>物业服务完成及时性</t>
  </si>
  <si>
    <t>成本指标</t>
  </si>
  <si>
    <t>物业服务总成本</t>
  </si>
  <si>
    <t>≤150万元</t>
  </si>
  <si>
    <t>65</t>
  </si>
  <si>
    <t>效益指标</t>
  </si>
  <si>
    <t>可持续影响指标</t>
  </si>
  <si>
    <t>对保障机关正常运转的持续影响程度</t>
  </si>
  <si>
    <t>为新区经济建设发展提供保障</t>
  </si>
  <si>
    <t>30</t>
  </si>
  <si>
    <t>达成预期指标</t>
  </si>
  <si>
    <t>满意度指标</t>
  </si>
  <si>
    <t>服务对象满意度</t>
  </si>
  <si>
    <t>工作人员及办事群众满意度</t>
  </si>
  <si>
    <r>
      <rPr>
        <b/>
        <sz val="18"/>
        <color rgb="FF000000"/>
        <rFont val="宋体"/>
        <charset val="134"/>
      </rPr>
      <t>2022年度预算项目绩效自评表</t>
    </r>
  </si>
  <si>
    <t>申报国家级人力资源服务产业园工作经费</t>
  </si>
  <si>
    <t>450219220410100004570</t>
  </si>
  <si>
    <t>101002-柳州市阳和工业新区人社局</t>
  </si>
  <si>
    <t>1000.0</t>
  </si>
  <si>
    <t>-659.33</t>
  </si>
  <si>
    <t>一、立项依据：《柳州市人民政府办公室关于印发〈广西（柳州）人力资源服务产业园申报建设国家级人力资源服务产业园工作方案〉的通知》（柳政办〔2021〕16号）。 二、可行性、必要性及实施内容： 1.可行性和必要性。通过建设国家级产业园，迅速集聚国（境）内外知名人力资源服务机构入驻，争取国家人力资源和社会保障部和自治区人力资源和社会保障厅更多的关注和支持，将推动柳州在区域范围甚至全国范围内更大程度、更宽领域、更高效率地配置、使用、开发和管理各类人力资源，有效促进人力资源服务和创新创业融合发展。同时通过完善人力资源产业链，丰富人力资源服务产品，将增加人力资源服务业在新区和柳州经济发展中的贡献，形成新的经济增长点，促进新区人力资源行业乃至全市现代服务业的发展。 2.实施内容。推进国家级人力资源服务产业园申报工作，建立全产业链的人力资源服务业态，推进科技创新产业综合体建设，吸引各类优质人力资源服务企业入驻。 三、支持范围：申报国家级人力资源服务产业园费用，主要包括运营经费费用、物业费用、水电、垃圾费用、信息化系统项目建设费用等。</t>
  </si>
  <si>
    <t>一、全年持续开展招商工作，全年招商目标任务为招商入驻20家；   二、年度累计营业收入达10亿元；  三、每月依托产业园平台组织开展培训、政策解读、引才引智等人力资源服务活动；  四、根据上级要求和实际情况举办人才相关论坛等人才活动；   五、根据管委会通知开展产业园扶持政策兑现工作。</t>
  </si>
  <si>
    <t>人力资源服务产业园项目正常运营，完成申报国家级人力资源服务产业园材料准备工作，年底实现作经费支出超过80％。</t>
  </si>
  <si>
    <t>人力资源服务产业园项目引进企业数量</t>
  </si>
  <si>
    <t>≥20家</t>
  </si>
  <si>
    <t>完成22家</t>
  </si>
  <si>
    <t>无</t>
  </si>
  <si>
    <t>申报国家级人力资源服务产业园工作经费完成率</t>
  </si>
  <si>
    <t>≥80%</t>
  </si>
  <si>
    <t>80</t>
  </si>
  <si>
    <t>100%完成</t>
  </si>
  <si>
    <t>各项工作完成及时性</t>
  </si>
  <si>
    <t>按时完成</t>
  </si>
  <si>
    <t>年度资金使用进度执行率</t>
  </si>
  <si>
    <t>≥85%</t>
  </si>
  <si>
    <t>85</t>
  </si>
  <si>
    <t>经济效益指标</t>
  </si>
  <si>
    <t>年度累计营业收入</t>
  </si>
  <si>
    <t>10亿</t>
  </si>
  <si>
    <t>完成11.48亿</t>
  </si>
  <si>
    <t>社会效益指标</t>
  </si>
  <si>
    <t>举办招聘会场次</t>
  </si>
  <si>
    <t>≥4场</t>
  </si>
  <si>
    <t>4</t>
  </si>
  <si>
    <t>举办7场</t>
  </si>
  <si>
    <t>专场培训场次</t>
  </si>
  <si>
    <t>≥10场</t>
  </si>
  <si>
    <t>完成13场</t>
  </si>
  <si>
    <t>群众满意度</t>
  </si>
  <si>
    <t>90%以上</t>
  </si>
  <si>
    <t>园区企业挖潜改造及市级相关配套奖励及相关工作经费</t>
  </si>
  <si>
    <t>450219220410100004245</t>
  </si>
  <si>
    <t>101003-柳州市阳和工业新区经发局</t>
  </si>
  <si>
    <t>9.9</t>
  </si>
  <si>
    <t>2500.0</t>
  </si>
  <si>
    <t>-2420.0</t>
  </si>
  <si>
    <t>80.0</t>
  </si>
  <si>
    <t>100</t>
  </si>
  <si>
    <t xml:space="preserve">（1）根据《阳和工业新区企业技术改造资金管理办法》阳管发[2016]84号，拨付企业技改扶持资金； （2）根据《北部生态新区（阳和工业新区）加快产业转型促进经济发展扶持奖励办法》北管发[2017]28号拨付2020年及2021年新区加快产业转型促进经济发展扶持奖励； （3）根据《自治区党委 自治区人民政府印发〈关于推进工业振兴三年行动方案（2021—2023年）〉的通知》（桂发〔2021〕3号）《柳州市凝心聚力抓产业真抓实干培育壮大发展新动能总体方案（2021-2023年）》（柳发〔2021〕1号）《柳州市阳和工业新区（北部生态新区）2021年工业稳增长措施》；《柳州市阳和工业新区（北部生态新区）经济稳增长扶持奖励办法》（阳管发〔2022〕91号），拨付新区企业稳增长奖励。 </t>
  </si>
  <si>
    <t>2022年完成对园区符合条件的企业补助奖励</t>
  </si>
  <si>
    <t>2022年完成对园区符合条件的企业补助奖励。</t>
  </si>
  <si>
    <t>完成新区30家以上企业的奖励扶持</t>
  </si>
  <si>
    <t>≥30家</t>
  </si>
  <si>
    <t>对达到奖励条件的企业进行奖励补贴</t>
  </si>
  <si>
    <t>根据上级文件或新区文件</t>
  </si>
  <si>
    <t>2022年底完成对符合条件的申报企业的奖励补助</t>
  </si>
  <si>
    <t>＝100%</t>
  </si>
  <si>
    <t>支付金额在预算范围内</t>
  </si>
  <si>
    <t>≤100%</t>
  </si>
  <si>
    <t>促进新区企业经济发展</t>
  </si>
  <si>
    <t>加强企业服务，企业满意度高</t>
  </si>
  <si>
    <t>桂惠贷财政贴息资金</t>
  </si>
  <si>
    <t>450219220410100004595</t>
  </si>
  <si>
    <t>544.3134</t>
  </si>
  <si>
    <t>192.557</t>
  </si>
  <si>
    <t>35.38</t>
  </si>
  <si>
    <t>2000.0</t>
  </si>
  <si>
    <t>-1582.3527</t>
  </si>
  <si>
    <t>417.6473</t>
  </si>
  <si>
    <t>根据《根据广西壮族自治区人民政府办公厅印发关于深入开展“桂惠贷”支持广西经济高质量发展实施方案的通知》（桂政办发〔2020〕92号）要求，本级财政承担的部分安排2000万元。</t>
  </si>
  <si>
    <t>根据《根据广西壮族自治区人民政府办公厅印发关于深入开展“桂惠贷”支持广西经济高质量发展实施方案的通知》（桂政办发〔2020〕92号）要求，完成桂惠贷发放。</t>
  </si>
  <si>
    <t>按自治区下达的文件要求按时足额拨付财政贴息</t>
  </si>
  <si>
    <t>根据上级文件</t>
  </si>
  <si>
    <t>贴息资金支出率</t>
  </si>
  <si>
    <t>≥100%</t>
  </si>
  <si>
    <t>拨付时间</t>
  </si>
  <si>
    <t>2022年内</t>
  </si>
  <si>
    <t>贴息利率</t>
  </si>
  <si>
    <t>贷款金额的2%或3%</t>
  </si>
  <si>
    <t>降低企业融资成本</t>
  </si>
  <si>
    <t>围绕广西经济发展的重点领域和薄弱环节，引导金融机构按照市场化、法治化原则投放优惠利率贷款，推动市场主体融资覆盖面显著提升，利率水平明显降低，首贷、信用贷、无还本续贷比例明显提高，为全区经济高质量发展提供有力支撑。</t>
  </si>
  <si>
    <t>财政投资评审专项经费</t>
  </si>
  <si>
    <t>450219220410100004210</t>
  </si>
  <si>
    <t>101004-柳州市阳和工业新区财政局</t>
  </si>
  <si>
    <t>200.0</t>
  </si>
  <si>
    <t>-146.2739</t>
  </si>
  <si>
    <t>53.7261</t>
  </si>
  <si>
    <t>一、项目内容简介：根据国家财政部财政投资评审规定、工程项目审核要求，为规范加强新区基本建设项目监督管理和提高资金使用效率，严格审核基建工程项目，需委托第三方对新区各工程项目预、结算工程进行审核。主要审核工程量计算的准确性、定额套用合理性、取费正确性等。 二、立项依据：根据《中华人民共和国政府采购法》、《政府采购货物和服务招标投标管理办法》、国家财政部《财政投资评审管理规定》（财建〔2009〕648号）、《关于印发乙方参与政府投资项目造价审核管理办法的通知》（柳财审〔2013〕7号）以及《工程造价咨询单位管理办法》（建设部令第149号）           三、经费测算明细：1.未付审核费166万（其中：众益事务所2021年46万、2022年100万；正德事务所2022年审核费20万）。2.2023年预计当年发生审核费120万。合计预估2023年需支付审核费286万，2023年安排150万。</t>
  </si>
  <si>
    <t>在2022年度执行率达到80%以上。</t>
  </si>
  <si>
    <t>对送审项目工程量计算是否准确、定额套用是否合理、取费是否正确进行评审，确保评审项目的真实性、合法性及完整性。</t>
  </si>
  <si>
    <t>完成评审评价评估项目数量</t>
  </si>
  <si>
    <t>≥60个</t>
  </si>
  <si>
    <t>60</t>
  </si>
  <si>
    <t>评审费支出是否合规性</t>
  </si>
  <si>
    <t>是</t>
  </si>
  <si>
    <t>评审费支出是否及时</t>
  </si>
  <si>
    <t>评审费总成本</t>
  </si>
  <si>
    <t>＜200万元</t>
  </si>
  <si>
    <t>通过评审报告运用为部门项目实施提供参考指导</t>
  </si>
  <si>
    <t>招商项目宣传策划费</t>
  </si>
  <si>
    <t>450219220410100004190</t>
  </si>
  <si>
    <t>101005-柳州市阳和工业新区投资促进局</t>
  </si>
  <si>
    <t>680.0</t>
  </si>
  <si>
    <t>-393.1528</t>
  </si>
  <si>
    <t>286.8472</t>
  </si>
  <si>
    <t>1.项目简介：按照新区工作安排，强化产业招商、定向招商，分产业建立招商项目库，绘制精准招商地图，突出高端装备制造产业、智慧储能产业、大健康产业、电子信息产业、汽车新四化产业、现代旅游业等产业招商，用于招商项目的信息收集、项目包装、储备、宣传推介工作经费，提升新区对外知名度。 2.立项依据：《柳州市产业大招商三年攻坚行动工作方案（2021-2023年）》（柳办〔2021〕22号） 3.测算明细：根据（柳办〔2021〕22号 ）文件要求，积极对接洽谈投资合作，组织产业链专题招商推介、项目签约等系列投资促进活动，委托专业策划咨询机构对新区通用航空产业进行包装策划，费用预计约100万/年；根据《2022年第10次新区主任办公会议决定事项通知》，购买2022年-2023年高速公路高杆广告服务；根据《柳州市阳和工业新区（北部生态新区）2022年第5次主任办公会会议纪要》（阳管办纪要〔2022〕5号）文件精神，对新区招商宣传视频、宣传PPT进行更新制作，设计印刷园区宣传折页、宣传册、政策汇编、招商标准化业务流程图示资料，费用预计55万元/年。</t>
  </si>
  <si>
    <t>年末执行率达85%以上。</t>
  </si>
  <si>
    <t>强化产业招商、定向招商，分产业建立招商项目库，绘制精准招商地图，瞄准世界500强企业及各地区龙头企业，突出大数据、大健康、高端装备制造、电子信息、半导体、新材料、现代旅游等产业，采取以商招商、委托招商等模式，持续招大引强，提升新区对外知名度，完成全年招商引资任务。</t>
  </si>
  <si>
    <t>引进区外到位资金</t>
  </si>
  <si>
    <t>≥75亿元</t>
  </si>
  <si>
    <t>97.97</t>
  </si>
  <si>
    <t>2022年1-12月引进区外到位资金97.97亿元。</t>
  </si>
  <si>
    <t>上级任务指标增加</t>
  </si>
  <si>
    <t>资金使用合规性</t>
  </si>
  <si>
    <t>合规</t>
  </si>
  <si>
    <t>资金使用有完整的审批程序和手续。</t>
  </si>
  <si>
    <t>预算资金拨付到位及时率</t>
  </si>
  <si>
    <t>预算资金拨付及时。</t>
  </si>
  <si>
    <t>招商项目宣传策划经费</t>
  </si>
  <si>
    <t>≤2165万元</t>
  </si>
  <si>
    <t>286.8</t>
  </si>
  <si>
    <t>2022年度招商项目宣传策划经费实际使用286.8万元，控制在成本内。</t>
  </si>
  <si>
    <t>促进本地区产业发展、升级作用</t>
  </si>
  <si>
    <t>有效促进</t>
  </si>
  <si>
    <t>完成2022年招商引资任务，促进区域经济发展。</t>
  </si>
  <si>
    <t>项目实施涉及人员的满意度</t>
  </si>
  <si>
    <t>服务对象均很满意。</t>
  </si>
  <si>
    <t>租赁厂房补贴</t>
  </si>
  <si>
    <t>450219220410100004217</t>
  </si>
  <si>
    <t>5000.0</t>
  </si>
  <si>
    <t>-831.369</t>
  </si>
  <si>
    <t>4168.631</t>
  </si>
  <si>
    <t xml:space="preserve">1.项目简介：通过给予项目场地租金、装修扶持方式，加大对产业项目的扶持力度，支持新入园企业做大做强，培植企业核心竞争力。 2.立项依据：《北部生态新区标准厂房及办公用房租金优惠管理办法（试行）》（北管发〔2020〕22号）、《柳州市北部生态新区厂房装修补贴暂行办法》（北管规〔2020〕1号）。 3.测算明细：根据北管发〔2020〕22号、北管规〔2020〕1号文及新区重点产业项目重点扶持原则，给予新区入园企业项目场地租金、厂房装修扶持，3000万元/年。 </t>
  </si>
  <si>
    <t>通过给予项目场地租金、装修扶持方式，加大对产业项目的扶持力度，支持新入园企业做大做强，培植企业核心竞争力。</t>
  </si>
  <si>
    <t>扶持产业项目数量</t>
  </si>
  <si>
    <t>≥8家</t>
  </si>
  <si>
    <t>8</t>
  </si>
  <si>
    <t>2022年度扶持产业项目数量8家。</t>
  </si>
  <si>
    <t>厂房租赁补贴经费</t>
  </si>
  <si>
    <t>≤6111万元</t>
  </si>
  <si>
    <t>4168.6</t>
  </si>
  <si>
    <t>2022年度厂房租赁补贴经费实际使用4168.6万元，控制在成本内。</t>
  </si>
  <si>
    <t>城市维护</t>
  </si>
  <si>
    <t>450219220410100004189</t>
  </si>
  <si>
    <t>101006-柳州市阳和工业新区规划建设局</t>
  </si>
  <si>
    <t>400.0</t>
  </si>
  <si>
    <t>-144.3155</t>
  </si>
  <si>
    <t>255.6816</t>
  </si>
  <si>
    <t>根据部门职能分工，我局负责北部生态新区、阳和工业新区部分城市维护工作，范围：柳州市北部生态新区市政基础设施维护及园林绿化管等；阳和工业新区市政基础设施维护，阳和北路等36条市政道路、民商小区等7个地块开放式小区、全民健身广场等5个休闲地块；维护设施：道路路基、路面、路缘石、树池、人行道、古亭大道外架拆除、雨污水管清理、管道维护及检查井盖、雨篦、休闲广场健身器材等设施的修护维修。对新区基础设施隐患进行排查，发现问题并及时解决。</t>
  </si>
  <si>
    <t>完成新区城市维护项目</t>
  </si>
  <si>
    <t>维修数量</t>
  </si>
  <si>
    <t>≥20个</t>
  </si>
  <si>
    <t>维修数量大于20个</t>
  </si>
  <si>
    <t>竣工验收合格率</t>
  </si>
  <si>
    <t>全部合格</t>
  </si>
  <si>
    <t>项目按计划完工率</t>
  </si>
  <si>
    <t>超概算项目比例</t>
  </si>
  <si>
    <t>＜20%</t>
  </si>
  <si>
    <t>未超年初预算</t>
  </si>
  <si>
    <t>基础设施建设维护使用率</t>
  </si>
  <si>
    <t>正常使用</t>
  </si>
  <si>
    <t>受益群体满意度</t>
  </si>
  <si>
    <t>及时维护</t>
  </si>
  <si>
    <t>基本公共卫生服务项目补助</t>
  </si>
  <si>
    <t>450219220410100004472</t>
  </si>
  <si>
    <t>101007-柳州市阳和工业新区社会事务局</t>
  </si>
  <si>
    <t>665.44</t>
  </si>
  <si>
    <t>649.2</t>
  </si>
  <si>
    <t>97.56</t>
  </si>
  <si>
    <t>46.0</t>
  </si>
  <si>
    <t>38.262</t>
  </si>
  <si>
    <t>83.18</t>
  </si>
  <si>
    <t xml:space="preserve">《关于做好2022年基本公共卫生服务工作的通知》国卫基层发〔2022〕21号文，基本公共卫生服务专项资金用于开展基本公共卫生服务项目、发放开展公卫的人员工资、办公用品、水电、宣传广告及资料印刷、基本公共卫生服务项目体检耗材等；给予开展基本公共卫生服务项目的社区卫生服务站及村卫生室公卫补助资金。 </t>
  </si>
  <si>
    <t>2022年12月前完成基本公共卫生服务项目专项补助资金拨付。</t>
  </si>
  <si>
    <t xml:space="preserve">目标1：免费向城乡居民提供基本公共卫生服务。  目标2：开展对重点疾病及危害因素监测，有效控制疾病流行，为制定相关政策提供科学依据。助力国家脱贫攻坚，保持重点地方病 防治措施全面落实。开展职业病监测，最大限度地保护放射工作人员、患者和公众的健康权益。同时推进妇幼健康、健康素养促进、医养结合和老年健康服务、卫生应急、计划生育等方面工作。               </t>
  </si>
  <si>
    <t>适龄儿童国家免疫规划疫苗接种率</t>
  </si>
  <si>
    <t>5</t>
  </si>
  <si>
    <t>指标已完成</t>
  </si>
  <si>
    <t>7岁以下儿童健康管理率</t>
  </si>
  <si>
    <t>孕产妇系统管理率</t>
  </si>
  <si>
    <t>高血压患者规范管理率</t>
  </si>
  <si>
    <t>≥70%</t>
  </si>
  <si>
    <t>2</t>
  </si>
  <si>
    <t>1.71</t>
  </si>
  <si>
    <t>因疫情原因和2022年新区基本公共卫生服务项目人口从6.05万增加至9.11万，上级下达高血压任务数增加，未能做好高血压患者的规范管理率。加强承担基本公共卫生服务项目工作的基层医疗卫生机构的培训。</t>
  </si>
  <si>
    <t>2型糖尿病患者规范管理率</t>
  </si>
  <si>
    <t>严重精神障碍患者健康管理率</t>
  </si>
  <si>
    <t>肺结核患者管理率</t>
  </si>
  <si>
    <t>传染病和突发公共卫生事件报告率</t>
  </si>
  <si>
    <t>≥95%</t>
  </si>
  <si>
    <t>按时拨付基本公共卫生服务项目补助资金</t>
  </si>
  <si>
    <t>2022年12月前完成资金拨付。</t>
  </si>
  <si>
    <t>9.5</t>
  </si>
  <si>
    <t>基本已完成</t>
  </si>
  <si>
    <t>2022年基本公共卫生服务项目资金已全部走拨付流程，因本级财政资金不足，未能及时拨付。该资金于2023年拨付完毕。</t>
  </si>
  <si>
    <t>足额配齐基本公共卫生服务项目补助资金</t>
  </si>
  <si>
    <t>按照2022年人均标准配齐基本公共卫生服务项目补助资金。</t>
  </si>
  <si>
    <t xml:space="preserve"> 城乡居民公共卫生差距</t>
  </si>
  <si>
    <t>不断缩小</t>
  </si>
  <si>
    <t>15</t>
  </si>
  <si>
    <t>基本公共卫生服务水平</t>
  </si>
  <si>
    <t>不断提高</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</si>
</sst>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0"/>
      <name val="Arial"/>
      <charset val="134"/>
    </font>
    <font>
      <b/>
      <sz val="18"/>
      <color rgb="FF000000"/>
      <name val="宋体"/>
      <charset val="134"/>
    </font>
    <font>
      <sz val="11"/>
      <name val="宋体"/>
      <charset val="134"/>
    </font>
    <font>
      <b/>
      <sz val="11"/>
      <name val="仿宋_GB2312"/>
      <charset val="134"/>
    </font>
    <font>
      <b/>
      <sz val="11"/>
      <name val="宋体"/>
      <charset val="134"/>
    </font>
    <font>
      <b/>
      <sz val="11"/>
      <color rgb="FF000000"/>
      <name val="宋体"/>
      <charset val="134"/>
    </font>
    <font>
      <sz val="11"/>
      <name val="仿宋_GB2312"/>
      <charset val="134"/>
    </font>
    <font>
      <sz val="11"/>
      <color rgb="FF000000"/>
      <name val="Calibri"/>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8">
    <xf numFmtId="0" fontId="0" fillId="0" borderId="0" xfId="0" applyNumberFormat="1" applyFont="1" applyFill="1" applyBorder="1" applyAlignment="1" applyProtection="1"/>
    <xf numFmtId="0" fontId="0" fillId="0" borderId="0" xfId="0" applyBorder="1"/>
    <xf numFmtId="0" fontId="0" fillId="0" borderId="0" xfId="0" applyAlignment="1">
      <alignment wrapText="1"/>
    </xf>
    <xf numFmtId="0" fontId="1" fillId="0" borderId="1" xfId="0" applyFont="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right"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vertical="center"/>
    </xf>
    <xf numFmtId="0" fontId="5" fillId="0" borderId="1" xfId="0"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xf>
    <xf numFmtId="0" fontId="0" fillId="0" borderId="0" xfId="0" applyBorder="1" applyAlignment="1">
      <alignment wrapText="1"/>
    </xf>
    <xf numFmtId="0" fontId="7" fillId="0" borderId="0" xfId="0" applyFont="1" applyBorder="1" applyAlignment="1" applyProtection="1"/>
    <xf numFmtId="0" fontId="8" fillId="0" borderId="0" xfId="0" applyFont="1" applyBorder="1" applyAlignment="1" applyProtection="1">
      <alignment horizontal="center" vertical="center"/>
    </xf>
    <xf numFmtId="0" fontId="2" fillId="0" borderId="1" xfId="0" applyFont="1" applyFill="1" applyBorder="1" applyAlignment="1">
      <alignment vertical="center" wrapText="1"/>
    </xf>
    <xf numFmtId="0" fontId="2"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zoomScaleSheetLayoutView="60" workbookViewId="0">
      <selection activeCell="J7" sqref="J7:K7"/>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6" width="27.7777777777778" customWidth="1"/>
    <col min="7" max="7" width="17.6388888888889" customWidth="1"/>
    <col min="8" max="9" width="15.4166666666667" customWidth="1"/>
    <col min="10" max="10" width="15.1388888888889" customWidth="1"/>
    <col min="11" max="11" width="19.1574074074074" customWidth="1"/>
  </cols>
  <sheetData>
    <row r="1" ht="33" customHeight="1" spans="1:24">
      <c r="A1" s="3" t="s">
        <v>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2</v>
      </c>
      <c r="D2" s="5"/>
      <c r="E2" s="5"/>
      <c r="F2" s="4" t="s">
        <v>3</v>
      </c>
      <c r="G2" s="4" t="s">
        <v>4</v>
      </c>
      <c r="H2" s="4"/>
      <c r="I2" s="4"/>
      <c r="J2" s="4"/>
      <c r="K2" s="4"/>
      <c r="L2" s="25"/>
      <c r="M2" s="25"/>
      <c r="N2" s="25"/>
      <c r="O2" s="25"/>
      <c r="P2" s="25"/>
      <c r="Q2" s="25"/>
      <c r="R2" s="25"/>
      <c r="S2" s="25"/>
      <c r="T2" s="24"/>
      <c r="U2" s="24"/>
      <c r="V2" s="24"/>
      <c r="W2" s="24"/>
      <c r="X2" s="24"/>
    </row>
    <row r="3" ht="21.95" customHeight="1" spans="1:24">
      <c r="A3" s="4" t="s">
        <v>5</v>
      </c>
      <c r="B3" s="4"/>
      <c r="C3" s="4" t="s">
        <v>6</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E6+E7+E8+E9+E10</f>
        <v>150</v>
      </c>
      <c r="F5" s="4"/>
      <c r="G5" s="4">
        <f>G6+G7+G8+G9+G10</f>
        <v>-83.5522</v>
      </c>
      <c r="H5" s="6">
        <f>H6+H7+H8+H9+H10</f>
        <v>66.4478</v>
      </c>
      <c r="I5" s="6">
        <f>I6+I7+I8+I9+I10</f>
        <v>65.5647</v>
      </c>
      <c r="J5" s="12">
        <f>I5/H5</f>
        <v>0.98670986849828</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22</v>
      </c>
      <c r="F7" s="4"/>
      <c r="G7" s="4" t="s">
        <v>23</v>
      </c>
      <c r="H7" s="6">
        <v>66.4478</v>
      </c>
      <c r="I7" s="6">
        <v>65.5647</v>
      </c>
      <c r="J7" s="4">
        <v>98.67</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-0.557014666666667</v>
      </c>
      <c r="D11" s="12"/>
      <c r="E11" s="4" t="s">
        <v>29</v>
      </c>
      <c r="F11" s="4"/>
      <c r="G11" s="9" t="s">
        <v>30</v>
      </c>
      <c r="H11" s="9"/>
      <c r="I11" s="9"/>
      <c r="J11" s="9"/>
      <c r="K11" s="9"/>
    </row>
    <row r="12" ht="84.95" customHeight="1" spans="1:24">
      <c r="A12" s="6" t="s">
        <v>31</v>
      </c>
      <c r="B12" s="6"/>
      <c r="C12" s="13" t="s">
        <v>32</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38</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40</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99.87</v>
      </c>
      <c r="E16" s="17"/>
      <c r="F16" s="18" t="s">
        <v>42</v>
      </c>
      <c r="G16" s="19">
        <f>IF(J5*10&gt;10,10,J5*10)</f>
        <v>9.8670986849828</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55</v>
      </c>
      <c r="E18" s="21"/>
      <c r="F18" s="20" t="s">
        <v>56</v>
      </c>
      <c r="G18" s="20" t="s">
        <v>57</v>
      </c>
      <c r="H18" s="20" t="s">
        <v>58</v>
      </c>
      <c r="I18" s="6" t="s">
        <v>57</v>
      </c>
      <c r="J18" s="13" t="s">
        <v>59</v>
      </c>
      <c r="K18" s="13" t="s">
        <v>30</v>
      </c>
    </row>
    <row r="19" ht="15" customHeight="1" spans="1:11">
      <c r="A19" s="20"/>
      <c r="B19" s="20"/>
      <c r="C19" s="20" t="s">
        <v>60</v>
      </c>
      <c r="D19" s="21" t="s">
        <v>61</v>
      </c>
      <c r="E19" s="21"/>
      <c r="F19" s="22" t="s">
        <v>62</v>
      </c>
      <c r="G19" s="22" t="s">
        <v>63</v>
      </c>
      <c r="H19" s="22" t="s">
        <v>64</v>
      </c>
      <c r="I19" s="6" t="s">
        <v>63</v>
      </c>
      <c r="J19" s="13" t="s">
        <v>59</v>
      </c>
      <c r="K19" s="13" t="s">
        <v>30</v>
      </c>
    </row>
    <row r="20" ht="15" customHeight="1" spans="1:11">
      <c r="A20" s="20"/>
      <c r="B20" s="20"/>
      <c r="C20" s="20" t="s">
        <v>65</v>
      </c>
      <c r="D20" s="21" t="s">
        <v>66</v>
      </c>
      <c r="E20" s="21"/>
      <c r="F20" s="22" t="s">
        <v>62</v>
      </c>
      <c r="G20" s="22" t="s">
        <v>63</v>
      </c>
      <c r="H20" s="22" t="s">
        <v>64</v>
      </c>
      <c r="I20" s="6" t="s">
        <v>63</v>
      </c>
      <c r="J20" s="13" t="s">
        <v>59</v>
      </c>
      <c r="K20" s="13" t="s">
        <v>30</v>
      </c>
    </row>
    <row r="21" ht="15" customHeight="1" spans="1:11">
      <c r="A21" s="20"/>
      <c r="B21" s="20"/>
      <c r="C21" s="20" t="s">
        <v>67</v>
      </c>
      <c r="D21" s="21" t="s">
        <v>68</v>
      </c>
      <c r="E21" s="21"/>
      <c r="F21" s="22" t="s">
        <v>69</v>
      </c>
      <c r="G21" s="22" t="s">
        <v>63</v>
      </c>
      <c r="H21" s="22" t="s">
        <v>70</v>
      </c>
      <c r="I21" s="6" t="s">
        <v>63</v>
      </c>
      <c r="J21" s="13" t="s">
        <v>59</v>
      </c>
      <c r="K21" s="13" t="s">
        <v>30</v>
      </c>
    </row>
    <row r="22" ht="15" customHeight="1" spans="1:11">
      <c r="A22" s="20"/>
      <c r="B22" s="20" t="s">
        <v>71</v>
      </c>
      <c r="C22" s="20" t="s">
        <v>72</v>
      </c>
      <c r="D22" s="21" t="s">
        <v>73</v>
      </c>
      <c r="E22" s="21"/>
      <c r="F22" s="20" t="s">
        <v>74</v>
      </c>
      <c r="G22" s="20" t="s">
        <v>75</v>
      </c>
      <c r="H22" s="20" t="s">
        <v>76</v>
      </c>
      <c r="I22" s="6" t="s">
        <v>75</v>
      </c>
      <c r="J22" s="13" t="s">
        <v>59</v>
      </c>
      <c r="K22" s="13" t="s">
        <v>30</v>
      </c>
    </row>
    <row r="23" ht="15" customHeight="1" spans="1:11">
      <c r="A23" s="20"/>
      <c r="B23" s="20" t="s">
        <v>77</v>
      </c>
      <c r="C23" s="20" t="s">
        <v>78</v>
      </c>
      <c r="D23" s="21" t="s">
        <v>79</v>
      </c>
      <c r="E23" s="21"/>
      <c r="F23" s="20" t="s">
        <v>62</v>
      </c>
      <c r="G23" s="20" t="s">
        <v>63</v>
      </c>
      <c r="H23" s="20" t="s">
        <v>64</v>
      </c>
      <c r="I23" s="6" t="s">
        <v>63</v>
      </c>
      <c r="J23" s="13" t="s">
        <v>59</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70"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3"/>
  <sheetViews>
    <sheetView zoomScale="85" zoomScaleNormal="85" zoomScaleSheetLayoutView="60" workbookViewId="0">
      <selection activeCell="H5" sqref="H5"/>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15.1388888888889"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81</v>
      </c>
      <c r="D2" s="5"/>
      <c r="E2" s="5"/>
      <c r="F2" s="4" t="s">
        <v>3</v>
      </c>
      <c r="G2" s="4" t="s">
        <v>82</v>
      </c>
      <c r="H2" s="4"/>
      <c r="I2" s="4"/>
      <c r="J2" s="4"/>
      <c r="K2" s="4"/>
      <c r="L2" s="25"/>
      <c r="M2" s="25"/>
      <c r="N2" s="25"/>
      <c r="O2" s="25"/>
      <c r="P2" s="25"/>
      <c r="Q2" s="25"/>
      <c r="R2" s="25"/>
      <c r="S2" s="25"/>
      <c r="T2" s="24"/>
      <c r="U2" s="24"/>
      <c r="V2" s="24"/>
      <c r="W2" s="24"/>
      <c r="X2" s="24"/>
    </row>
    <row r="3" ht="21.95" customHeight="1" spans="1:24">
      <c r="A3" s="4" t="s">
        <v>5</v>
      </c>
      <c r="B3" s="4"/>
      <c r="C3" s="4" t="s">
        <v>83</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1000</v>
      </c>
      <c r="F5" s="4"/>
      <c r="G5" s="4">
        <f t="shared" si="0"/>
        <v>-659.33</v>
      </c>
      <c r="H5" s="6">
        <f t="shared" si="0"/>
        <v>340.67</v>
      </c>
      <c r="I5" s="6">
        <f t="shared" si="0"/>
        <v>340.1492</v>
      </c>
      <c r="J5" s="12">
        <f>I5/H5</f>
        <v>0.998471247835148</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84</v>
      </c>
      <c r="F7" s="4"/>
      <c r="G7" s="4" t="s">
        <v>85</v>
      </c>
      <c r="H7" s="6">
        <v>340.67</v>
      </c>
      <c r="I7" s="6">
        <v>340.1492</v>
      </c>
      <c r="J7" s="4">
        <v>99.85</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-0.65933</v>
      </c>
      <c r="D11" s="12"/>
      <c r="E11" s="4" t="s">
        <v>29</v>
      </c>
      <c r="F11" s="4"/>
      <c r="G11" s="9" t="s">
        <v>30</v>
      </c>
      <c r="H11" s="9"/>
      <c r="I11" s="9"/>
      <c r="J11" s="9"/>
      <c r="K11" s="9"/>
    </row>
    <row r="12" ht="116" customHeight="1" spans="1:24">
      <c r="A12" s="6" t="s">
        <v>31</v>
      </c>
      <c r="B12" s="6"/>
      <c r="C12" s="13" t="s">
        <v>86</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34</v>
      </c>
      <c r="H13" s="15"/>
      <c r="I13" s="15"/>
      <c r="J13" s="15"/>
      <c r="K13" s="15"/>
      <c r="L13" s="24"/>
      <c r="M13" s="24"/>
      <c r="N13" s="24"/>
      <c r="O13" s="24"/>
      <c r="P13" s="24"/>
      <c r="Q13" s="24"/>
      <c r="R13" s="24"/>
      <c r="S13" s="24"/>
      <c r="T13" s="24"/>
      <c r="U13" s="24"/>
      <c r="V13" s="24"/>
      <c r="W13" s="24"/>
      <c r="X13" s="24"/>
    </row>
    <row r="14" ht="52" customHeight="1" spans="1:24">
      <c r="A14" s="6" t="s">
        <v>37</v>
      </c>
      <c r="B14" s="6"/>
      <c r="C14" s="13" t="s">
        <v>87</v>
      </c>
      <c r="D14" s="13"/>
      <c r="E14" s="13"/>
      <c r="F14" s="13"/>
      <c r="G14" s="13"/>
      <c r="H14" s="13"/>
      <c r="I14" s="13"/>
      <c r="J14" s="13"/>
      <c r="K14" s="13"/>
      <c r="L14" s="24"/>
      <c r="M14" s="24"/>
      <c r="N14" s="24"/>
      <c r="O14" s="24"/>
      <c r="P14" s="24"/>
      <c r="Q14" s="24"/>
      <c r="R14" s="24"/>
      <c r="S14" s="24"/>
      <c r="T14" s="24"/>
      <c r="U14" s="24"/>
      <c r="V14" s="24"/>
      <c r="W14" s="24"/>
      <c r="X14" s="24"/>
    </row>
    <row r="15" ht="27.95" customHeight="1" spans="1:24">
      <c r="A15" s="4" t="s">
        <v>39</v>
      </c>
      <c r="B15" s="4"/>
      <c r="C15" s="9" t="s">
        <v>88</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99.98</v>
      </c>
      <c r="E16" s="17"/>
      <c r="F16" s="18" t="s">
        <v>42</v>
      </c>
      <c r="G16" s="19">
        <f>IF(J5*10&gt;10,10,J5*10)</f>
        <v>9.98471247835148</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89</v>
      </c>
      <c r="E18" s="21"/>
      <c r="F18" s="20" t="s">
        <v>90</v>
      </c>
      <c r="G18" s="20" t="s">
        <v>57</v>
      </c>
      <c r="H18" s="20" t="s">
        <v>57</v>
      </c>
      <c r="I18" s="6" t="s">
        <v>57</v>
      </c>
      <c r="J18" s="13" t="s">
        <v>91</v>
      </c>
      <c r="K18" s="13" t="s">
        <v>92</v>
      </c>
    </row>
    <row r="19" ht="15" customHeight="1" spans="1:11">
      <c r="A19" s="20"/>
      <c r="B19" s="20"/>
      <c r="C19" s="20" t="s">
        <v>60</v>
      </c>
      <c r="D19" s="21" t="s">
        <v>93</v>
      </c>
      <c r="E19" s="21"/>
      <c r="F19" s="22" t="s">
        <v>94</v>
      </c>
      <c r="G19" s="22" t="s">
        <v>63</v>
      </c>
      <c r="H19" s="22" t="s">
        <v>95</v>
      </c>
      <c r="I19" s="6" t="s">
        <v>63</v>
      </c>
      <c r="J19" s="13" t="s">
        <v>96</v>
      </c>
      <c r="K19" s="13" t="s">
        <v>92</v>
      </c>
    </row>
    <row r="20" ht="15" customHeight="1" spans="1:11">
      <c r="A20" s="20"/>
      <c r="B20" s="20"/>
      <c r="C20" s="20" t="s">
        <v>65</v>
      </c>
      <c r="D20" s="21" t="s">
        <v>97</v>
      </c>
      <c r="E20" s="21"/>
      <c r="F20" s="22" t="s">
        <v>98</v>
      </c>
      <c r="G20" s="22" t="s">
        <v>63</v>
      </c>
      <c r="H20" s="22" t="s">
        <v>76</v>
      </c>
      <c r="I20" s="6" t="s">
        <v>63</v>
      </c>
      <c r="J20" s="13" t="s">
        <v>59</v>
      </c>
      <c r="K20" s="13" t="s">
        <v>92</v>
      </c>
    </row>
    <row r="21" ht="15" customHeight="1" spans="1:11">
      <c r="A21" s="20"/>
      <c r="B21" s="20"/>
      <c r="C21" s="20" t="s">
        <v>67</v>
      </c>
      <c r="D21" s="21" t="s">
        <v>99</v>
      </c>
      <c r="E21" s="21"/>
      <c r="F21" s="22" t="s">
        <v>100</v>
      </c>
      <c r="G21" s="22" t="s">
        <v>63</v>
      </c>
      <c r="H21" s="22" t="s">
        <v>101</v>
      </c>
      <c r="I21" s="6" t="s">
        <v>63</v>
      </c>
      <c r="J21" s="13" t="s">
        <v>59</v>
      </c>
      <c r="K21" s="13" t="s">
        <v>92</v>
      </c>
    </row>
    <row r="22" ht="15" customHeight="1" spans="1:11">
      <c r="A22" s="20"/>
      <c r="B22" s="20" t="s">
        <v>71</v>
      </c>
      <c r="C22" s="20" t="s">
        <v>102</v>
      </c>
      <c r="D22" s="21" t="s">
        <v>103</v>
      </c>
      <c r="E22" s="21"/>
      <c r="F22" s="20" t="s">
        <v>104</v>
      </c>
      <c r="G22" s="20" t="s">
        <v>63</v>
      </c>
      <c r="H22" s="20" t="s">
        <v>76</v>
      </c>
      <c r="I22" s="6" t="s">
        <v>63</v>
      </c>
      <c r="J22" s="13" t="s">
        <v>105</v>
      </c>
      <c r="K22" s="13" t="s">
        <v>92</v>
      </c>
    </row>
    <row r="23" ht="15" customHeight="1" spans="1:11">
      <c r="A23" s="20"/>
      <c r="B23" s="20"/>
      <c r="C23" s="20" t="s">
        <v>106</v>
      </c>
      <c r="D23" s="21" t="s">
        <v>107</v>
      </c>
      <c r="E23" s="21"/>
      <c r="F23" s="22" t="s">
        <v>108</v>
      </c>
      <c r="G23" s="22" t="s">
        <v>63</v>
      </c>
      <c r="H23" s="22" t="s">
        <v>109</v>
      </c>
      <c r="I23" s="6" t="s">
        <v>63</v>
      </c>
      <c r="J23" s="13" t="s">
        <v>110</v>
      </c>
      <c r="K23" s="13" t="s">
        <v>92</v>
      </c>
    </row>
    <row r="24" ht="15" customHeight="1" spans="1:11">
      <c r="A24" s="20"/>
      <c r="B24" s="20"/>
      <c r="C24" s="20"/>
      <c r="D24" s="21" t="s">
        <v>111</v>
      </c>
      <c r="E24" s="21"/>
      <c r="F24" s="20" t="s">
        <v>112</v>
      </c>
      <c r="G24" s="20" t="s">
        <v>63</v>
      </c>
      <c r="H24" s="20" t="s">
        <v>63</v>
      </c>
      <c r="I24" s="6" t="s">
        <v>63</v>
      </c>
      <c r="J24" s="13" t="s">
        <v>113</v>
      </c>
      <c r="K24" s="13" t="s">
        <v>92</v>
      </c>
    </row>
    <row r="25" ht="15" customHeight="1" spans="1:11">
      <c r="A25" s="20"/>
      <c r="B25" s="20" t="s">
        <v>77</v>
      </c>
      <c r="C25" s="20" t="s">
        <v>78</v>
      </c>
      <c r="D25" s="21" t="s">
        <v>114</v>
      </c>
      <c r="E25" s="21"/>
      <c r="F25" s="20" t="s">
        <v>115</v>
      </c>
      <c r="G25" s="20" t="s">
        <v>63</v>
      </c>
      <c r="H25" s="20" t="s">
        <v>76</v>
      </c>
      <c r="I25" s="6" t="s">
        <v>63</v>
      </c>
      <c r="J25" s="13" t="s">
        <v>59</v>
      </c>
      <c r="K25" s="13" t="s">
        <v>92</v>
      </c>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row r="32" s="1" customFormat="1" ht="42" customHeight="1" spans="1:11">
      <c r="A32" s="23"/>
      <c r="B32"/>
      <c r="C32"/>
      <c r="D32"/>
      <c r="E32"/>
      <c r="F32"/>
      <c r="G32"/>
      <c r="H32"/>
      <c r="I32"/>
      <c r="J32"/>
      <c r="K32"/>
    </row>
    <row r="33" s="1" customFormat="1" ht="42" customHeight="1" spans="1:11">
      <c r="A33" s="23"/>
      <c r="B33"/>
      <c r="C33"/>
      <c r="D33"/>
      <c r="E33"/>
      <c r="F33"/>
      <c r="G33"/>
      <c r="H33"/>
      <c r="I33"/>
      <c r="J33"/>
      <c r="K33"/>
    </row>
  </sheetData>
  <mergeCells count="54">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A17:A25"/>
    <mergeCell ref="B18:B21"/>
    <mergeCell ref="B22:B24"/>
    <mergeCell ref="C6:C7"/>
    <mergeCell ref="C23:C24"/>
    <mergeCell ref="A4:B10"/>
  </mergeCells>
  <printOptions horizontalCentered="1"/>
  <pageMargins left="0" right="0" top="0.550694444444444" bottom="1" header="0.239583333333333" footer="0.66875"/>
  <pageSetup paperSize="1" scale="65" orientation="landscape"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85" zoomScaleNormal="85" workbookViewId="0">
      <selection activeCell="H5" sqref="H5"/>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6" width="26.25" customWidth="1"/>
    <col min="7" max="7" width="17.6388888888889" customWidth="1"/>
    <col min="8" max="9" width="15.4166666666667" customWidth="1"/>
    <col min="10" max="10" width="15.1388888888889"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116</v>
      </c>
      <c r="D2" s="5"/>
      <c r="E2" s="5"/>
      <c r="F2" s="4" t="s">
        <v>3</v>
      </c>
      <c r="G2" s="4" t="s">
        <v>117</v>
      </c>
      <c r="H2" s="4"/>
      <c r="I2" s="4"/>
      <c r="J2" s="4"/>
      <c r="K2" s="4"/>
      <c r="L2" s="25"/>
      <c r="M2" s="25"/>
      <c r="N2" s="25"/>
      <c r="O2" s="25"/>
      <c r="P2" s="25"/>
      <c r="Q2" s="25"/>
      <c r="R2" s="25"/>
      <c r="S2" s="25"/>
      <c r="T2" s="24"/>
      <c r="U2" s="24"/>
      <c r="V2" s="24"/>
      <c r="W2" s="24"/>
      <c r="X2" s="24"/>
    </row>
    <row r="3" ht="21.95" customHeight="1" spans="1:24">
      <c r="A3" s="4" t="s">
        <v>5</v>
      </c>
      <c r="B3" s="4"/>
      <c r="C3" s="4" t="s">
        <v>118</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2500</v>
      </c>
      <c r="F5" s="4"/>
      <c r="G5" s="4">
        <f t="shared" si="0"/>
        <v>-2410.1</v>
      </c>
      <c r="H5" s="6">
        <f t="shared" si="0"/>
        <v>89.9</v>
      </c>
      <c r="I5" s="6">
        <f t="shared" si="0"/>
        <v>80</v>
      </c>
      <c r="J5" s="12">
        <f>I5/H5</f>
        <v>0.889877641824249</v>
      </c>
      <c r="K5" s="12"/>
    </row>
    <row r="6" ht="21.95" customHeight="1" spans="1:11">
      <c r="A6" s="6"/>
      <c r="B6" s="6"/>
      <c r="C6" s="9" t="s">
        <v>17</v>
      </c>
      <c r="D6" s="10" t="s">
        <v>18</v>
      </c>
      <c r="E6" s="4" t="s">
        <v>19</v>
      </c>
      <c r="F6" s="4"/>
      <c r="G6" s="4" t="s">
        <v>119</v>
      </c>
      <c r="H6" s="6" t="s">
        <v>119</v>
      </c>
      <c r="I6" s="6" t="s">
        <v>19</v>
      </c>
      <c r="J6" s="4" t="s">
        <v>20</v>
      </c>
      <c r="K6" s="4"/>
    </row>
    <row r="7" ht="21.95" customHeight="1" spans="1:11">
      <c r="A7" s="6"/>
      <c r="B7" s="6"/>
      <c r="C7" s="9"/>
      <c r="D7" s="10" t="s">
        <v>21</v>
      </c>
      <c r="E7" s="4" t="s">
        <v>120</v>
      </c>
      <c r="F7" s="4"/>
      <c r="G7" s="4" t="s">
        <v>121</v>
      </c>
      <c r="H7" s="6" t="s">
        <v>122</v>
      </c>
      <c r="I7" s="6" t="s">
        <v>122</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-0.96404</v>
      </c>
      <c r="D11" s="12"/>
      <c r="E11" s="4" t="s">
        <v>29</v>
      </c>
      <c r="F11" s="4"/>
      <c r="G11" s="9" t="s">
        <v>30</v>
      </c>
      <c r="H11" s="9"/>
      <c r="I11" s="9"/>
      <c r="J11" s="9"/>
      <c r="K11" s="9"/>
    </row>
    <row r="12" ht="84.95" customHeight="1" spans="1:24">
      <c r="A12" s="6" t="s">
        <v>31</v>
      </c>
      <c r="B12" s="6"/>
      <c r="C12" s="13" t="s">
        <v>124</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125</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126</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98.9</v>
      </c>
      <c r="E16" s="17"/>
      <c r="F16" s="18" t="s">
        <v>42</v>
      </c>
      <c r="G16" s="19">
        <f>IF(J5*10&gt;10,10,J5*10)</f>
        <v>8.89877641824249</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127</v>
      </c>
      <c r="E18" s="21"/>
      <c r="F18" s="20" t="s">
        <v>128</v>
      </c>
      <c r="G18" s="20" t="s">
        <v>57</v>
      </c>
      <c r="H18" s="20" t="s">
        <v>75</v>
      </c>
      <c r="I18" s="6" t="s">
        <v>57</v>
      </c>
      <c r="J18" s="13" t="s">
        <v>59</v>
      </c>
      <c r="K18" s="13" t="s">
        <v>30</v>
      </c>
    </row>
    <row r="19" ht="15" customHeight="1" spans="1:11">
      <c r="A19" s="20"/>
      <c r="B19" s="20"/>
      <c r="C19" s="20" t="s">
        <v>60</v>
      </c>
      <c r="D19" s="21" t="s">
        <v>129</v>
      </c>
      <c r="E19" s="21"/>
      <c r="F19" s="22" t="s">
        <v>130</v>
      </c>
      <c r="G19" s="22" t="s">
        <v>63</v>
      </c>
      <c r="H19" s="22" t="s">
        <v>76</v>
      </c>
      <c r="I19" s="6" t="s">
        <v>63</v>
      </c>
      <c r="J19" s="13" t="s">
        <v>59</v>
      </c>
      <c r="K19" s="13" t="s">
        <v>30</v>
      </c>
    </row>
    <row r="20" ht="15" customHeight="1" spans="1:11">
      <c r="A20" s="20"/>
      <c r="B20" s="20"/>
      <c r="C20" s="20" t="s">
        <v>65</v>
      </c>
      <c r="D20" s="21" t="s">
        <v>131</v>
      </c>
      <c r="E20" s="21"/>
      <c r="F20" s="22" t="s">
        <v>132</v>
      </c>
      <c r="G20" s="22" t="s">
        <v>63</v>
      </c>
      <c r="H20" s="22" t="s">
        <v>123</v>
      </c>
      <c r="I20" s="6" t="s">
        <v>63</v>
      </c>
      <c r="J20" s="13" t="s">
        <v>59</v>
      </c>
      <c r="K20" s="13" t="s">
        <v>30</v>
      </c>
    </row>
    <row r="21" ht="15" customHeight="1" spans="1:11">
      <c r="A21" s="20"/>
      <c r="B21" s="20"/>
      <c r="C21" s="20" t="s">
        <v>67</v>
      </c>
      <c r="D21" s="21" t="s">
        <v>133</v>
      </c>
      <c r="E21" s="21"/>
      <c r="F21" s="22" t="s">
        <v>134</v>
      </c>
      <c r="G21" s="22" t="s">
        <v>63</v>
      </c>
      <c r="H21" s="22" t="s">
        <v>95</v>
      </c>
      <c r="I21" s="6" t="s">
        <v>63</v>
      </c>
      <c r="J21" s="13" t="s">
        <v>59</v>
      </c>
      <c r="K21" s="13" t="s">
        <v>30</v>
      </c>
    </row>
    <row r="22" ht="15" customHeight="1" spans="1:11">
      <c r="A22" s="20"/>
      <c r="B22" s="20" t="s">
        <v>71</v>
      </c>
      <c r="C22" s="20" t="s">
        <v>102</v>
      </c>
      <c r="D22" s="21" t="s">
        <v>135</v>
      </c>
      <c r="E22" s="21"/>
      <c r="F22" s="20" t="s">
        <v>132</v>
      </c>
      <c r="G22" s="20" t="s">
        <v>75</v>
      </c>
      <c r="H22" s="20" t="s">
        <v>123</v>
      </c>
      <c r="I22" s="6" t="s">
        <v>75</v>
      </c>
      <c r="J22" s="13" t="s">
        <v>59</v>
      </c>
      <c r="K22" s="13" t="s">
        <v>30</v>
      </c>
    </row>
    <row r="23" ht="15" customHeight="1" spans="1:11">
      <c r="A23" s="20"/>
      <c r="B23" s="20" t="s">
        <v>77</v>
      </c>
      <c r="C23" s="20" t="s">
        <v>78</v>
      </c>
      <c r="D23" s="21" t="s">
        <v>136</v>
      </c>
      <c r="E23" s="21"/>
      <c r="F23" s="20" t="s">
        <v>94</v>
      </c>
      <c r="G23" s="20" t="s">
        <v>63</v>
      </c>
      <c r="H23" s="20" t="s">
        <v>64</v>
      </c>
      <c r="I23" s="6" t="s">
        <v>63</v>
      </c>
      <c r="J23" s="13" t="s">
        <v>59</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65" orientation="landscape"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85" zoomScaleNormal="85" workbookViewId="0">
      <selection activeCell="H5" sqref="H5"/>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2.4074074074074" customWidth="1"/>
    <col min="6" max="6" width="46.5648148148148" customWidth="1"/>
    <col min="7" max="7" width="17.6388888888889" customWidth="1"/>
    <col min="8" max="9" width="15.4166666666667" customWidth="1"/>
    <col min="10" max="10" width="15.1388888888889"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137</v>
      </c>
      <c r="D2" s="5"/>
      <c r="E2" s="5"/>
      <c r="F2" s="4" t="s">
        <v>3</v>
      </c>
      <c r="G2" s="4" t="s">
        <v>138</v>
      </c>
      <c r="H2" s="4"/>
      <c r="I2" s="4"/>
      <c r="J2" s="4"/>
      <c r="K2" s="4"/>
      <c r="L2" s="25"/>
      <c r="M2" s="25"/>
      <c r="N2" s="25"/>
      <c r="O2" s="25"/>
      <c r="P2" s="25"/>
      <c r="Q2" s="25"/>
      <c r="R2" s="25"/>
      <c r="S2" s="25"/>
      <c r="T2" s="24"/>
      <c r="U2" s="24"/>
      <c r="V2" s="24"/>
      <c r="W2" s="24"/>
      <c r="X2" s="24"/>
    </row>
    <row r="3" ht="21.95" customHeight="1" spans="1:24">
      <c r="A3" s="4" t="s">
        <v>5</v>
      </c>
      <c r="B3" s="4"/>
      <c r="C3" s="4" t="s">
        <v>118</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2000</v>
      </c>
      <c r="F5" s="4"/>
      <c r="G5" s="4">
        <f t="shared" si="0"/>
        <v>-1038.0393</v>
      </c>
      <c r="H5" s="6">
        <f t="shared" si="0"/>
        <v>961.9607</v>
      </c>
      <c r="I5" s="6">
        <f t="shared" si="0"/>
        <v>610.2043</v>
      </c>
      <c r="J5" s="12">
        <f>I5/H5</f>
        <v>0.634333918215162</v>
      </c>
      <c r="K5" s="12"/>
    </row>
    <row r="6" ht="21.95" customHeight="1" spans="1:11">
      <c r="A6" s="6"/>
      <c r="B6" s="6"/>
      <c r="C6" s="9" t="s">
        <v>17</v>
      </c>
      <c r="D6" s="10" t="s">
        <v>18</v>
      </c>
      <c r="E6" s="4" t="s">
        <v>19</v>
      </c>
      <c r="F6" s="4"/>
      <c r="G6" s="4" t="s">
        <v>139</v>
      </c>
      <c r="H6" s="6" t="s">
        <v>139</v>
      </c>
      <c r="I6" s="6" t="s">
        <v>140</v>
      </c>
      <c r="J6" s="4" t="s">
        <v>141</v>
      </c>
      <c r="K6" s="4"/>
    </row>
    <row r="7" ht="21.95" customHeight="1" spans="1:11">
      <c r="A7" s="6"/>
      <c r="B7" s="6"/>
      <c r="C7" s="9"/>
      <c r="D7" s="10" t="s">
        <v>21</v>
      </c>
      <c r="E7" s="4" t="s">
        <v>142</v>
      </c>
      <c r="F7" s="4"/>
      <c r="G7" s="4" t="s">
        <v>143</v>
      </c>
      <c r="H7" s="6" t="s">
        <v>144</v>
      </c>
      <c r="I7" s="6" t="s">
        <v>144</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-0.51901965</v>
      </c>
      <c r="D11" s="12"/>
      <c r="E11" s="4" t="s">
        <v>29</v>
      </c>
      <c r="F11" s="4"/>
      <c r="G11" s="9" t="s">
        <v>30</v>
      </c>
      <c r="H11" s="9"/>
      <c r="I11" s="9"/>
      <c r="J11" s="9"/>
      <c r="K11" s="9"/>
    </row>
    <row r="12" ht="84.95" customHeight="1" spans="1:24">
      <c r="A12" s="6" t="s">
        <v>31</v>
      </c>
      <c r="B12" s="6"/>
      <c r="C12" s="13" t="s">
        <v>145</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146</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146</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96.34</v>
      </c>
      <c r="E16" s="17"/>
      <c r="F16" s="18" t="s">
        <v>42</v>
      </c>
      <c r="G16" s="19">
        <f>IF(J5*10&gt;10,10,J5*10)</f>
        <v>6.34333918215162</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31" customHeight="1" spans="1:11">
      <c r="A18" s="20"/>
      <c r="B18" s="20" t="s">
        <v>53</v>
      </c>
      <c r="C18" s="20" t="s">
        <v>54</v>
      </c>
      <c r="D18" s="21" t="s">
        <v>147</v>
      </c>
      <c r="E18" s="21"/>
      <c r="F18" s="20" t="s">
        <v>148</v>
      </c>
      <c r="G18" s="20" t="s">
        <v>57</v>
      </c>
      <c r="H18" s="20" t="s">
        <v>76</v>
      </c>
      <c r="I18" s="6" t="s">
        <v>57</v>
      </c>
      <c r="J18" s="13" t="s">
        <v>59</v>
      </c>
      <c r="K18" s="13" t="s">
        <v>30</v>
      </c>
    </row>
    <row r="19" ht="15" customHeight="1" spans="1:11">
      <c r="A19" s="20"/>
      <c r="B19" s="20"/>
      <c r="C19" s="20" t="s">
        <v>60</v>
      </c>
      <c r="D19" s="21" t="s">
        <v>149</v>
      </c>
      <c r="E19" s="21"/>
      <c r="F19" s="22" t="s">
        <v>150</v>
      </c>
      <c r="G19" s="22" t="s">
        <v>63</v>
      </c>
      <c r="H19" s="22" t="s">
        <v>123</v>
      </c>
      <c r="I19" s="6" t="s">
        <v>63</v>
      </c>
      <c r="J19" s="13" t="s">
        <v>59</v>
      </c>
      <c r="K19" s="13" t="s">
        <v>30</v>
      </c>
    </row>
    <row r="20" ht="15" customHeight="1" spans="1:11">
      <c r="A20" s="20"/>
      <c r="B20" s="20"/>
      <c r="C20" s="20" t="s">
        <v>65</v>
      </c>
      <c r="D20" s="21" t="s">
        <v>151</v>
      </c>
      <c r="E20" s="21"/>
      <c r="F20" s="22" t="s">
        <v>152</v>
      </c>
      <c r="G20" s="22" t="s">
        <v>63</v>
      </c>
      <c r="H20" s="22" t="s">
        <v>76</v>
      </c>
      <c r="I20" s="6" t="s">
        <v>63</v>
      </c>
      <c r="J20" s="13" t="s">
        <v>59</v>
      </c>
      <c r="K20" s="13" t="s">
        <v>30</v>
      </c>
    </row>
    <row r="21" ht="15" customHeight="1" spans="1:11">
      <c r="A21" s="20"/>
      <c r="B21" s="20"/>
      <c r="C21" s="20" t="s">
        <v>67</v>
      </c>
      <c r="D21" s="21" t="s">
        <v>153</v>
      </c>
      <c r="E21" s="21"/>
      <c r="F21" s="22" t="s">
        <v>154</v>
      </c>
      <c r="G21" s="22" t="s">
        <v>63</v>
      </c>
      <c r="H21" s="22" t="s">
        <v>76</v>
      </c>
      <c r="I21" s="6" t="s">
        <v>63</v>
      </c>
      <c r="J21" s="13" t="s">
        <v>59</v>
      </c>
      <c r="K21" s="13" t="s">
        <v>30</v>
      </c>
    </row>
    <row r="22" ht="73" customHeight="1" spans="1:13">
      <c r="A22" s="20"/>
      <c r="B22" s="20" t="s">
        <v>71</v>
      </c>
      <c r="C22" s="20" t="s">
        <v>106</v>
      </c>
      <c r="D22" s="21" t="s">
        <v>155</v>
      </c>
      <c r="E22" s="21"/>
      <c r="F22" s="26" t="s">
        <v>156</v>
      </c>
      <c r="G22" s="20">
        <v>30</v>
      </c>
      <c r="H22" s="20" t="s">
        <v>76</v>
      </c>
      <c r="I22" s="6" t="s">
        <v>75</v>
      </c>
      <c r="J22" s="13" t="s">
        <v>59</v>
      </c>
      <c r="K22" s="13" t="s">
        <v>30</v>
      </c>
      <c r="L22" s="27"/>
      <c r="M22" s="27"/>
    </row>
    <row r="23" ht="15" customHeight="1" spans="1:11">
      <c r="A23" s="20"/>
      <c r="B23" s="20" t="s">
        <v>77</v>
      </c>
      <c r="C23" s="20" t="s">
        <v>78</v>
      </c>
      <c r="D23" s="21" t="s">
        <v>136</v>
      </c>
      <c r="E23" s="21"/>
      <c r="F23" s="20" t="s">
        <v>94</v>
      </c>
      <c r="G23" s="20" t="s">
        <v>63</v>
      </c>
      <c r="H23" s="20" t="s">
        <v>64</v>
      </c>
      <c r="I23" s="6" t="s">
        <v>63</v>
      </c>
      <c r="J23" s="13" t="s">
        <v>59</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1">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L22:M22"/>
    <mergeCell ref="D23:E23"/>
    <mergeCell ref="A17:A23"/>
    <mergeCell ref="B18:B21"/>
    <mergeCell ref="C6:C7"/>
    <mergeCell ref="A4:B10"/>
  </mergeCells>
  <printOptions horizontalCentered="1"/>
  <pageMargins left="0" right="0" top="0.550694444444444" bottom="1" header="0.239583333333333" footer="0.66875"/>
  <pageSetup paperSize="1" scale="65" orientation="landscape" horizontalDpi="300" verticalDpi="300"/>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85" zoomScaleNormal="85" workbookViewId="0">
      <selection activeCell="C2" sqref="C2:E2"/>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15.1388888888889"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157</v>
      </c>
      <c r="D2" s="5"/>
      <c r="E2" s="5"/>
      <c r="F2" s="4" t="s">
        <v>3</v>
      </c>
      <c r="G2" s="4" t="s">
        <v>158</v>
      </c>
      <c r="H2" s="4"/>
      <c r="I2" s="4"/>
      <c r="J2" s="4"/>
      <c r="K2" s="4"/>
      <c r="L2" s="25"/>
      <c r="M2" s="25"/>
      <c r="N2" s="25"/>
      <c r="O2" s="25"/>
      <c r="P2" s="25"/>
      <c r="Q2" s="25"/>
      <c r="R2" s="25"/>
      <c r="S2" s="25"/>
      <c r="T2" s="24"/>
      <c r="U2" s="24"/>
      <c r="V2" s="24"/>
      <c r="W2" s="24"/>
      <c r="X2" s="24"/>
    </row>
    <row r="3" ht="21.95" customHeight="1" spans="1:24">
      <c r="A3" s="4" t="s">
        <v>5</v>
      </c>
      <c r="B3" s="4"/>
      <c r="C3" s="4" t="s">
        <v>159</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200</v>
      </c>
      <c r="F5" s="4"/>
      <c r="G5" s="4">
        <f t="shared" si="0"/>
        <v>-146.2739</v>
      </c>
      <c r="H5" s="6">
        <f t="shared" si="0"/>
        <v>53.7261</v>
      </c>
      <c r="I5" s="6">
        <f t="shared" si="0"/>
        <v>53.7261</v>
      </c>
      <c r="J5" s="12">
        <f>I5/H5</f>
        <v>1</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160</v>
      </c>
      <c r="F7" s="4"/>
      <c r="G7" s="4" t="s">
        <v>161</v>
      </c>
      <c r="H7" s="6" t="s">
        <v>162</v>
      </c>
      <c r="I7" s="6" t="s">
        <v>162</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-0.7313695</v>
      </c>
      <c r="D11" s="12"/>
      <c r="E11" s="4" t="s">
        <v>29</v>
      </c>
      <c r="F11" s="4"/>
      <c r="G11" s="9" t="s">
        <v>30</v>
      </c>
      <c r="H11" s="9"/>
      <c r="I11" s="9"/>
      <c r="J11" s="9"/>
      <c r="K11" s="9"/>
    </row>
    <row r="12" ht="84.95" customHeight="1" spans="1:24">
      <c r="A12" s="6" t="s">
        <v>31</v>
      </c>
      <c r="B12" s="6"/>
      <c r="C12" s="13" t="s">
        <v>163</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164</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165</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100</v>
      </c>
      <c r="E16" s="17"/>
      <c r="F16" s="18" t="s">
        <v>42</v>
      </c>
      <c r="G16" s="19">
        <f>IF(J5*10&gt;10,10,J5*10)</f>
        <v>10</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166</v>
      </c>
      <c r="E18" s="21"/>
      <c r="F18" s="20" t="s">
        <v>167</v>
      </c>
      <c r="G18" s="20" t="s">
        <v>57</v>
      </c>
      <c r="H18" s="20" t="s">
        <v>168</v>
      </c>
      <c r="I18" s="6" t="s">
        <v>57</v>
      </c>
      <c r="J18" s="13" t="s">
        <v>59</v>
      </c>
      <c r="K18" s="13" t="s">
        <v>30</v>
      </c>
    </row>
    <row r="19" ht="15" customHeight="1" spans="1:11">
      <c r="A19" s="20"/>
      <c r="B19" s="20"/>
      <c r="C19" s="20" t="s">
        <v>60</v>
      </c>
      <c r="D19" s="21" t="s">
        <v>169</v>
      </c>
      <c r="E19" s="21"/>
      <c r="F19" s="22" t="s">
        <v>170</v>
      </c>
      <c r="G19" s="22" t="s">
        <v>63</v>
      </c>
      <c r="H19" s="22" t="s">
        <v>76</v>
      </c>
      <c r="I19" s="6" t="s">
        <v>63</v>
      </c>
      <c r="J19" s="13" t="s">
        <v>59</v>
      </c>
      <c r="K19" s="13" t="s">
        <v>30</v>
      </c>
    </row>
    <row r="20" ht="15" customHeight="1" spans="1:11">
      <c r="A20" s="20"/>
      <c r="B20" s="20"/>
      <c r="C20" s="20" t="s">
        <v>65</v>
      </c>
      <c r="D20" s="21" t="s">
        <v>171</v>
      </c>
      <c r="E20" s="21"/>
      <c r="F20" s="22" t="s">
        <v>170</v>
      </c>
      <c r="G20" s="22" t="s">
        <v>63</v>
      </c>
      <c r="H20" s="22" t="s">
        <v>76</v>
      </c>
      <c r="I20" s="6" t="s">
        <v>63</v>
      </c>
      <c r="J20" s="13" t="s">
        <v>59</v>
      </c>
      <c r="K20" s="13" t="s">
        <v>30</v>
      </c>
    </row>
    <row r="21" ht="15" customHeight="1" spans="1:11">
      <c r="A21" s="20"/>
      <c r="B21" s="20"/>
      <c r="C21" s="20" t="s">
        <v>67</v>
      </c>
      <c r="D21" s="21" t="s">
        <v>172</v>
      </c>
      <c r="E21" s="21"/>
      <c r="F21" s="22" t="s">
        <v>173</v>
      </c>
      <c r="G21" s="22" t="s">
        <v>63</v>
      </c>
      <c r="H21" s="22" t="s">
        <v>168</v>
      </c>
      <c r="I21" s="6" t="s">
        <v>63</v>
      </c>
      <c r="J21" s="13" t="s">
        <v>59</v>
      </c>
      <c r="K21" s="13" t="s">
        <v>30</v>
      </c>
    </row>
    <row r="22" ht="15" customHeight="1" spans="1:11">
      <c r="A22" s="20"/>
      <c r="B22" s="20" t="s">
        <v>71</v>
      </c>
      <c r="C22" s="20" t="s">
        <v>72</v>
      </c>
      <c r="D22" s="21" t="s">
        <v>174</v>
      </c>
      <c r="E22" s="21"/>
      <c r="F22" s="20" t="s">
        <v>170</v>
      </c>
      <c r="G22" s="20" t="s">
        <v>75</v>
      </c>
      <c r="H22" s="20" t="s">
        <v>76</v>
      </c>
      <c r="I22" s="6" t="s">
        <v>75</v>
      </c>
      <c r="J22" s="13" t="s">
        <v>59</v>
      </c>
      <c r="K22" s="13" t="s">
        <v>30</v>
      </c>
    </row>
    <row r="23" ht="15" customHeight="1" spans="1:11">
      <c r="A23" s="20"/>
      <c r="B23" s="20" t="s">
        <v>77</v>
      </c>
      <c r="C23" s="20" t="s">
        <v>78</v>
      </c>
      <c r="D23" s="21" t="s">
        <v>78</v>
      </c>
      <c r="E23" s="21"/>
      <c r="F23" s="20" t="s">
        <v>94</v>
      </c>
      <c r="G23" s="20" t="s">
        <v>63</v>
      </c>
      <c r="H23" s="20" t="s">
        <v>95</v>
      </c>
      <c r="I23" s="6" t="s">
        <v>63</v>
      </c>
      <c r="J23" s="13" t="s">
        <v>59</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65" orientation="landscape"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85" zoomScaleNormal="85" workbookViewId="0">
      <selection activeCell="C2" sqref="C2:E2"/>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64.8611111111111"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175</v>
      </c>
      <c r="D2" s="5"/>
      <c r="E2" s="5"/>
      <c r="F2" s="4" t="s">
        <v>3</v>
      </c>
      <c r="G2" s="4" t="s">
        <v>176</v>
      </c>
      <c r="H2" s="4"/>
      <c r="I2" s="4"/>
      <c r="J2" s="4"/>
      <c r="K2" s="4"/>
      <c r="L2" s="25"/>
      <c r="M2" s="25"/>
      <c r="N2" s="25"/>
      <c r="O2" s="25"/>
      <c r="P2" s="25"/>
      <c r="Q2" s="25"/>
      <c r="R2" s="25"/>
      <c r="S2" s="25"/>
      <c r="T2" s="24"/>
      <c r="U2" s="24"/>
      <c r="V2" s="24"/>
      <c r="W2" s="24"/>
      <c r="X2" s="24"/>
    </row>
    <row r="3" ht="21.95" customHeight="1" spans="1:24">
      <c r="A3" s="4" t="s">
        <v>5</v>
      </c>
      <c r="B3" s="4"/>
      <c r="C3" s="4" t="s">
        <v>177</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680</v>
      </c>
      <c r="F5" s="4"/>
      <c r="G5" s="4">
        <f t="shared" si="0"/>
        <v>-393.1528</v>
      </c>
      <c r="H5" s="6">
        <f t="shared" si="0"/>
        <v>286.8472</v>
      </c>
      <c r="I5" s="6">
        <f t="shared" si="0"/>
        <v>286.8472</v>
      </c>
      <c r="J5" s="12">
        <f>I5/H5</f>
        <v>1</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178</v>
      </c>
      <c r="F7" s="4"/>
      <c r="G7" s="4" t="s">
        <v>179</v>
      </c>
      <c r="H7" s="6" t="s">
        <v>180</v>
      </c>
      <c r="I7" s="6" t="s">
        <v>180</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-0.578165882352941</v>
      </c>
      <c r="D11" s="12"/>
      <c r="E11" s="4" t="s">
        <v>29</v>
      </c>
      <c r="F11" s="4"/>
      <c r="G11" s="9" t="s">
        <v>30</v>
      </c>
      <c r="H11" s="9"/>
      <c r="I11" s="9"/>
      <c r="J11" s="9"/>
      <c r="K11" s="9"/>
    </row>
    <row r="12" ht="89" customHeight="1" spans="1:24">
      <c r="A12" s="6" t="s">
        <v>31</v>
      </c>
      <c r="B12" s="6"/>
      <c r="C12" s="13" t="s">
        <v>181</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182</v>
      </c>
      <c r="D14" s="9"/>
      <c r="E14" s="9"/>
      <c r="F14" s="9"/>
      <c r="G14" s="9"/>
      <c r="H14" s="9"/>
      <c r="I14" s="9"/>
      <c r="J14" s="9"/>
      <c r="K14" s="9"/>
      <c r="L14" s="24"/>
      <c r="M14" s="24"/>
      <c r="N14" s="24"/>
      <c r="O14" s="24"/>
      <c r="P14" s="24"/>
      <c r="Q14" s="24"/>
      <c r="R14" s="24"/>
      <c r="S14" s="24"/>
      <c r="T14" s="24"/>
      <c r="U14" s="24"/>
      <c r="V14" s="24"/>
      <c r="W14" s="24"/>
      <c r="X14" s="24"/>
    </row>
    <row r="15" ht="41" customHeight="1" spans="1:24">
      <c r="A15" s="4" t="s">
        <v>39</v>
      </c>
      <c r="B15" s="4"/>
      <c r="C15" s="13" t="s">
        <v>183</v>
      </c>
      <c r="D15" s="13"/>
      <c r="E15" s="13"/>
      <c r="F15" s="13"/>
      <c r="G15" s="13"/>
      <c r="H15" s="13"/>
      <c r="I15" s="13"/>
      <c r="J15" s="13"/>
      <c r="K15" s="13"/>
      <c r="L15" s="24"/>
      <c r="M15" s="24"/>
      <c r="N15" s="24"/>
      <c r="O15" s="24"/>
      <c r="P15" s="24"/>
      <c r="Q15" s="24"/>
      <c r="R15" s="24"/>
      <c r="S15" s="24"/>
      <c r="T15" s="24"/>
      <c r="U15" s="24"/>
      <c r="V15" s="24"/>
      <c r="W15" s="24"/>
      <c r="X15" s="24"/>
    </row>
    <row r="16" ht="27.95" customHeight="1" spans="1:24">
      <c r="A16" s="16" t="s">
        <v>41</v>
      </c>
      <c r="B16" s="16"/>
      <c r="C16" s="16"/>
      <c r="D16" s="17">
        <v>100</v>
      </c>
      <c r="E16" s="17"/>
      <c r="F16" s="18" t="s">
        <v>42</v>
      </c>
      <c r="G16" s="19">
        <f>IF(J5*10&gt;10,10,J5*10)</f>
        <v>10</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184</v>
      </c>
      <c r="E18" s="21"/>
      <c r="F18" s="20" t="s">
        <v>185</v>
      </c>
      <c r="G18" s="20" t="s">
        <v>57</v>
      </c>
      <c r="H18" s="20" t="s">
        <v>186</v>
      </c>
      <c r="I18" s="6" t="s">
        <v>57</v>
      </c>
      <c r="J18" s="13" t="s">
        <v>187</v>
      </c>
      <c r="K18" s="13" t="s">
        <v>188</v>
      </c>
    </row>
    <row r="19" ht="15" customHeight="1" spans="1:11">
      <c r="A19" s="20"/>
      <c r="B19" s="20"/>
      <c r="C19" s="20" t="s">
        <v>60</v>
      </c>
      <c r="D19" s="21" t="s">
        <v>189</v>
      </c>
      <c r="E19" s="21"/>
      <c r="F19" s="22" t="s">
        <v>190</v>
      </c>
      <c r="G19" s="22" t="s">
        <v>63</v>
      </c>
      <c r="H19" s="22" t="s">
        <v>76</v>
      </c>
      <c r="I19" s="6" t="s">
        <v>63</v>
      </c>
      <c r="J19" s="13" t="s">
        <v>191</v>
      </c>
      <c r="K19" s="13" t="s">
        <v>30</v>
      </c>
    </row>
    <row r="20" ht="15" customHeight="1" spans="1:11">
      <c r="A20" s="20"/>
      <c r="B20" s="20"/>
      <c r="C20" s="20" t="s">
        <v>65</v>
      </c>
      <c r="D20" s="21" t="s">
        <v>192</v>
      </c>
      <c r="E20" s="21"/>
      <c r="F20" s="22" t="s">
        <v>132</v>
      </c>
      <c r="G20" s="22" t="s">
        <v>63</v>
      </c>
      <c r="H20" s="22" t="s">
        <v>123</v>
      </c>
      <c r="I20" s="6" t="s">
        <v>63</v>
      </c>
      <c r="J20" s="13" t="s">
        <v>193</v>
      </c>
      <c r="K20" s="13" t="s">
        <v>30</v>
      </c>
    </row>
    <row r="21" ht="15" customHeight="1" spans="1:11">
      <c r="A21" s="20"/>
      <c r="B21" s="20"/>
      <c r="C21" s="20" t="s">
        <v>67</v>
      </c>
      <c r="D21" s="21" t="s">
        <v>194</v>
      </c>
      <c r="E21" s="21"/>
      <c r="F21" s="22" t="s">
        <v>195</v>
      </c>
      <c r="G21" s="22" t="s">
        <v>63</v>
      </c>
      <c r="H21" s="22" t="s">
        <v>196</v>
      </c>
      <c r="I21" s="6" t="s">
        <v>63</v>
      </c>
      <c r="J21" s="13" t="s">
        <v>197</v>
      </c>
      <c r="K21" s="13" t="s">
        <v>30</v>
      </c>
    </row>
    <row r="22" ht="15" customHeight="1" spans="1:11">
      <c r="A22" s="20"/>
      <c r="B22" s="20" t="s">
        <v>71</v>
      </c>
      <c r="C22" s="20" t="s">
        <v>106</v>
      </c>
      <c r="D22" s="21" t="s">
        <v>198</v>
      </c>
      <c r="E22" s="21"/>
      <c r="F22" s="20" t="s">
        <v>199</v>
      </c>
      <c r="G22" s="20" t="s">
        <v>75</v>
      </c>
      <c r="H22" s="20" t="s">
        <v>76</v>
      </c>
      <c r="I22" s="6" t="s">
        <v>75</v>
      </c>
      <c r="J22" s="13" t="s">
        <v>200</v>
      </c>
      <c r="K22" s="13" t="s">
        <v>30</v>
      </c>
    </row>
    <row r="23" ht="15" customHeight="1" spans="1:11">
      <c r="A23" s="20"/>
      <c r="B23" s="20" t="s">
        <v>77</v>
      </c>
      <c r="C23" s="20" t="s">
        <v>78</v>
      </c>
      <c r="D23" s="21" t="s">
        <v>201</v>
      </c>
      <c r="E23" s="21"/>
      <c r="F23" s="20" t="s">
        <v>62</v>
      </c>
      <c r="G23" s="20" t="s">
        <v>63</v>
      </c>
      <c r="H23" s="20" t="s">
        <v>123</v>
      </c>
      <c r="I23" s="6" t="s">
        <v>63</v>
      </c>
      <c r="J23" s="13" t="s">
        <v>202</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61" orientation="landscape"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85" zoomScaleNormal="85" workbookViewId="0">
      <selection activeCell="C2" sqref="C2:E2"/>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61.8055555555556"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203</v>
      </c>
      <c r="D2" s="5"/>
      <c r="E2" s="5"/>
      <c r="F2" s="4" t="s">
        <v>3</v>
      </c>
      <c r="G2" s="4" t="s">
        <v>204</v>
      </c>
      <c r="H2" s="4"/>
      <c r="I2" s="4"/>
      <c r="J2" s="4"/>
      <c r="K2" s="4"/>
      <c r="L2" s="25"/>
      <c r="M2" s="25"/>
      <c r="N2" s="25"/>
      <c r="O2" s="25"/>
      <c r="P2" s="25"/>
      <c r="Q2" s="25"/>
      <c r="R2" s="25"/>
      <c r="S2" s="25"/>
      <c r="T2" s="24"/>
      <c r="U2" s="24"/>
      <c r="V2" s="24"/>
      <c r="W2" s="24"/>
      <c r="X2" s="24"/>
    </row>
    <row r="3" ht="21.95" customHeight="1" spans="1:24">
      <c r="A3" s="4" t="s">
        <v>5</v>
      </c>
      <c r="B3" s="4"/>
      <c r="C3" s="4" t="s">
        <v>177</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5000</v>
      </c>
      <c r="F5" s="4"/>
      <c r="G5" s="4">
        <f t="shared" si="0"/>
        <v>-831.369</v>
      </c>
      <c r="H5" s="6">
        <f t="shared" si="0"/>
        <v>4168.631</v>
      </c>
      <c r="I5" s="6">
        <f t="shared" si="0"/>
        <v>4168.631</v>
      </c>
      <c r="J5" s="12">
        <f>I5/H5</f>
        <v>1</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205</v>
      </c>
      <c r="F7" s="4"/>
      <c r="G7" s="4" t="s">
        <v>206</v>
      </c>
      <c r="H7" s="6">
        <v>4168.631</v>
      </c>
      <c r="I7" s="6" t="s">
        <v>207</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-0.1662738</v>
      </c>
      <c r="D11" s="12"/>
      <c r="E11" s="4" t="s">
        <v>29</v>
      </c>
      <c r="F11" s="4"/>
      <c r="G11" s="9" t="s">
        <v>30</v>
      </c>
      <c r="H11" s="9"/>
      <c r="I11" s="9"/>
      <c r="J11" s="9"/>
      <c r="K11" s="9"/>
    </row>
    <row r="12" ht="84.95" customHeight="1" spans="1:24">
      <c r="A12" s="6" t="s">
        <v>31</v>
      </c>
      <c r="B12" s="6"/>
      <c r="C12" s="13" t="s">
        <v>208</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182</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209</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100</v>
      </c>
      <c r="E16" s="17"/>
      <c r="F16" s="18" t="s">
        <v>42</v>
      </c>
      <c r="G16" s="19">
        <f>IF(J5*10&gt;10,10,J5*10)</f>
        <v>10</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210</v>
      </c>
      <c r="E18" s="21"/>
      <c r="F18" s="20" t="s">
        <v>211</v>
      </c>
      <c r="G18" s="20" t="s">
        <v>57</v>
      </c>
      <c r="H18" s="20" t="s">
        <v>212</v>
      </c>
      <c r="I18" s="6" t="s">
        <v>57</v>
      </c>
      <c r="J18" s="13" t="s">
        <v>213</v>
      </c>
      <c r="K18" s="13" t="s">
        <v>30</v>
      </c>
    </row>
    <row r="19" ht="15" customHeight="1" spans="1:11">
      <c r="A19" s="20"/>
      <c r="B19" s="20"/>
      <c r="C19" s="20" t="s">
        <v>60</v>
      </c>
      <c r="D19" s="21" t="s">
        <v>189</v>
      </c>
      <c r="E19" s="21"/>
      <c r="F19" s="22" t="s">
        <v>190</v>
      </c>
      <c r="G19" s="22" t="s">
        <v>63</v>
      </c>
      <c r="H19" s="22" t="s">
        <v>76</v>
      </c>
      <c r="I19" s="6" t="s">
        <v>63</v>
      </c>
      <c r="J19" s="13" t="s">
        <v>191</v>
      </c>
      <c r="K19" s="13" t="s">
        <v>30</v>
      </c>
    </row>
    <row r="20" ht="15" customHeight="1" spans="1:11">
      <c r="A20" s="20"/>
      <c r="B20" s="20"/>
      <c r="C20" s="20" t="s">
        <v>65</v>
      </c>
      <c r="D20" s="21" t="s">
        <v>192</v>
      </c>
      <c r="E20" s="21"/>
      <c r="F20" s="22" t="s">
        <v>132</v>
      </c>
      <c r="G20" s="22" t="s">
        <v>63</v>
      </c>
      <c r="H20" s="22" t="s">
        <v>123</v>
      </c>
      <c r="I20" s="6" t="s">
        <v>63</v>
      </c>
      <c r="J20" s="13" t="s">
        <v>193</v>
      </c>
      <c r="K20" s="13" t="s">
        <v>30</v>
      </c>
    </row>
    <row r="21" ht="15" customHeight="1" spans="1:11">
      <c r="A21" s="20"/>
      <c r="B21" s="20"/>
      <c r="C21" s="20" t="s">
        <v>67</v>
      </c>
      <c r="D21" s="21" t="s">
        <v>214</v>
      </c>
      <c r="E21" s="21"/>
      <c r="F21" s="22" t="s">
        <v>215</v>
      </c>
      <c r="G21" s="22" t="s">
        <v>63</v>
      </c>
      <c r="H21" s="22" t="s">
        <v>216</v>
      </c>
      <c r="I21" s="6" t="s">
        <v>63</v>
      </c>
      <c r="J21" s="13" t="s">
        <v>217</v>
      </c>
      <c r="K21" s="13" t="s">
        <v>30</v>
      </c>
    </row>
    <row r="22" ht="15" customHeight="1" spans="1:11">
      <c r="A22" s="20"/>
      <c r="B22" s="20" t="s">
        <v>71</v>
      </c>
      <c r="C22" s="20" t="s">
        <v>106</v>
      </c>
      <c r="D22" s="21" t="s">
        <v>198</v>
      </c>
      <c r="E22" s="21"/>
      <c r="F22" s="20" t="s">
        <v>199</v>
      </c>
      <c r="G22" s="20" t="s">
        <v>75</v>
      </c>
      <c r="H22" s="20" t="s">
        <v>76</v>
      </c>
      <c r="I22" s="6" t="s">
        <v>75</v>
      </c>
      <c r="J22" s="13" t="s">
        <v>200</v>
      </c>
      <c r="K22" s="13" t="s">
        <v>30</v>
      </c>
    </row>
    <row r="23" ht="15" customHeight="1" spans="1:11">
      <c r="A23" s="20"/>
      <c r="B23" s="20" t="s">
        <v>77</v>
      </c>
      <c r="C23" s="20" t="s">
        <v>78</v>
      </c>
      <c r="D23" s="21" t="s">
        <v>201</v>
      </c>
      <c r="E23" s="21"/>
      <c r="F23" s="20" t="s">
        <v>62</v>
      </c>
      <c r="G23" s="20" t="s">
        <v>63</v>
      </c>
      <c r="H23" s="20" t="s">
        <v>123</v>
      </c>
      <c r="I23" s="6" t="s">
        <v>63</v>
      </c>
      <c r="J23" s="13" t="s">
        <v>202</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60" orientation="landscape"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1"/>
  <sheetViews>
    <sheetView view="pageBreakPreview" zoomScaleNormal="85" workbookViewId="0">
      <selection activeCell="H7" sqref="H7"/>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7" width="17.6388888888889" customWidth="1"/>
    <col min="8" max="9" width="15.4166666666667" customWidth="1"/>
    <col min="10" max="10" width="14.8611111111111"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218</v>
      </c>
      <c r="D2" s="5"/>
      <c r="E2" s="5"/>
      <c r="F2" s="4" t="s">
        <v>3</v>
      </c>
      <c r="G2" s="4" t="s">
        <v>219</v>
      </c>
      <c r="H2" s="4"/>
      <c r="I2" s="4"/>
      <c r="J2" s="4"/>
      <c r="K2" s="4"/>
      <c r="L2" s="25"/>
      <c r="M2" s="25"/>
      <c r="N2" s="25"/>
      <c r="O2" s="25"/>
      <c r="P2" s="25"/>
      <c r="Q2" s="25"/>
      <c r="R2" s="25"/>
      <c r="S2" s="25"/>
      <c r="T2" s="24"/>
      <c r="U2" s="24"/>
      <c r="V2" s="24"/>
      <c r="W2" s="24"/>
      <c r="X2" s="24"/>
    </row>
    <row r="3" ht="21.95" customHeight="1" spans="1:24">
      <c r="A3" s="4" t="s">
        <v>5</v>
      </c>
      <c r="B3" s="4"/>
      <c r="C3" s="4" t="s">
        <v>220</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400</v>
      </c>
      <c r="F5" s="4"/>
      <c r="G5" s="4">
        <f t="shared" si="0"/>
        <v>-144.3155</v>
      </c>
      <c r="H5" s="6">
        <f t="shared" si="0"/>
        <v>255.6845</v>
      </c>
      <c r="I5" s="6">
        <f t="shared" si="0"/>
        <v>255.6816</v>
      </c>
      <c r="J5" s="12">
        <f>I5/H5</f>
        <v>0.999988657896744</v>
      </c>
      <c r="K5" s="12"/>
    </row>
    <row r="6" ht="21.95" customHeight="1" spans="1:11">
      <c r="A6" s="6"/>
      <c r="B6" s="6"/>
      <c r="C6" s="9" t="s">
        <v>17</v>
      </c>
      <c r="D6" s="10" t="s">
        <v>18</v>
      </c>
      <c r="E6" s="4" t="s">
        <v>19</v>
      </c>
      <c r="F6" s="4"/>
      <c r="G6" s="4" t="s">
        <v>19</v>
      </c>
      <c r="H6" s="6" t="s">
        <v>19</v>
      </c>
      <c r="I6" s="6" t="s">
        <v>19</v>
      </c>
      <c r="J6" s="4" t="s">
        <v>20</v>
      </c>
      <c r="K6" s="4"/>
    </row>
    <row r="7" ht="21.95" customHeight="1" spans="1:11">
      <c r="A7" s="6"/>
      <c r="B7" s="6"/>
      <c r="C7" s="9"/>
      <c r="D7" s="10" t="s">
        <v>21</v>
      </c>
      <c r="E7" s="4" t="s">
        <v>221</v>
      </c>
      <c r="F7" s="4"/>
      <c r="G7" s="4" t="s">
        <v>222</v>
      </c>
      <c r="H7" s="6">
        <v>255.6845</v>
      </c>
      <c r="I7" s="6" t="s">
        <v>223</v>
      </c>
      <c r="J7" s="4" t="s">
        <v>123</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-0.36078875</v>
      </c>
      <c r="D11" s="12"/>
      <c r="E11" s="4" t="s">
        <v>29</v>
      </c>
      <c r="F11" s="4"/>
      <c r="G11" s="9" t="s">
        <v>30</v>
      </c>
      <c r="H11" s="9"/>
      <c r="I11" s="9"/>
      <c r="J11" s="9"/>
      <c r="K11" s="9"/>
    </row>
    <row r="12" ht="84.95" customHeight="1" spans="1:24">
      <c r="A12" s="6" t="s">
        <v>31</v>
      </c>
      <c r="B12" s="6"/>
      <c r="C12" s="13" t="s">
        <v>224</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225</v>
      </c>
      <c r="D14" s="9"/>
      <c r="E14" s="9"/>
      <c r="F14" s="9"/>
      <c r="G14" s="9"/>
      <c r="H14" s="9"/>
      <c r="I14" s="9"/>
      <c r="J14" s="9"/>
      <c r="K14" s="9"/>
      <c r="L14" s="24"/>
      <c r="M14" s="24"/>
      <c r="N14" s="24"/>
      <c r="O14" s="24"/>
      <c r="P14" s="24"/>
      <c r="Q14" s="24"/>
      <c r="R14" s="24"/>
      <c r="S14" s="24"/>
      <c r="T14" s="24"/>
      <c r="U14" s="24"/>
      <c r="V14" s="24"/>
      <c r="W14" s="24"/>
      <c r="X14" s="24"/>
    </row>
    <row r="15" ht="27.95" customHeight="1" spans="1:24">
      <c r="A15" s="4" t="s">
        <v>39</v>
      </c>
      <c r="B15" s="4"/>
      <c r="C15" s="9" t="s">
        <v>225</v>
      </c>
      <c r="D15" s="9"/>
      <c r="E15" s="9"/>
      <c r="F15" s="9"/>
      <c r="G15" s="9"/>
      <c r="H15" s="9"/>
      <c r="I15" s="9"/>
      <c r="J15" s="9"/>
      <c r="K15" s="9"/>
      <c r="L15" s="24"/>
      <c r="M15" s="24"/>
      <c r="N15" s="24"/>
      <c r="O15" s="24"/>
      <c r="P15" s="24"/>
      <c r="Q15" s="24"/>
      <c r="R15" s="24"/>
      <c r="S15" s="24"/>
      <c r="T15" s="24"/>
      <c r="U15" s="24"/>
      <c r="V15" s="24"/>
      <c r="W15" s="24"/>
      <c r="X15" s="24"/>
    </row>
    <row r="16" ht="27.95" customHeight="1" spans="1:24">
      <c r="A16" s="16" t="s">
        <v>41</v>
      </c>
      <c r="B16" s="16"/>
      <c r="C16" s="16"/>
      <c r="D16" s="17">
        <v>100</v>
      </c>
      <c r="E16" s="17"/>
      <c r="F16" s="18" t="s">
        <v>42</v>
      </c>
      <c r="G16" s="19">
        <f>IF(J5*10&gt;10,10,J5*10)</f>
        <v>9.99988657896744</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226</v>
      </c>
      <c r="E18" s="21"/>
      <c r="F18" s="20" t="s">
        <v>227</v>
      </c>
      <c r="G18" s="20" t="s">
        <v>57</v>
      </c>
      <c r="H18" s="20" t="s">
        <v>57</v>
      </c>
      <c r="I18" s="6" t="s">
        <v>57</v>
      </c>
      <c r="J18" s="13" t="s">
        <v>228</v>
      </c>
      <c r="K18" s="13" t="s">
        <v>30</v>
      </c>
    </row>
    <row r="19" ht="15" customHeight="1" spans="1:11">
      <c r="A19" s="20"/>
      <c r="B19" s="20"/>
      <c r="C19" s="20" t="s">
        <v>60</v>
      </c>
      <c r="D19" s="21" t="s">
        <v>229</v>
      </c>
      <c r="E19" s="21"/>
      <c r="F19" s="22" t="s">
        <v>150</v>
      </c>
      <c r="G19" s="22" t="s">
        <v>63</v>
      </c>
      <c r="H19" s="22" t="s">
        <v>123</v>
      </c>
      <c r="I19" s="6" t="s">
        <v>63</v>
      </c>
      <c r="J19" s="13" t="s">
        <v>230</v>
      </c>
      <c r="K19" s="13" t="s">
        <v>30</v>
      </c>
    </row>
    <row r="20" ht="15" customHeight="1" spans="1:11">
      <c r="A20" s="20"/>
      <c r="B20" s="20"/>
      <c r="C20" s="20" t="s">
        <v>65</v>
      </c>
      <c r="D20" s="21" t="s">
        <v>231</v>
      </c>
      <c r="E20" s="21"/>
      <c r="F20" s="22" t="s">
        <v>94</v>
      </c>
      <c r="G20" s="22" t="s">
        <v>63</v>
      </c>
      <c r="H20" s="22" t="s">
        <v>123</v>
      </c>
      <c r="I20" s="6" t="s">
        <v>63</v>
      </c>
      <c r="J20" s="13" t="s">
        <v>59</v>
      </c>
      <c r="K20" s="13" t="s">
        <v>30</v>
      </c>
    </row>
    <row r="21" ht="15" customHeight="1" spans="1:11">
      <c r="A21" s="20"/>
      <c r="B21" s="20"/>
      <c r="C21" s="20" t="s">
        <v>67</v>
      </c>
      <c r="D21" s="21" t="s">
        <v>232</v>
      </c>
      <c r="E21" s="21"/>
      <c r="F21" s="22" t="s">
        <v>233</v>
      </c>
      <c r="G21" s="22" t="s">
        <v>63</v>
      </c>
      <c r="H21" s="22" t="s">
        <v>20</v>
      </c>
      <c r="I21" s="6" t="s">
        <v>63</v>
      </c>
      <c r="J21" s="13" t="s">
        <v>234</v>
      </c>
      <c r="K21" s="13" t="s">
        <v>30</v>
      </c>
    </row>
    <row r="22" ht="15" customHeight="1" spans="1:11">
      <c r="A22" s="20"/>
      <c r="B22" s="20" t="s">
        <v>71</v>
      </c>
      <c r="C22" s="20" t="s">
        <v>106</v>
      </c>
      <c r="D22" s="21" t="s">
        <v>235</v>
      </c>
      <c r="E22" s="21"/>
      <c r="F22" s="20" t="s">
        <v>94</v>
      </c>
      <c r="G22" s="20" t="s">
        <v>75</v>
      </c>
      <c r="H22" s="20" t="s">
        <v>123</v>
      </c>
      <c r="I22" s="6" t="s">
        <v>75</v>
      </c>
      <c r="J22" s="13" t="s">
        <v>236</v>
      </c>
      <c r="K22" s="13" t="s">
        <v>30</v>
      </c>
    </row>
    <row r="23" ht="15" customHeight="1" spans="1:11">
      <c r="A23" s="20"/>
      <c r="B23" s="20" t="s">
        <v>77</v>
      </c>
      <c r="C23" s="20" t="s">
        <v>78</v>
      </c>
      <c r="D23" s="21" t="s">
        <v>237</v>
      </c>
      <c r="E23" s="21"/>
      <c r="F23" s="20" t="s">
        <v>94</v>
      </c>
      <c r="G23" s="20" t="s">
        <v>63</v>
      </c>
      <c r="H23" s="20" t="s">
        <v>95</v>
      </c>
      <c r="I23" s="6" t="s">
        <v>63</v>
      </c>
      <c r="J23" s="13" t="s">
        <v>238</v>
      </c>
      <c r="K23" s="13" t="s">
        <v>30</v>
      </c>
    </row>
    <row r="24" s="1" customFormat="1" ht="42" customHeight="1" spans="1:11">
      <c r="A24" s="23"/>
      <c r="B24"/>
      <c r="C24"/>
      <c r="D24"/>
      <c r="E24"/>
      <c r="F24"/>
      <c r="G24"/>
      <c r="H24"/>
      <c r="I24"/>
      <c r="J24"/>
      <c r="K24"/>
    </row>
    <row r="25" s="1" customFormat="1" ht="42" customHeight="1" spans="1:11">
      <c r="A25" s="23"/>
      <c r="B25"/>
      <c r="C25"/>
      <c r="D25"/>
      <c r="E25"/>
      <c r="F25"/>
      <c r="G25"/>
      <c r="H25"/>
      <c r="I25"/>
      <c r="J25"/>
      <c r="K25"/>
    </row>
    <row r="26" s="1" customFormat="1" ht="42" customHeight="1" spans="1:11">
      <c r="A26" s="23"/>
      <c r="B26"/>
      <c r="C26"/>
      <c r="D26"/>
      <c r="E26"/>
      <c r="F26"/>
      <c r="G26"/>
      <c r="H26"/>
      <c r="I26"/>
      <c r="J26"/>
      <c r="K26"/>
    </row>
    <row r="27" s="1" customFormat="1" ht="42" customHeight="1" spans="1:11">
      <c r="A27" s="23"/>
      <c r="B27"/>
      <c r="C27"/>
      <c r="D27"/>
      <c r="E27"/>
      <c r="F27"/>
      <c r="G27"/>
      <c r="H27"/>
      <c r="I27"/>
      <c r="J27"/>
      <c r="K27"/>
    </row>
    <row r="28" s="1" customFormat="1" ht="42" customHeight="1" spans="1:11">
      <c r="A28" s="23"/>
      <c r="B28"/>
      <c r="C28"/>
      <c r="D28"/>
      <c r="E28"/>
      <c r="F28"/>
      <c r="G28"/>
      <c r="H28"/>
      <c r="I28"/>
      <c r="J28"/>
      <c r="K28"/>
    </row>
    <row r="29" s="1" customFormat="1" ht="42" customHeight="1" spans="1:11">
      <c r="A29" s="23"/>
      <c r="B29"/>
      <c r="C29"/>
      <c r="D29"/>
      <c r="E29"/>
      <c r="F29"/>
      <c r="G29"/>
      <c r="H29"/>
      <c r="I29"/>
      <c r="J29"/>
      <c r="K29"/>
    </row>
    <row r="30" s="1" customFormat="1" ht="42" customHeight="1" spans="1:11">
      <c r="A30" s="23"/>
      <c r="B30"/>
      <c r="C30"/>
      <c r="D30"/>
      <c r="E30"/>
      <c r="F30"/>
      <c r="G30"/>
      <c r="H30"/>
      <c r="I30"/>
      <c r="J30"/>
      <c r="K30"/>
    </row>
    <row r="31" s="1" customFormat="1" ht="42" customHeight="1" spans="1:11">
      <c r="A31" s="23"/>
      <c r="B31"/>
      <c r="C31"/>
      <c r="D31"/>
      <c r="E31"/>
      <c r="F31"/>
      <c r="G31"/>
      <c r="H31"/>
      <c r="I31"/>
      <c r="J31"/>
      <c r="K31"/>
    </row>
  </sheetData>
  <mergeCells count="5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A17:A23"/>
    <mergeCell ref="B18:B21"/>
    <mergeCell ref="C6:C7"/>
    <mergeCell ref="A4:B10"/>
  </mergeCells>
  <printOptions horizontalCentered="1"/>
  <pageMargins left="0" right="0" top="0.550694444444444" bottom="1" header="0.239583333333333" footer="0.66875"/>
  <pageSetup paperSize="1" scale="65" orientation="landscape"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tabSelected="1" view="pageBreakPreview" zoomScale="85" zoomScaleNormal="85" workbookViewId="0">
      <selection activeCell="E10" sqref="E10:F10"/>
    </sheetView>
  </sheetViews>
  <sheetFormatPr defaultColWidth="9.30555555555556" defaultRowHeight="12.55" customHeight="1"/>
  <cols>
    <col min="1" max="1" width="6.66666666666667" style="2" customWidth="1"/>
    <col min="2" max="2" width="14.5833333333333" customWidth="1"/>
    <col min="3" max="3" width="23.8888888888889" customWidth="1"/>
    <col min="4" max="4" width="13.6111111111111" customWidth="1"/>
    <col min="5" max="5" width="15.6944444444444" customWidth="1"/>
    <col min="6" max="6" width="57.6759259259259" customWidth="1"/>
    <col min="7" max="7" width="17.6388888888889" customWidth="1"/>
    <col min="8" max="9" width="15.4166666666667" customWidth="1"/>
    <col min="10" max="10" width="15.1388888888889" customWidth="1"/>
    <col min="11" max="11" width="19.1574074074074" customWidth="1"/>
  </cols>
  <sheetData>
    <row r="1" ht="33" customHeight="1" spans="1:24">
      <c r="A1" s="3" t="s">
        <v>80</v>
      </c>
      <c r="B1" s="3"/>
      <c r="C1" s="3"/>
      <c r="D1" s="3"/>
      <c r="E1" s="3"/>
      <c r="F1" s="3"/>
      <c r="G1" s="3"/>
      <c r="H1" s="3"/>
      <c r="I1" s="3"/>
      <c r="J1" s="3"/>
      <c r="K1" s="3"/>
      <c r="L1" s="24"/>
      <c r="M1" s="24"/>
      <c r="N1" s="24"/>
      <c r="O1" s="24"/>
      <c r="P1" s="24"/>
      <c r="Q1" s="24"/>
      <c r="R1" s="24"/>
      <c r="S1" s="24"/>
      <c r="T1" s="24"/>
      <c r="U1" s="24"/>
      <c r="V1" s="24"/>
      <c r="W1" s="24"/>
      <c r="X1" s="24"/>
    </row>
    <row r="2" ht="21.95" customHeight="1" spans="1:24">
      <c r="A2" s="4" t="s">
        <v>1</v>
      </c>
      <c r="B2" s="4"/>
      <c r="C2" s="5" t="s">
        <v>239</v>
      </c>
      <c r="D2" s="5"/>
      <c r="E2" s="5"/>
      <c r="F2" s="4" t="s">
        <v>3</v>
      </c>
      <c r="G2" s="4" t="s">
        <v>240</v>
      </c>
      <c r="H2" s="4"/>
      <c r="I2" s="4"/>
      <c r="J2" s="4"/>
      <c r="K2" s="4"/>
      <c r="L2" s="25"/>
      <c r="M2" s="25"/>
      <c r="N2" s="25"/>
      <c r="O2" s="25"/>
      <c r="P2" s="25"/>
      <c r="Q2" s="25"/>
      <c r="R2" s="25"/>
      <c r="S2" s="25"/>
      <c r="T2" s="24"/>
      <c r="U2" s="24"/>
      <c r="V2" s="24"/>
      <c r="W2" s="24"/>
      <c r="X2" s="24"/>
    </row>
    <row r="3" ht="21.95" customHeight="1" spans="1:24">
      <c r="A3" s="4" t="s">
        <v>5</v>
      </c>
      <c r="B3" s="4"/>
      <c r="C3" s="4" t="s">
        <v>241</v>
      </c>
      <c r="D3" s="4"/>
      <c r="E3" s="4"/>
      <c r="F3" s="4" t="s">
        <v>7</v>
      </c>
      <c r="G3" s="4" t="s">
        <v>8</v>
      </c>
      <c r="H3" s="4"/>
      <c r="I3" s="4"/>
      <c r="J3" s="4"/>
      <c r="K3" s="4"/>
      <c r="L3" s="25"/>
      <c r="M3" s="25"/>
      <c r="N3" s="25"/>
      <c r="O3" s="25"/>
      <c r="P3" s="25"/>
      <c r="Q3" s="25"/>
      <c r="R3" s="25"/>
      <c r="S3" s="25"/>
      <c r="T3" s="24"/>
      <c r="U3" s="24"/>
      <c r="V3" s="24"/>
      <c r="W3" s="24"/>
      <c r="X3" s="24"/>
    </row>
    <row r="4" ht="21.95" customHeight="1" spans="1:24">
      <c r="A4" s="6" t="s">
        <v>9</v>
      </c>
      <c r="B4" s="6"/>
      <c r="C4" s="7" t="s">
        <v>10</v>
      </c>
      <c r="D4" s="7"/>
      <c r="E4" s="7" t="s">
        <v>11</v>
      </c>
      <c r="F4" s="7"/>
      <c r="G4" s="7" t="s">
        <v>12</v>
      </c>
      <c r="H4" s="7" t="s">
        <v>13</v>
      </c>
      <c r="I4" s="7" t="s">
        <v>14</v>
      </c>
      <c r="J4" s="7" t="s">
        <v>15</v>
      </c>
      <c r="K4" s="7"/>
      <c r="L4" s="25"/>
      <c r="M4" s="25"/>
      <c r="N4" s="25"/>
      <c r="O4" s="25"/>
      <c r="P4" s="25"/>
      <c r="Q4" s="25"/>
      <c r="R4" s="25"/>
      <c r="S4" s="25"/>
      <c r="T4" s="24"/>
      <c r="U4" s="24"/>
      <c r="V4" s="24"/>
      <c r="W4" s="24"/>
      <c r="X4" s="24"/>
    </row>
    <row r="5" ht="21.95" customHeight="1" spans="1:11">
      <c r="A5" s="6"/>
      <c r="B5" s="6"/>
      <c r="C5" s="8" t="s">
        <v>16</v>
      </c>
      <c r="D5" s="8"/>
      <c r="E5" s="4">
        <f t="shared" ref="E5:I5" si="0">E6+E7+E8+E9+E10</f>
        <v>46</v>
      </c>
      <c r="F5" s="4"/>
      <c r="G5" s="4">
        <f t="shared" si="0"/>
        <v>665.44</v>
      </c>
      <c r="H5" s="6">
        <f t="shared" si="0"/>
        <v>711.44</v>
      </c>
      <c r="I5" s="6">
        <f t="shared" si="0"/>
        <v>687.462</v>
      </c>
      <c r="J5" s="12">
        <f>I5/H5</f>
        <v>0.966296525357022</v>
      </c>
      <c r="K5" s="12"/>
    </row>
    <row r="6" ht="21.95" customHeight="1" spans="1:11">
      <c r="A6" s="6"/>
      <c r="B6" s="6"/>
      <c r="C6" s="9" t="s">
        <v>17</v>
      </c>
      <c r="D6" s="10" t="s">
        <v>18</v>
      </c>
      <c r="E6" s="4" t="s">
        <v>19</v>
      </c>
      <c r="F6" s="4"/>
      <c r="G6" s="4" t="s">
        <v>242</v>
      </c>
      <c r="H6" s="6" t="s">
        <v>242</v>
      </c>
      <c r="I6" s="6" t="s">
        <v>243</v>
      </c>
      <c r="J6" s="4" t="s">
        <v>244</v>
      </c>
      <c r="K6" s="4"/>
    </row>
    <row r="7" ht="21.95" customHeight="1" spans="1:11">
      <c r="A7" s="6"/>
      <c r="B7" s="6"/>
      <c r="C7" s="9"/>
      <c r="D7" s="10" t="s">
        <v>21</v>
      </c>
      <c r="E7" s="4" t="s">
        <v>245</v>
      </c>
      <c r="F7" s="4"/>
      <c r="G7" s="4" t="s">
        <v>19</v>
      </c>
      <c r="H7" s="6" t="s">
        <v>245</v>
      </c>
      <c r="I7" s="6" t="s">
        <v>246</v>
      </c>
      <c r="J7" s="4" t="s">
        <v>247</v>
      </c>
      <c r="K7" s="4"/>
    </row>
    <row r="8" ht="21.95" customHeight="1" spans="1:11">
      <c r="A8" s="6"/>
      <c r="B8" s="6"/>
      <c r="C8" s="4" t="s">
        <v>24</v>
      </c>
      <c r="D8" s="11" t="s">
        <v>25</v>
      </c>
      <c r="E8" s="4" t="s">
        <v>19</v>
      </c>
      <c r="F8" s="4"/>
      <c r="G8" s="4" t="s">
        <v>19</v>
      </c>
      <c r="H8" s="6" t="s">
        <v>19</v>
      </c>
      <c r="I8" s="6" t="s">
        <v>19</v>
      </c>
      <c r="J8" s="4" t="s">
        <v>20</v>
      </c>
      <c r="K8" s="4"/>
    </row>
    <row r="9" ht="21.95" customHeight="1" spans="1:11">
      <c r="A9" s="6"/>
      <c r="B9" s="6"/>
      <c r="C9" s="4" t="s">
        <v>26</v>
      </c>
      <c r="D9" s="11" t="s">
        <v>25</v>
      </c>
      <c r="E9" s="4" t="s">
        <v>19</v>
      </c>
      <c r="F9" s="4"/>
      <c r="G9" s="4" t="s">
        <v>19</v>
      </c>
      <c r="H9" s="6" t="s">
        <v>19</v>
      </c>
      <c r="I9" s="6" t="s">
        <v>19</v>
      </c>
      <c r="J9" s="4" t="s">
        <v>20</v>
      </c>
      <c r="K9" s="4"/>
    </row>
    <row r="10" ht="21.95" customHeight="1" spans="1:11">
      <c r="A10" s="6"/>
      <c r="B10" s="6"/>
      <c r="C10" s="9" t="s">
        <v>27</v>
      </c>
      <c r="D10" s="11" t="s">
        <v>25</v>
      </c>
      <c r="E10" s="4" t="s">
        <v>19</v>
      </c>
      <c r="F10" s="4"/>
      <c r="G10" s="4" t="s">
        <v>19</v>
      </c>
      <c r="H10" s="6" t="s">
        <v>19</v>
      </c>
      <c r="I10" s="6" t="s">
        <v>19</v>
      </c>
      <c r="J10" s="4" t="s">
        <v>20</v>
      </c>
      <c r="K10" s="4"/>
    </row>
    <row r="11" ht="30" customHeight="1" spans="1:11">
      <c r="A11" s="6" t="s">
        <v>28</v>
      </c>
      <c r="B11" s="6"/>
      <c r="C11" s="12">
        <f>(G5-G10)/(E5-E10)</f>
        <v>14.4660869565217</v>
      </c>
      <c r="D11" s="12"/>
      <c r="E11" s="4" t="s">
        <v>29</v>
      </c>
      <c r="F11" s="4"/>
      <c r="G11" s="9" t="s">
        <v>30</v>
      </c>
      <c r="H11" s="9"/>
      <c r="I11" s="9"/>
      <c r="J11" s="9"/>
      <c r="K11" s="9"/>
    </row>
    <row r="12" ht="84.95" customHeight="1" spans="1:24">
      <c r="A12" s="6" t="s">
        <v>31</v>
      </c>
      <c r="B12" s="6"/>
      <c r="C12" s="13" t="s">
        <v>248</v>
      </c>
      <c r="D12" s="13"/>
      <c r="E12" s="13"/>
      <c r="F12" s="13"/>
      <c r="G12" s="13"/>
      <c r="H12" s="13"/>
      <c r="I12" s="13"/>
      <c r="J12" s="13"/>
      <c r="K12" s="13"/>
      <c r="L12" s="24"/>
      <c r="M12" s="24"/>
      <c r="N12" s="24"/>
      <c r="O12" s="24"/>
      <c r="P12" s="24"/>
      <c r="Q12" s="24"/>
      <c r="R12" s="24"/>
      <c r="S12" s="24"/>
      <c r="T12" s="24"/>
      <c r="U12" s="24"/>
      <c r="V12" s="24"/>
      <c r="W12" s="24"/>
      <c r="X12" s="24"/>
    </row>
    <row r="13" ht="27.95" customHeight="1" spans="1:24">
      <c r="A13" s="6" t="s">
        <v>33</v>
      </c>
      <c r="B13" s="6"/>
      <c r="C13" s="14" t="s">
        <v>34</v>
      </c>
      <c r="D13" s="14"/>
      <c r="E13" s="14"/>
      <c r="F13" s="6" t="s">
        <v>35</v>
      </c>
      <c r="G13" s="15" t="s">
        <v>36</v>
      </c>
      <c r="H13" s="15"/>
      <c r="I13" s="15"/>
      <c r="J13" s="15"/>
      <c r="K13" s="15"/>
      <c r="L13" s="24"/>
      <c r="M13" s="24"/>
      <c r="N13" s="24"/>
      <c r="O13" s="24"/>
      <c r="P13" s="24"/>
      <c r="Q13" s="24"/>
      <c r="R13" s="24"/>
      <c r="S13" s="24"/>
      <c r="T13" s="24"/>
      <c r="U13" s="24"/>
      <c r="V13" s="24"/>
      <c r="W13" s="24"/>
      <c r="X13" s="24"/>
    </row>
    <row r="14" ht="27.95" customHeight="1" spans="1:24">
      <c r="A14" s="6" t="s">
        <v>37</v>
      </c>
      <c r="B14" s="6"/>
      <c r="C14" s="9" t="s">
        <v>249</v>
      </c>
      <c r="D14" s="9"/>
      <c r="E14" s="9"/>
      <c r="F14" s="9"/>
      <c r="G14" s="9"/>
      <c r="H14" s="9"/>
      <c r="I14" s="9"/>
      <c r="J14" s="9"/>
      <c r="K14" s="9"/>
      <c r="L14" s="24"/>
      <c r="M14" s="24"/>
      <c r="N14" s="24"/>
      <c r="O14" s="24"/>
      <c r="P14" s="24"/>
      <c r="Q14" s="24"/>
      <c r="R14" s="24"/>
      <c r="S14" s="24"/>
      <c r="T14" s="24"/>
      <c r="U14" s="24"/>
      <c r="V14" s="24"/>
      <c r="W14" s="24"/>
      <c r="X14" s="24"/>
    </row>
    <row r="15" ht="33" customHeight="1" spans="1:24">
      <c r="A15" s="4" t="s">
        <v>39</v>
      </c>
      <c r="B15" s="4"/>
      <c r="C15" s="13" t="s">
        <v>250</v>
      </c>
      <c r="D15" s="13"/>
      <c r="E15" s="13"/>
      <c r="F15" s="13"/>
      <c r="G15" s="13"/>
      <c r="H15" s="13"/>
      <c r="I15" s="13"/>
      <c r="J15" s="13"/>
      <c r="K15" s="13"/>
      <c r="L15" s="24"/>
      <c r="M15" s="24"/>
      <c r="N15" s="24"/>
      <c r="O15" s="24"/>
      <c r="P15" s="24"/>
      <c r="Q15" s="24"/>
      <c r="R15" s="24"/>
      <c r="S15" s="24"/>
      <c r="T15" s="24"/>
      <c r="U15" s="24"/>
      <c r="V15" s="24"/>
      <c r="W15" s="24"/>
      <c r="X15" s="24"/>
    </row>
    <row r="16" ht="27.95" customHeight="1" spans="1:24">
      <c r="A16" s="16" t="s">
        <v>41</v>
      </c>
      <c r="B16" s="16"/>
      <c r="C16" s="16"/>
      <c r="D16" s="17">
        <v>98.58</v>
      </c>
      <c r="E16" s="17"/>
      <c r="F16" s="18" t="s">
        <v>42</v>
      </c>
      <c r="G16" s="19">
        <f>IF(J5*10&gt;10,10,J5*10)</f>
        <v>9.66296525357022</v>
      </c>
      <c r="H16" s="19"/>
      <c r="I16" s="19"/>
      <c r="J16" s="19"/>
      <c r="K16" s="19"/>
      <c r="L16" s="24"/>
      <c r="M16" s="24"/>
      <c r="N16" s="24"/>
      <c r="O16" s="24"/>
      <c r="P16" s="24"/>
      <c r="Q16" s="24"/>
      <c r="R16" s="24"/>
      <c r="S16" s="24"/>
      <c r="T16" s="24"/>
      <c r="U16" s="24"/>
      <c r="V16" s="24"/>
      <c r="W16" s="24"/>
      <c r="X16" s="24"/>
    </row>
    <row r="17" ht="30" customHeight="1" spans="1:11">
      <c r="A17" s="20" t="s">
        <v>43</v>
      </c>
      <c r="B17" s="7" t="s">
        <v>44</v>
      </c>
      <c r="C17" s="7" t="s">
        <v>45</v>
      </c>
      <c r="D17" s="7" t="s">
        <v>46</v>
      </c>
      <c r="E17" s="7"/>
      <c r="F17" s="7" t="s">
        <v>47</v>
      </c>
      <c r="G17" s="7" t="s">
        <v>48</v>
      </c>
      <c r="H17" s="7" t="s">
        <v>49</v>
      </c>
      <c r="I17" s="7" t="s">
        <v>50</v>
      </c>
      <c r="J17" s="7" t="s">
        <v>51</v>
      </c>
      <c r="K17" s="7" t="s">
        <v>52</v>
      </c>
    </row>
    <row r="18" ht="15" customHeight="1" spans="1:11">
      <c r="A18" s="20"/>
      <c r="B18" s="20" t="s">
        <v>53</v>
      </c>
      <c r="C18" s="20" t="s">
        <v>54</v>
      </c>
      <c r="D18" s="21" t="s">
        <v>251</v>
      </c>
      <c r="E18" s="21"/>
      <c r="F18" s="20" t="s">
        <v>62</v>
      </c>
      <c r="G18" s="20" t="s">
        <v>252</v>
      </c>
      <c r="H18" s="20" t="s">
        <v>64</v>
      </c>
      <c r="I18" s="6" t="s">
        <v>252</v>
      </c>
      <c r="J18" s="13" t="s">
        <v>253</v>
      </c>
      <c r="K18" s="13" t="s">
        <v>30</v>
      </c>
    </row>
    <row r="19" ht="15" customHeight="1" spans="1:11">
      <c r="A19" s="20"/>
      <c r="B19" s="20"/>
      <c r="C19" s="20"/>
      <c r="D19" s="21" t="s">
        <v>254</v>
      </c>
      <c r="E19" s="21"/>
      <c r="F19" s="20" t="s">
        <v>62</v>
      </c>
      <c r="G19" s="20" t="s">
        <v>252</v>
      </c>
      <c r="H19" s="20" t="s">
        <v>64</v>
      </c>
      <c r="I19" s="6" t="s">
        <v>252</v>
      </c>
      <c r="J19" s="13" t="s">
        <v>253</v>
      </c>
      <c r="K19" s="13" t="s">
        <v>30</v>
      </c>
    </row>
    <row r="20" ht="15" customHeight="1" spans="1:11">
      <c r="A20" s="20"/>
      <c r="B20" s="20"/>
      <c r="C20" s="20"/>
      <c r="D20" s="21" t="s">
        <v>255</v>
      </c>
      <c r="E20" s="21"/>
      <c r="F20" s="20" t="s">
        <v>62</v>
      </c>
      <c r="G20" s="20" t="s">
        <v>63</v>
      </c>
      <c r="H20" s="20" t="s">
        <v>64</v>
      </c>
      <c r="I20" s="6" t="s">
        <v>63</v>
      </c>
      <c r="J20" s="13" t="s">
        <v>253</v>
      </c>
      <c r="K20" s="13" t="s">
        <v>30</v>
      </c>
    </row>
    <row r="21" ht="15" customHeight="1" spans="1:11">
      <c r="A21" s="20"/>
      <c r="B21" s="20"/>
      <c r="C21" s="20" t="s">
        <v>60</v>
      </c>
      <c r="D21" s="21" t="s">
        <v>256</v>
      </c>
      <c r="E21" s="21"/>
      <c r="F21" s="22" t="s">
        <v>257</v>
      </c>
      <c r="G21" s="22" t="s">
        <v>258</v>
      </c>
      <c r="H21" s="22" t="s">
        <v>168</v>
      </c>
      <c r="I21" s="6" t="s">
        <v>259</v>
      </c>
      <c r="J21" s="13" t="s">
        <v>253</v>
      </c>
      <c r="K21" s="13" t="s">
        <v>260</v>
      </c>
    </row>
    <row r="22" ht="15" customHeight="1" spans="1:11">
      <c r="A22" s="20"/>
      <c r="B22" s="20"/>
      <c r="C22" s="20"/>
      <c r="D22" s="21" t="s">
        <v>261</v>
      </c>
      <c r="E22" s="21"/>
      <c r="F22" s="20" t="s">
        <v>257</v>
      </c>
      <c r="G22" s="20" t="s">
        <v>258</v>
      </c>
      <c r="H22" s="20" t="s">
        <v>168</v>
      </c>
      <c r="I22" s="6" t="s">
        <v>259</v>
      </c>
      <c r="J22" s="13" t="s">
        <v>253</v>
      </c>
      <c r="K22" s="13" t="s">
        <v>260</v>
      </c>
    </row>
    <row r="23" ht="15" customHeight="1" spans="1:11">
      <c r="A23" s="20"/>
      <c r="B23" s="20"/>
      <c r="C23" s="20"/>
      <c r="D23" s="21" t="s">
        <v>262</v>
      </c>
      <c r="E23" s="21"/>
      <c r="F23" s="20" t="s">
        <v>94</v>
      </c>
      <c r="G23" s="20" t="s">
        <v>258</v>
      </c>
      <c r="H23" s="20" t="s">
        <v>95</v>
      </c>
      <c r="I23" s="6" t="s">
        <v>258</v>
      </c>
      <c r="J23" s="13" t="s">
        <v>253</v>
      </c>
      <c r="K23" s="13" t="s">
        <v>30</v>
      </c>
    </row>
    <row r="24" ht="15" customHeight="1" spans="1:11">
      <c r="A24" s="20"/>
      <c r="B24" s="20"/>
      <c r="C24" s="20"/>
      <c r="D24" s="21" t="s">
        <v>263</v>
      </c>
      <c r="E24" s="21"/>
      <c r="F24" s="20" t="s">
        <v>62</v>
      </c>
      <c r="G24" s="20" t="s">
        <v>258</v>
      </c>
      <c r="H24" s="20" t="s">
        <v>64</v>
      </c>
      <c r="I24" s="6" t="s">
        <v>258</v>
      </c>
      <c r="J24" s="13" t="s">
        <v>253</v>
      </c>
      <c r="K24" s="13" t="s">
        <v>30</v>
      </c>
    </row>
    <row r="25" ht="15" customHeight="1" spans="1:11">
      <c r="A25" s="20"/>
      <c r="B25" s="20"/>
      <c r="C25" s="20"/>
      <c r="D25" s="21" t="s">
        <v>264</v>
      </c>
      <c r="E25" s="21"/>
      <c r="F25" s="20" t="s">
        <v>265</v>
      </c>
      <c r="G25" s="20" t="s">
        <v>258</v>
      </c>
      <c r="H25" s="20" t="s">
        <v>123</v>
      </c>
      <c r="I25" s="6" t="s">
        <v>258</v>
      </c>
      <c r="J25" s="13" t="s">
        <v>253</v>
      </c>
      <c r="K25" s="13" t="s">
        <v>30</v>
      </c>
    </row>
    <row r="26" ht="15" customHeight="1" spans="1:11">
      <c r="A26" s="20"/>
      <c r="B26" s="20"/>
      <c r="C26" s="20" t="s">
        <v>65</v>
      </c>
      <c r="D26" s="21" t="s">
        <v>266</v>
      </c>
      <c r="E26" s="21"/>
      <c r="F26" s="22" t="s">
        <v>267</v>
      </c>
      <c r="G26" s="22" t="s">
        <v>63</v>
      </c>
      <c r="H26" s="22" t="s">
        <v>76</v>
      </c>
      <c r="I26" s="6" t="s">
        <v>268</v>
      </c>
      <c r="J26" s="13" t="s">
        <v>269</v>
      </c>
      <c r="K26" s="13" t="s">
        <v>270</v>
      </c>
    </row>
    <row r="27" ht="15" customHeight="1" spans="1:11">
      <c r="A27" s="20"/>
      <c r="B27" s="20"/>
      <c r="C27" s="20" t="s">
        <v>67</v>
      </c>
      <c r="D27" s="21" t="s">
        <v>271</v>
      </c>
      <c r="E27" s="21"/>
      <c r="F27" s="22" t="s">
        <v>272</v>
      </c>
      <c r="G27" s="22" t="s">
        <v>63</v>
      </c>
      <c r="H27" s="22" t="s">
        <v>76</v>
      </c>
      <c r="I27" s="6" t="s">
        <v>63</v>
      </c>
      <c r="J27" s="13" t="s">
        <v>253</v>
      </c>
      <c r="K27" s="13" t="s">
        <v>30</v>
      </c>
    </row>
    <row r="28" ht="15" customHeight="1" spans="1:11">
      <c r="A28" s="20"/>
      <c r="B28" s="20" t="s">
        <v>71</v>
      </c>
      <c r="C28" s="20" t="s">
        <v>106</v>
      </c>
      <c r="D28" s="21" t="s">
        <v>273</v>
      </c>
      <c r="E28" s="21"/>
      <c r="F28" s="20" t="s">
        <v>274</v>
      </c>
      <c r="G28" s="20" t="s">
        <v>275</v>
      </c>
      <c r="H28" s="20" t="s">
        <v>76</v>
      </c>
      <c r="I28" s="6" t="s">
        <v>275</v>
      </c>
      <c r="J28" s="13" t="s">
        <v>253</v>
      </c>
      <c r="K28" s="13" t="s">
        <v>30</v>
      </c>
    </row>
    <row r="29" ht="15" customHeight="1" spans="1:11">
      <c r="A29" s="20"/>
      <c r="B29" s="20"/>
      <c r="C29" s="20" t="s">
        <v>72</v>
      </c>
      <c r="D29" s="21" t="s">
        <v>276</v>
      </c>
      <c r="E29" s="21"/>
      <c r="F29" s="22" t="s">
        <v>277</v>
      </c>
      <c r="G29" s="22" t="s">
        <v>275</v>
      </c>
      <c r="H29" s="22" t="s">
        <v>76</v>
      </c>
      <c r="I29" s="6" t="s">
        <v>275</v>
      </c>
      <c r="J29" s="13" t="s">
        <v>253</v>
      </c>
      <c r="K29" s="13" t="s">
        <v>30</v>
      </c>
    </row>
    <row r="30" ht="15" customHeight="1" spans="1:11">
      <c r="A30" s="20"/>
      <c r="B30" s="20" t="s">
        <v>77</v>
      </c>
      <c r="C30" s="20" t="s">
        <v>78</v>
      </c>
      <c r="D30" s="21" t="s">
        <v>78</v>
      </c>
      <c r="E30" s="21"/>
      <c r="F30" s="20" t="s">
        <v>277</v>
      </c>
      <c r="G30" s="20" t="s">
        <v>63</v>
      </c>
      <c r="H30" s="20" t="s">
        <v>76</v>
      </c>
      <c r="I30" s="6" t="s">
        <v>63</v>
      </c>
      <c r="J30" s="13" t="s">
        <v>253</v>
      </c>
      <c r="K30" s="13" t="s">
        <v>30</v>
      </c>
    </row>
    <row r="31" s="1" customFormat="1" ht="42" customHeight="1" spans="1:11">
      <c r="A31" s="23"/>
      <c r="B31"/>
      <c r="C31"/>
      <c r="D31"/>
      <c r="E31"/>
      <c r="F31"/>
      <c r="G31"/>
      <c r="H31"/>
      <c r="I31"/>
      <c r="J31"/>
      <c r="K31"/>
    </row>
    <row r="32" s="1" customFormat="1" ht="42" customHeight="1" spans="1:11">
      <c r="A32" s="23"/>
      <c r="B32"/>
      <c r="C32"/>
      <c r="D32"/>
      <c r="E32"/>
      <c r="F32"/>
      <c r="G32"/>
      <c r="H32"/>
      <c r="I32"/>
      <c r="J32"/>
      <c r="K32"/>
    </row>
    <row r="33" s="1" customFormat="1" ht="42" customHeight="1" spans="1:11">
      <c r="A33" s="23"/>
      <c r="B33"/>
      <c r="C33"/>
      <c r="D33"/>
      <c r="E33"/>
      <c r="F33"/>
      <c r="G33"/>
      <c r="H33"/>
      <c r="I33"/>
      <c r="J33"/>
      <c r="K33"/>
    </row>
    <row r="34" s="1" customFormat="1" ht="42" customHeight="1" spans="1:11">
      <c r="A34" s="23"/>
      <c r="B34"/>
      <c r="C34"/>
      <c r="D34"/>
      <c r="E34"/>
      <c r="F34"/>
      <c r="G34"/>
      <c r="H34"/>
      <c r="I34"/>
      <c r="J34"/>
      <c r="K34"/>
    </row>
    <row r="35" s="1" customFormat="1" ht="42" customHeight="1" spans="1:11">
      <c r="A35" s="23"/>
      <c r="B35"/>
      <c r="C35"/>
      <c r="D35"/>
      <c r="E35"/>
      <c r="F35"/>
      <c r="G35"/>
      <c r="H35"/>
      <c r="I35"/>
      <c r="J35"/>
      <c r="K35"/>
    </row>
    <row r="36" s="1" customFormat="1" ht="42" customHeight="1" spans="1:11">
      <c r="A36" s="23"/>
      <c r="B36"/>
      <c r="C36"/>
      <c r="D36"/>
      <c r="E36"/>
      <c r="F36"/>
      <c r="G36"/>
      <c r="H36"/>
      <c r="I36"/>
      <c r="J36"/>
      <c r="K36"/>
    </row>
    <row r="37" s="1" customFormat="1" ht="42" customHeight="1" spans="1:11">
      <c r="A37" s="23"/>
      <c r="B37"/>
      <c r="C37"/>
      <c r="D37"/>
      <c r="E37"/>
      <c r="F37"/>
      <c r="G37"/>
      <c r="H37"/>
      <c r="I37"/>
      <c r="J37"/>
      <c r="K37"/>
    </row>
    <row r="38" s="1" customFormat="1" ht="42" customHeight="1" spans="1:11">
      <c r="A38" s="23"/>
      <c r="B38"/>
      <c r="C38"/>
      <c r="D38"/>
      <c r="E38"/>
      <c r="F38"/>
      <c r="G38"/>
      <c r="H38"/>
      <c r="I38"/>
      <c r="J38"/>
      <c r="K38"/>
    </row>
  </sheetData>
  <mergeCells count="60">
    <mergeCell ref="A1:K1"/>
    <mergeCell ref="A2:B2"/>
    <mergeCell ref="C2:E2"/>
    <mergeCell ref="G2:K2"/>
    <mergeCell ref="A3:B3"/>
    <mergeCell ref="C3:E3"/>
    <mergeCell ref="G3:K3"/>
    <mergeCell ref="C4:D4"/>
    <mergeCell ref="E4:F4"/>
    <mergeCell ref="J4:K4"/>
    <mergeCell ref="C5:D5"/>
    <mergeCell ref="E5:F5"/>
    <mergeCell ref="J5:K5"/>
    <mergeCell ref="E6:F6"/>
    <mergeCell ref="J6:K6"/>
    <mergeCell ref="E7:F7"/>
    <mergeCell ref="J7:K7"/>
    <mergeCell ref="E8:F8"/>
    <mergeCell ref="J8:K8"/>
    <mergeCell ref="E9:F9"/>
    <mergeCell ref="J9:K9"/>
    <mergeCell ref="E10:F10"/>
    <mergeCell ref="J10:K10"/>
    <mergeCell ref="A11:B11"/>
    <mergeCell ref="C11:D11"/>
    <mergeCell ref="E11:F11"/>
    <mergeCell ref="G11:K11"/>
    <mergeCell ref="A12:B12"/>
    <mergeCell ref="C12:K12"/>
    <mergeCell ref="A13:B13"/>
    <mergeCell ref="C13:E13"/>
    <mergeCell ref="G13:K13"/>
    <mergeCell ref="A14:B14"/>
    <mergeCell ref="C14:K14"/>
    <mergeCell ref="A15:B15"/>
    <mergeCell ref="C15:K15"/>
    <mergeCell ref="A16:C16"/>
    <mergeCell ref="D16:E16"/>
    <mergeCell ref="G16:K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17:A30"/>
    <mergeCell ref="B18:B27"/>
    <mergeCell ref="B28:B29"/>
    <mergeCell ref="C6:C7"/>
    <mergeCell ref="C18:C20"/>
    <mergeCell ref="C21:C25"/>
    <mergeCell ref="A4:B10"/>
  </mergeCells>
  <printOptions horizontalCentered="1"/>
  <pageMargins left="0" right="0" top="0.550694444444444" bottom="1" header="0.239583333333333" footer="0.66875"/>
  <pageSetup paperSize="1" scale="55"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新区物业费</vt:lpstr>
      <vt:lpstr>申报国家级人力资源服务产业园工作经费</vt:lpstr>
      <vt:lpstr>园区企业挖潜改造及市级相关配套奖励及相关工作经费</vt:lpstr>
      <vt:lpstr>桂惠贷财政贴息资金</vt:lpstr>
      <vt:lpstr>财政投资评审专项经费</vt:lpstr>
      <vt:lpstr>招商项目宣传策划费</vt:lpstr>
      <vt:lpstr>租赁厂房补贴</vt:lpstr>
      <vt:lpstr>城市维护</vt:lpstr>
      <vt:lpstr>基本公共卫生服务项目补助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lenovo</cp:lastModifiedBy>
  <dcterms:created xsi:type="dcterms:W3CDTF">2020-01-17T02:57:00Z</dcterms:created>
  <dcterms:modified xsi:type="dcterms:W3CDTF">2023-07-26T07:11:24Z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153D3D74A607445E8E56BAD7EA01804F_13</vt:lpwstr>
  </property>
</Properties>
</file>