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8" activeTab="11"/>
  </bookViews>
  <sheets>
    <sheet name="1、部门财政拨款收支总表" sheetId="1" r:id="rId1"/>
    <sheet name="2、一般公共支出预算表" sheetId="2" r:id="rId2"/>
    <sheet name="3、一般公共基本支出预算表" sheetId="3" r:id="rId3"/>
    <sheet name="4、三公经费预算表" sheetId="4" r:id="rId4"/>
    <sheet name="5、基金表预算表" sheetId="5" r:id="rId5"/>
    <sheet name="6、部门收支预算总表" sheetId="6" r:id="rId6"/>
    <sheet name="7、部门收入预算总表" sheetId="7" r:id="rId7"/>
    <sheet name="8、部门支出预算总表" sheetId="8" r:id="rId8"/>
    <sheet name="9、部门预算支出经济分类预算表" sheetId="9" r:id="rId9"/>
    <sheet name="10.国有资本经营预算支出表" sheetId="10" r:id="rId10"/>
    <sheet name="11、政府采购预算表" sheetId="11" r:id="rId11"/>
    <sheet name="12、政府购买服务预算表" sheetId="12" r:id="rId12"/>
  </sheets>
  <externalReferences>
    <externalReference r:id="rId15"/>
  </externalReferences>
  <definedNames>
    <definedName name="_xlnm.Print_Area" localSheetId="0">'1、部门财政拨款收支总表'!$A$1:$D$33</definedName>
    <definedName name="_xlnm.Print_Titles" localSheetId="0">'1、部门财政拨款收支总表'!$1:$5</definedName>
    <definedName name="_xlnm.Print_Area" localSheetId="1">'2、一般公共支出预算表'!$A$7:$V$10</definedName>
    <definedName name="_xlnm.Print_Titles" localSheetId="1">'2、一般公共支出预算表'!$1:$6</definedName>
    <definedName name="_xlnm.Print_Area" localSheetId="2">'3、一般公共基本支出预算表'!$A$1:$L$34</definedName>
    <definedName name="_xlnm.Print_Titles" localSheetId="2">'3、一般公共基本支出预算表'!$1:$6</definedName>
    <definedName name="_xlnm.Print_Area" localSheetId="3">'4、三公经费预算表'!$A$1:$G$15</definedName>
    <definedName name="_xlnm.Print_Titles" localSheetId="3">'4、三公经费预算表'!$1:$8</definedName>
    <definedName name="_xlnm.Print_Area" localSheetId="4">'5、基金表预算表'!$A$6:$V$7</definedName>
    <definedName name="_xlnm.Print_Titles" localSheetId="4">'5、基金表预算表'!$1:$6</definedName>
    <definedName name="_xlnm.Print_Area" localSheetId="5">'6、部门收支预算总表'!$A$1:$F$33</definedName>
    <definedName name="_xlnm.Print_Titles" localSheetId="5">'6、部门收支预算总表'!$1:$5</definedName>
    <definedName name="_xlnm.Print_Area" localSheetId="6">'7、部门收入预算总表'!$A$9:$T$12</definedName>
    <definedName name="_xlnm.Print_Titles" localSheetId="6">'7、部门收入预算总表'!$1:$8</definedName>
    <definedName name="_xlnm.Print_Area" localSheetId="7">'8、部门支出预算总表'!$A$7:$V$10</definedName>
    <definedName name="_xlnm.Print_Titles" localSheetId="7">'8、部门支出预算总表'!$1:$6</definedName>
    <definedName name="_xlnm.Print_Area" localSheetId="8">'9、部门预算支出经济分类预算表'!$A$1:$H$27</definedName>
    <definedName name="_xlnm.Print_Titles" localSheetId="8">'9、部门预算支出经济分类预算表'!$1:$5</definedName>
    <definedName name="_xlnm.Print_Area" localSheetId="9">'10.国有资本经营预算支出表'!$A$6:$V$7</definedName>
    <definedName name="_xlnm.Print_Titles" localSheetId="9">'10.国有资本经营预算支出表'!$1:$6</definedName>
    <definedName name="_xlnm.Print_Area" localSheetId="10">'11、政府采购预算表'!$A$1:$K$18</definedName>
    <definedName name="_xlnm.Print_Titles" localSheetId="10">'11、政府采购预算表'!$1:$5</definedName>
    <definedName name="_xlnm.Print_Area" localSheetId="11">'12、政府购买服务预算表'!$A$1:$H$5</definedName>
    <definedName name="_xlnm.Print_Titles" localSheetId="11">'12、政府购买服务预算表'!$1:$5</definedName>
  </definedNames>
  <calcPr fullCalcOnLoad="1"/>
</workbook>
</file>

<file path=xl/sharedStrings.xml><?xml version="1.0" encoding="utf-8"?>
<sst xmlns="http://schemas.openxmlformats.org/spreadsheetml/2006/main" count="627" uniqueCount="344">
  <si>
    <t>公开01表</t>
  </si>
  <si>
    <t>2020年部门财政拨款收支总表</t>
  </si>
  <si>
    <t>编制单位：柳州市阳和幼儿园</t>
  </si>
  <si>
    <t>单位：万元</t>
  </si>
  <si>
    <t>收             入</t>
  </si>
  <si>
    <t>支                          出</t>
  </si>
  <si>
    <t xml:space="preserve"> 项          目</t>
  </si>
  <si>
    <t>收  入  数</t>
  </si>
  <si>
    <t>项 目(按支出功能科目分类)</t>
  </si>
  <si>
    <t>合计</t>
  </si>
  <si>
    <t>一般公共预算拨款</t>
  </si>
  <si>
    <t>政府性基金预算</t>
  </si>
  <si>
    <t>国有资本经营预算</t>
  </si>
  <si>
    <t xml:space="preserve">   一、一般公共预算拨款</t>
  </si>
  <si>
    <t xml:space="preserve">   一、一般公共服务支出</t>
  </si>
  <si>
    <t xml:space="preserve">   二、政府性基金预算拨款</t>
  </si>
  <si>
    <t xml:space="preserve">   二、外交支出</t>
  </si>
  <si>
    <t xml:space="preserve">   三、国有资本经营预算拨款</t>
  </si>
  <si>
    <t xml:space="preserve">   三、国防支出</t>
  </si>
  <si>
    <t xml:space="preserve">   四、公共安全支出</t>
  </si>
  <si>
    <t xml:space="preserve">   五、教育支出</t>
  </si>
  <si>
    <t xml:space="preserve">   六、科学技术支出</t>
  </si>
  <si>
    <t xml:space="preserve">   七、文化旅游体育与传媒支出</t>
  </si>
  <si>
    <t xml:space="preserve">   八、社会保障和就业支出</t>
  </si>
  <si>
    <t xml:space="preserve">   九、卫生健康支出</t>
  </si>
  <si>
    <t xml:space="preserve">   十、节能环保支出 </t>
  </si>
  <si>
    <t xml:space="preserve">   十一、城乡社区支出</t>
  </si>
  <si>
    <t xml:space="preserve">   十二、农林水支出</t>
  </si>
  <si>
    <t xml:space="preserve">   十三、交通运输支出</t>
  </si>
  <si>
    <t xml:space="preserve">   十四、资源勘探信息等支出</t>
  </si>
  <si>
    <t xml:space="preserve">   十五、商业服务业等支出</t>
  </si>
  <si>
    <t xml:space="preserve">   十六、金融支出</t>
  </si>
  <si>
    <t xml:space="preserve">   十七、援助其他地区支出</t>
  </si>
  <si>
    <t xml:space="preserve">   十八、自然资源海洋气象等支出</t>
  </si>
  <si>
    <t xml:space="preserve">   十九、住房保障支出</t>
  </si>
  <si>
    <t xml:space="preserve">   二十、粮油物资储备支出</t>
  </si>
  <si>
    <t xml:space="preserve">   二十一、国有资本经营预算支出</t>
  </si>
  <si>
    <t xml:space="preserve">   二十二、灾害防治及应急管理支出</t>
  </si>
  <si>
    <t xml:space="preserve">   二十三、预备费</t>
  </si>
  <si>
    <t xml:space="preserve">   二十四、其他支出</t>
  </si>
  <si>
    <t xml:space="preserve">   二十五、转移性支出</t>
  </si>
  <si>
    <t xml:space="preserve">   二十六、债务还本支出</t>
  </si>
  <si>
    <t xml:space="preserve">   二十七、债务付息支出</t>
  </si>
  <si>
    <t xml:space="preserve">   二十八、债务发行费用支出</t>
  </si>
  <si>
    <t>本 年 收 入 合 计</t>
  </si>
  <si>
    <t>本 年 支 出 合 计</t>
  </si>
  <si>
    <t xml:space="preserve">   四、上年结转</t>
  </si>
  <si>
    <t xml:space="preserve">   二十九、结转下年</t>
  </si>
  <si>
    <t xml:space="preserve">     1.一般公共预算拨款(结转)</t>
  </si>
  <si>
    <t xml:space="preserve">     2.政府性基金预算拨款(结转)</t>
  </si>
  <si>
    <t xml:space="preserve">     3.国有资本经营预算拨款(结转)</t>
  </si>
  <si>
    <t>收 入 合 计</t>
  </si>
  <si>
    <t>支 出 合 计</t>
  </si>
  <si>
    <t>附：02表</t>
  </si>
  <si>
    <t>2020年部门一般公共预算支出预算表</t>
  </si>
  <si>
    <t>科目编码</t>
  </si>
  <si>
    <t>功能分类科目名称</t>
  </si>
  <si>
    <t>总计</t>
  </si>
  <si>
    <t>基本支出</t>
  </si>
  <si>
    <t>项目支出</t>
  </si>
  <si>
    <t>结转下年支出</t>
  </si>
  <si>
    <t>类</t>
  </si>
  <si>
    <t>款</t>
  </si>
  <si>
    <t>项</t>
  </si>
  <si>
    <t>工资福利支出</t>
  </si>
  <si>
    <t>商品和服务支出</t>
  </si>
  <si>
    <t>对个人和家庭补助支出</t>
  </si>
  <si>
    <t>对社会保障基金补助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</si>
  <si>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</si>
  <si>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</si>
  <si>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</si>
  <si>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</si>
  <si>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</si>
  <si>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其他支出</t>
  </si>
  <si>
    <t>基本支出结转</t>
  </si>
  <si>
    <t>项目支出结转</t>
  </si>
  <si>
    <t>**</t>
  </si>
  <si>
    <t>205</t>
  </si>
  <si>
    <t>教育支出</t>
  </si>
  <si>
    <t xml:space="preserve">  205</t>
  </si>
  <si>
    <t>02</t>
  </si>
  <si>
    <t xml:space="preserve">  普通教育</t>
  </si>
  <si>
    <t xml:space="preserve">    205</t>
  </si>
  <si>
    <t xml:space="preserve">  02</t>
  </si>
  <si>
    <t>01</t>
  </si>
  <si>
    <t xml:space="preserve">    学前教育</t>
  </si>
  <si>
    <t>附：03表</t>
  </si>
  <si>
    <t>2020年部门一般公共预算基本支出预算表</t>
  </si>
  <si>
    <t>支出经济科目编码</t>
  </si>
  <si>
    <t>科目名称</t>
  </si>
  <si>
    <t>一般公共预算</t>
  </si>
  <si>
    <t>301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</si>
  <si>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</si>
  <si>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</si>
  <si>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</si>
  <si>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</si>
  <si>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</si>
  <si>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</si>
  <si>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</si>
  <si>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03</t>
  </si>
  <si>
    <t>奖金</t>
  </si>
  <si>
    <t>咨询费</t>
  </si>
  <si>
    <t>退职(役)费</t>
  </si>
  <si>
    <t>06</t>
  </si>
  <si>
    <t>伙食补助费</t>
  </si>
  <si>
    <t>04</t>
  </si>
  <si>
    <t>手续费</t>
  </si>
  <si>
    <t>抚恤金</t>
  </si>
  <si>
    <t>07</t>
  </si>
  <si>
    <t>绩效工资</t>
  </si>
  <si>
    <t>05</t>
  </si>
  <si>
    <t>水费</t>
  </si>
  <si>
    <t>生活补助</t>
  </si>
  <si>
    <t>08</t>
  </si>
  <si>
    <t>机关事业单位基本养老保险缴费</t>
  </si>
  <si>
    <t>电费</t>
  </si>
  <si>
    <t>救济费</t>
  </si>
  <si>
    <t>09</t>
  </si>
  <si>
    <t>职业年金缴费</t>
  </si>
  <si>
    <t>邮电费</t>
  </si>
  <si>
    <t>医疗费补助</t>
  </si>
  <si>
    <t>10</t>
  </si>
  <si>
    <t>城镇职工基本医疗保险缴费</t>
  </si>
  <si>
    <t>取暖费</t>
  </si>
  <si>
    <t>助学金</t>
  </si>
  <si>
    <t>11</t>
  </si>
  <si>
    <t>公务医疗补助缴费</t>
  </si>
  <si>
    <t>物业管理费</t>
  </si>
  <si>
    <t>奖励金</t>
  </si>
  <si>
    <t>12</t>
  </si>
  <si>
    <t>其他社会保障缴费</t>
  </si>
  <si>
    <t>差旅费</t>
  </si>
  <si>
    <t>个人农业生产补贴</t>
  </si>
  <si>
    <t>13</t>
  </si>
  <si>
    <t>住房公积金</t>
  </si>
  <si>
    <t>因公出国(境)费</t>
  </si>
  <si>
    <t>99</t>
  </si>
  <si>
    <t>其他对个人和家庭的补助支出</t>
  </si>
  <si>
    <t>14</t>
  </si>
  <si>
    <t>医疗费</t>
  </si>
  <si>
    <t>维修(护)费</t>
  </si>
  <si>
    <t>其他工资福利支出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</si>
  <si>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</si>
  <si>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</si>
  <si>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</si>
  <si>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</si>
  <si>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</si>
  <si>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</si>
  <si>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</si>
  <si>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</si>
  <si>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</si>
  <si>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</si>
  <si>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</si>
  <si>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</si>
  <si>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</si>
  <si>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</si>
  <si>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</si>
  <si>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</si>
  <si>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</si>
  <si>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</si>
  <si>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</si>
  <si>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</si>
  <si>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</si>
  <si>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</si>
  <si>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</si>
  <si>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</si>
  <si>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</si>
  <si>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</si>
  <si>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</si>
  <si>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</si>
  <si>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附：04表</t>
  </si>
  <si>
    <t>2020年部门“三公”经费预算表</t>
  </si>
  <si>
    <t>项                           目</t>
  </si>
  <si>
    <t>全口径</t>
  </si>
  <si>
    <t>其中：一般公共预算</t>
  </si>
  <si>
    <t>2019年预算数</t>
  </si>
  <si>
    <t>2020年预算数</t>
  </si>
  <si>
    <t>2020年比2019年增减%</t>
  </si>
  <si>
    <t>*    *</t>
  </si>
  <si>
    <t>合             计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</si>
  <si>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</si>
  <si>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</si>
  <si>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</si>
  <si>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</si>
  <si>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</si>
  <si>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</si>
  <si>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</si>
  <si>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</si>
  <si>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附：05表</t>
  </si>
  <si>
    <t>2020年部门政府性基金预算拨款支出预算表</t>
  </si>
  <si>
    <t>小计</t>
  </si>
  <si>
    <t>附：06表</t>
  </si>
  <si>
    <t>2020年部门收支预算总表</t>
  </si>
  <si>
    <t>预  算  数</t>
  </si>
  <si>
    <t>功 能 科 目</t>
  </si>
  <si>
    <t>经 济 科 目</t>
  </si>
  <si>
    <t>收入合计</t>
  </si>
  <si>
    <t>支出合计</t>
  </si>
  <si>
    <t>一、一般公共预算收入</t>
  </si>
  <si>
    <t>一、一般公共服务</t>
  </si>
  <si>
    <t>一、基本支出</t>
  </si>
  <si>
    <t xml:space="preserve">  1、经费拨款(补助)</t>
  </si>
  <si>
    <t>二、外交</t>
  </si>
  <si>
    <t xml:space="preserve">    1.工资福利支出</t>
  </si>
  <si>
    <t xml:space="preserve">  2、纳入公财政共预算管理的非税收入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</si>
  <si>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</si>
  <si>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</si>
  <si>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</si>
  <si>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</si>
  <si>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</si>
  <si>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</si>
  <si>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</si>
  <si>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</si>
  <si>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</si>
  <si>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</si>
  <si>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</si>
  <si>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</si>
  <si>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</si>
  <si>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</si>
  <si>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 xml:space="preserve">       捐赠收入</t>
  </si>
  <si>
    <t>九、卫生健康支出</t>
  </si>
  <si>
    <t xml:space="preserve">    4.债务利息支出</t>
  </si>
  <si>
    <t xml:space="preserve">       政府住房基金收入</t>
  </si>
  <si>
    <t>十、环境保护</t>
  </si>
  <si>
    <t xml:space="preserve">    5.资本性支出（基本建设）</t>
  </si>
  <si>
    <t xml:space="preserve">       其他收入</t>
  </si>
  <si>
    <t>十一、城乡社区事务</t>
  </si>
  <si>
    <t xml:space="preserve">    6.资本性支出</t>
  </si>
  <si>
    <t>十二、农林水事务</t>
  </si>
  <si>
    <t xml:space="preserve">    7.对企业补助（基本建设）</t>
  </si>
  <si>
    <t>二、政府性基金收入</t>
  </si>
  <si>
    <t>十三、交通运输</t>
  </si>
  <si>
    <t xml:space="preserve">    8.对企业补助</t>
  </si>
  <si>
    <t>十四、资源勘探信息等事务</t>
  </si>
  <si>
    <t xml:space="preserve">    9.对社会保障基金补助</t>
  </si>
  <si>
    <t>十五、商业服务业等事务</t>
  </si>
  <si>
    <t xml:space="preserve">    10.其他支出</t>
  </si>
  <si>
    <t>十六、金融监管等事务支出</t>
  </si>
  <si>
    <t>三、上级补助收入</t>
  </si>
  <si>
    <t>十七、援助其他地区支出</t>
  </si>
  <si>
    <t>十八、自然资源海洋气象等事务支出</t>
  </si>
  <si>
    <t>十九、住房保障支出</t>
  </si>
  <si>
    <t>四、国有资本经营预算拨款</t>
  </si>
  <si>
    <t>二十、粮油物资储备事务</t>
  </si>
  <si>
    <t>二十一、灾害防治及应急管理支出</t>
  </si>
  <si>
    <t>二十二、预备费</t>
  </si>
  <si>
    <t>二十三、其他支出</t>
  </si>
  <si>
    <t>五、上年结余收入</t>
  </si>
  <si>
    <t>二十四、转移性支出</t>
  </si>
  <si>
    <t>二十五、债务还本支出</t>
  </si>
  <si>
    <t>二十六、债务付息支出</t>
  </si>
  <si>
    <t>二十七、债务发行费用支出</t>
  </si>
  <si>
    <t>附：07表</t>
  </si>
  <si>
    <t>2020年部门收入预算总表</t>
  </si>
  <si>
    <t>政府性基金预算拨款</t>
  </si>
  <si>
    <t>国有资本经营预算拨款</t>
  </si>
  <si>
    <t>上级补助收入</t>
  </si>
  <si>
    <t>上年结余收入</t>
  </si>
  <si>
    <t>经费拨款</t>
  </si>
  <si>
    <t>纳入一般公共预算管理的非税收入安排的资金</t>
  </si>
  <si>
    <t>一般公共预算拨款结余</t>
  </si>
  <si>
    <t>政府性基金结余</t>
  </si>
  <si>
    <t>其他结余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</si>
  <si>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</si>
  <si>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</si>
  <si>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</si>
  <si>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</si>
  <si>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</si>
  <si>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</si>
  <si>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</si>
  <si>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其他收入安排的资金</t>
  </si>
  <si>
    <t>附：08表</t>
  </si>
  <si>
    <t>2020年部门预算支出总表</t>
  </si>
  <si>
    <t>附：09表</t>
  </si>
  <si>
    <t>2020年部门预算支出经济分类预算表</t>
  </si>
  <si>
    <t>单位 ：万元</t>
  </si>
  <si>
    <t>结转下年</t>
  </si>
  <si>
    <t xml:space="preserve">  301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</si>
  <si>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</si>
  <si>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</si>
  <si>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</si>
  <si>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</si>
  <si>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</si>
  <si>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</si>
  <si>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</si>
  <si>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</si>
  <si>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</si>
  <si>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>302</t>
  </si>
  <si>
    <t xml:space="preserve">  302</t>
  </si>
  <si>
    <t xml:space="preserve">  办公费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</si>
  <si>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</si>
  <si>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</si>
  <si>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</si>
  <si>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</si>
  <si>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其他商品和服务支出</t>
  </si>
  <si>
    <t>303</t>
  </si>
  <si>
    <t xml:space="preserve">  303</t>
  </si>
  <si>
    <t xml:space="preserve">  其他对个人和家庭的补助</t>
  </si>
  <si>
    <t>310</t>
  </si>
  <si>
    <t xml:space="preserve">  310</t>
  </si>
  <si>
    <t xml:space="preserve">  办公设备购置</t>
  </si>
  <si>
    <t>附：10表</t>
  </si>
  <si>
    <t>2020年部门国有资本经营支出预算表</t>
  </si>
  <si>
    <t>注：空表则本部门无国有资本经营支出预算</t>
  </si>
  <si>
    <t>附：11表</t>
  </si>
  <si>
    <t>2020年部门政府采购预算表</t>
  </si>
  <si>
    <t>项目名称（品目）</t>
  </si>
  <si>
    <t>设备名称</t>
  </si>
  <si>
    <t>计量
单位</t>
  </si>
  <si>
    <t>采购
数量</t>
  </si>
  <si>
    <t>预算数</t>
  </si>
  <si>
    <t>备注</t>
  </si>
  <si>
    <t>非税收入</t>
  </si>
  <si>
    <t>基金拨款</t>
  </si>
  <si>
    <t>上级补助</t>
  </si>
  <si>
    <t>上年结转</t>
  </si>
  <si>
    <t>合     计</t>
  </si>
  <si>
    <t>柳州市阳和幼儿园</t>
  </si>
  <si>
    <t>166</t>
  </si>
  <si>
    <t xml:space="preserve">  复印机</t>
  </si>
  <si>
    <t>复印机</t>
  </si>
  <si>
    <t>台</t>
  </si>
  <si>
    <t xml:space="preserve">  办公家具</t>
  </si>
  <si>
    <t>会议桌椅</t>
  </si>
  <si>
    <t>套</t>
  </si>
  <si>
    <t xml:space="preserve">  图书档案设备</t>
  </si>
  <si>
    <t>档案柜</t>
  </si>
  <si>
    <t>组</t>
  </si>
  <si>
    <t>幼儿课桌椅</t>
  </si>
  <si>
    <t xml:space="preserve">  打印机</t>
  </si>
  <si>
    <t>打印机</t>
  </si>
  <si>
    <t xml:space="preserve">  台式计算机</t>
  </si>
  <si>
    <t>办公用计算机</t>
  </si>
  <si>
    <t xml:space="preserve">  投影仪</t>
  </si>
  <si>
    <t>投影仪</t>
  </si>
  <si>
    <t xml:space="preserve">  便携式计算机</t>
  </si>
  <si>
    <t>笔记本电脑</t>
  </si>
  <si>
    <t xml:space="preserve">  事业单位用房施工</t>
  </si>
  <si>
    <t>改造党建活动室</t>
  </si>
  <si>
    <t>次</t>
  </si>
  <si>
    <t>附：12表</t>
  </si>
  <si>
    <t>2020年部门政府购买服务预算表</t>
  </si>
  <si>
    <t>采购目录</t>
  </si>
  <si>
    <t>政府购买服务名称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</si>
</sst>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_ "/>
    <numFmt numFmtId="182" formatCode="#,##0.0000"/>
    <numFmt numFmtId="183" formatCode="#,##0.0_ "/>
    <numFmt numFmtId="184" formatCode="0.00_ "/>
  </numFmts>
  <fonts count="66">
    <font>
      <sz val="9"/>
      <name val="宋体"/>
      <family val="0"/>
    </font>
    <font>
      <b/>
      <sz val="18"/>
      <name val="方正小标宋_GBK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b/>
      <sz val="18"/>
      <name val="黑体"/>
      <family val="3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8"/>
      <color rgb="FF000000"/>
      <name val="方正小标宋_GBK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Arial"/>
      <family val="2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25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right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81" fontId="8" fillId="0" borderId="14" xfId="0" applyNumberFormat="1" applyFont="1" applyFill="1" applyBorder="1" applyAlignment="1" applyProtection="1">
      <alignment horizontal="center" vertical="center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2" xfId="25" applyNumberFormat="1" applyFont="1" applyFill="1" applyBorder="1" applyAlignment="1" applyProtection="1">
      <alignment horizontal="lef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 applyProtection="1">
      <alignment horizontal="centerContinuous" vertical="center"/>
      <protection locked="0"/>
    </xf>
    <xf numFmtId="0" fontId="61" fillId="0" borderId="0" xfId="25" applyNumberFormat="1" applyFont="1" applyBorder="1" applyAlignment="1" applyProtection="1">
      <alignment horizontal="center" vertical="center"/>
      <protection locked="0"/>
    </xf>
    <xf numFmtId="181" fontId="61" fillId="0" borderId="0" xfId="25" applyNumberFormat="1" applyFont="1" applyBorder="1" applyAlignment="1" applyProtection="1">
      <alignment horizontal="center" vertical="center"/>
      <protection locked="0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62" fillId="0" borderId="10" xfId="25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Continuous" vertical="center"/>
      <protection locked="0"/>
    </xf>
    <xf numFmtId="0" fontId="62" fillId="0" borderId="10" xfId="0" applyFont="1" applyBorder="1" applyAlignment="1" applyProtection="1">
      <alignment horizontal="centerContinuous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180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1" fontId="64" fillId="0" borderId="10" xfId="0" applyNumberFormat="1" applyFont="1" applyBorder="1" applyAlignment="1" applyProtection="1">
      <alignment horizontal="center" vertical="center"/>
      <protection locked="0"/>
    </xf>
    <xf numFmtId="181" fontId="64" fillId="0" borderId="10" xfId="0" applyNumberFormat="1" applyFont="1" applyBorder="1" applyAlignment="1" applyProtection="1">
      <alignment horizontal="center" vertical="center"/>
      <protection locked="0"/>
    </xf>
    <xf numFmtId="181" fontId="64" fillId="0" borderId="10" xfId="0" applyNumberFormat="1" applyFont="1" applyFill="1" applyBorder="1" applyAlignment="1" applyProtection="1">
      <alignment horizontal="center" vertical="center"/>
      <protection/>
    </xf>
    <xf numFmtId="49" fontId="58" fillId="0" borderId="10" xfId="25" applyNumberFormat="1" applyFont="1" applyFill="1" applyBorder="1" applyAlignment="1" applyProtection="1">
      <alignment horizontal="left" vertical="center"/>
      <protection locked="0"/>
    </xf>
    <xf numFmtId="49" fontId="58" fillId="0" borderId="10" xfId="25" applyNumberFormat="1" applyFont="1" applyFill="1" applyBorder="1" applyAlignment="1" applyProtection="1">
      <alignment horizontal="center" vertical="center"/>
      <protection locked="0"/>
    </xf>
    <xf numFmtId="0" fontId="58" fillId="0" borderId="10" xfId="0" applyNumberFormat="1" applyFont="1" applyFill="1" applyBorder="1" applyAlignment="1" applyProtection="1">
      <alignment horizontal="right" vertical="center"/>
      <protection locked="0"/>
    </xf>
    <xf numFmtId="181" fontId="58" fillId="0" borderId="10" xfId="0" applyNumberFormat="1" applyFont="1" applyFill="1" applyBorder="1" applyAlignment="1" applyProtection="1">
      <alignment horizontal="right" vertical="center"/>
      <protection/>
    </xf>
    <xf numFmtId="3" fontId="58" fillId="0" borderId="10" xfId="0" applyNumberFormat="1" applyFont="1" applyFill="1" applyBorder="1" applyAlignment="1" applyProtection="1">
      <alignment horizontal="right" vertical="center"/>
      <protection/>
    </xf>
    <xf numFmtId="181" fontId="58" fillId="0" borderId="10" xfId="25" applyNumberFormat="1" applyFont="1" applyFill="1" applyBorder="1" applyAlignment="1" applyProtection="1">
      <alignment horizontal="left" vertical="center"/>
      <protection locked="0"/>
    </xf>
    <xf numFmtId="49" fontId="58" fillId="0" borderId="15" xfId="25" applyNumberFormat="1" applyFont="1" applyFill="1" applyBorder="1" applyAlignment="1" applyProtection="1">
      <alignment horizontal="left" vertical="center"/>
      <protection locked="0"/>
    </xf>
    <xf numFmtId="181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Fill="1" applyBorder="1" applyAlignment="1">
      <alignment vertical="center"/>
    </xf>
    <xf numFmtId="181" fontId="59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 horizontal="right"/>
    </xf>
    <xf numFmtId="0" fontId="65" fillId="0" borderId="0" xfId="0" applyNumberFormat="1" applyFont="1" applyFill="1" applyBorder="1" applyAlignment="1" applyProtection="1">
      <alignment horizontal="centerContinuous" vertical="center"/>
      <protection/>
    </xf>
    <xf numFmtId="0" fontId="58" fillId="0" borderId="0" xfId="0" applyNumberFormat="1" applyFont="1" applyFill="1" applyBorder="1" applyAlignment="1">
      <alignment horizontal="right"/>
    </xf>
    <xf numFmtId="0" fontId="62" fillId="0" borderId="10" xfId="25" applyNumberFormat="1" applyFont="1" applyBorder="1" applyAlignment="1" applyProtection="1">
      <alignment horizontal="centerContinuous" vertical="center"/>
      <protection locked="0"/>
    </xf>
    <xf numFmtId="0" fontId="62" fillId="0" borderId="10" xfId="25" applyNumberFormat="1" applyFont="1" applyFill="1" applyBorder="1" applyAlignment="1" applyProtection="1">
      <alignment horizontal="center" vertical="center"/>
      <protection locked="0"/>
    </xf>
    <xf numFmtId="49" fontId="58" fillId="0" borderId="10" xfId="25" applyNumberFormat="1" applyFont="1" applyFill="1" applyBorder="1" applyAlignment="1" applyProtection="1">
      <alignment vertical="center"/>
      <protection locked="0"/>
    </xf>
    <xf numFmtId="49" fontId="58" fillId="0" borderId="0" xfId="25" applyNumberFormat="1" applyFont="1" applyFill="1" applyBorder="1" applyAlignment="1" applyProtection="1">
      <alignment horizontal="left" vertical="center"/>
      <protection locked="0"/>
    </xf>
    <xf numFmtId="182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18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/>
    </xf>
    <xf numFmtId="0" fontId="14" fillId="0" borderId="0" xfId="0" applyFont="1" applyAlignment="1">
      <alignment vertical="center"/>
    </xf>
    <xf numFmtId="0" fontId="1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9" fontId="0" fillId="0" borderId="12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ill="1" applyBorder="1" applyAlignment="1">
      <alignment horizontal="left" vertical="center"/>
    </xf>
    <xf numFmtId="10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ill="1" applyBorder="1" applyAlignment="1">
      <alignment horizontal="left" vertical="center"/>
    </xf>
    <xf numFmtId="3" fontId="0" fillId="0" borderId="14" xfId="0" applyNumberForma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5935;\&#21407;&#30005;&#33041;E&#30424;\&#26412;&#22320;&#30913;&#30424;\&#38451;&#21644;\&#20248;&#30424;&#22791;&#20221;2020.11.30\&#21387;&#32553;3.27\&#21016;&#25935;\&#38451;&#21644;&#24188;&#20799;&#22253;\2021&#24180;&#39044;&#31639;&#20844;&#31034;\&#38451;&#21644;&#24188;&#20799;&#22253;2021&#39044;&#31639;&#20844;&#24320;\2021&#24180;&#39044;&#31639;&#25209;&#22797;\2021&#24180;&#37096;&#38376;&#39044;&#31639;&#20844;&#24320;&#25253;&#34920;_[007005]&#26611;&#24030;&#24066;&#38451;&#21644;&#24037;&#19994;&#26032;&#21306;&#24188;&#20799;&#22253;&#65288;&#20197;&#27492;&#20214;&#20026;&#20934;&#65292;&#33258;&#34892;&#34917;&#20805;&#34920;&#22235;&#34920;&#21313;&#25968;&#25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财政拨款收支总表"/>
      <sheetName val="2、一般公共支出预算表"/>
      <sheetName val="3、一般公共基本支出预算表"/>
      <sheetName val="4、三公经费预算表"/>
      <sheetName val="5、基金表预算表"/>
      <sheetName val="6、部门收支预算总表"/>
      <sheetName val="7、部门收入预算总表"/>
      <sheetName val="8、部门支出预算总表"/>
      <sheetName val="9、部门预算支出经济分类预算表"/>
      <sheetName val="10、政府预算支出经济分类预算表"/>
      <sheetName val="11.国有资本经营预算支出表"/>
      <sheetName val="12、政府采购预算表"/>
      <sheetName val="13、政府购买服务预算表"/>
    </sheetNames>
    <sheetDataSet>
      <sheetData sheetId="0">
        <row r="7">
          <cell r="B7">
            <v>1136.5272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0.66015625" style="0" customWidth="1"/>
    <col min="5" max="5" width="16.83203125" style="0" customWidth="1"/>
    <col min="6" max="6" width="15" style="0" customWidth="1"/>
    <col min="7" max="7" width="17" style="0" customWidth="1"/>
    <col min="8" max="8" width="27" style="173" customWidth="1"/>
  </cols>
  <sheetData>
    <row r="1" spans="1:7" ht="21" customHeight="1">
      <c r="A1" s="22"/>
      <c r="B1" s="22"/>
      <c r="C1" s="22"/>
      <c r="E1" s="22"/>
      <c r="F1" s="22"/>
      <c r="G1" s="120" t="s">
        <v>0</v>
      </c>
    </row>
    <row r="2" spans="1:7" ht="27" customHeight="1">
      <c r="A2" s="124" t="s">
        <v>1</v>
      </c>
      <c r="B2" s="124"/>
      <c r="C2" s="124"/>
      <c r="D2" s="124"/>
      <c r="E2" s="174"/>
      <c r="F2" s="174"/>
      <c r="G2" s="175"/>
    </row>
    <row r="3" spans="1:7" ht="18" customHeight="1">
      <c r="A3" s="4" t="s">
        <v>2</v>
      </c>
      <c r="B3" s="82"/>
      <c r="C3" s="82"/>
      <c r="E3" s="22"/>
      <c r="F3" s="22"/>
      <c r="G3" s="82" t="s">
        <v>3</v>
      </c>
    </row>
    <row r="4" spans="1:7" ht="18" customHeight="1">
      <c r="A4" s="94" t="s">
        <v>4</v>
      </c>
      <c r="B4" s="176"/>
      <c r="C4" s="158" t="s">
        <v>5</v>
      </c>
      <c r="D4" s="158"/>
      <c r="E4" s="158"/>
      <c r="F4" s="158"/>
      <c r="G4" s="158"/>
    </row>
    <row r="5" spans="1:7" ht="18" customHeight="1">
      <c r="A5" s="87" t="s">
        <v>6</v>
      </c>
      <c r="B5" s="177" t="s">
        <v>7</v>
      </c>
      <c r="C5" s="178" t="s">
        <v>8</v>
      </c>
      <c r="D5" s="87" t="s">
        <v>9</v>
      </c>
      <c r="E5" s="92" t="s">
        <v>10</v>
      </c>
      <c r="F5" s="92" t="s">
        <v>11</v>
      </c>
      <c r="G5" s="92" t="s">
        <v>12</v>
      </c>
    </row>
    <row r="6" spans="1:7" ht="0.75" customHeight="1">
      <c r="A6" s="87"/>
      <c r="B6" s="179"/>
      <c r="C6" s="180"/>
      <c r="D6" s="87"/>
      <c r="E6" s="181"/>
      <c r="F6" s="181"/>
      <c r="G6" s="87"/>
    </row>
    <row r="7" spans="1:9" ht="18" customHeight="1">
      <c r="A7" s="182" t="s">
        <v>13</v>
      </c>
      <c r="B7" s="99">
        <v>810.4107</v>
      </c>
      <c r="C7" s="183" t="s">
        <v>14</v>
      </c>
      <c r="D7" s="99">
        <v>0</v>
      </c>
      <c r="E7" s="99">
        <v>0</v>
      </c>
      <c r="F7" s="99">
        <v>0</v>
      </c>
      <c r="G7" s="134"/>
      <c r="H7" s="173">
        <f>('[1]1、部门财政拨款收支总表'!$B$7-B7)</f>
        <v>326.1165</v>
      </c>
      <c r="I7" s="173"/>
    </row>
    <row r="8" spans="1:7" ht="18" customHeight="1">
      <c r="A8" s="184" t="s">
        <v>15</v>
      </c>
      <c r="B8" s="185">
        <v>0</v>
      </c>
      <c r="C8" s="186" t="s">
        <v>16</v>
      </c>
      <c r="D8" s="99">
        <v>0</v>
      </c>
      <c r="E8" s="99">
        <v>0</v>
      </c>
      <c r="F8" s="99">
        <v>0</v>
      </c>
      <c r="G8" s="134"/>
    </row>
    <row r="9" spans="1:7" ht="18" customHeight="1">
      <c r="A9" s="131" t="s">
        <v>17</v>
      </c>
      <c r="B9" s="185"/>
      <c r="C9" s="137" t="s">
        <v>18</v>
      </c>
      <c r="D9" s="99">
        <v>0</v>
      </c>
      <c r="E9" s="99">
        <v>0</v>
      </c>
      <c r="F9" s="99">
        <v>0</v>
      </c>
      <c r="G9" s="134"/>
    </row>
    <row r="10" spans="1:8" ht="18" customHeight="1">
      <c r="A10" s="128"/>
      <c r="B10" s="129"/>
      <c r="C10" s="137" t="s">
        <v>19</v>
      </c>
      <c r="D10" s="99">
        <v>0</v>
      </c>
      <c r="E10" s="99">
        <v>0</v>
      </c>
      <c r="F10" s="99">
        <v>0</v>
      </c>
      <c r="G10" s="138"/>
      <c r="H10" s="187">
        <f>(1136.53-810.41)/810.41</f>
        <v>0.4024135931195321</v>
      </c>
    </row>
    <row r="11" spans="1:7" ht="18" customHeight="1">
      <c r="A11" s="136"/>
      <c r="B11" s="99"/>
      <c r="C11" s="137" t="s">
        <v>20</v>
      </c>
      <c r="D11" s="99">
        <v>810.4107</v>
      </c>
      <c r="E11" s="99">
        <v>810.4107</v>
      </c>
      <c r="F11" s="99">
        <v>0</v>
      </c>
      <c r="G11" s="138"/>
    </row>
    <row r="12" spans="1:7" ht="18" customHeight="1">
      <c r="A12" s="136"/>
      <c r="B12" s="188"/>
      <c r="C12" s="137" t="s">
        <v>21</v>
      </c>
      <c r="D12" s="99">
        <v>0</v>
      </c>
      <c r="E12" s="99">
        <v>0</v>
      </c>
      <c r="F12" s="99">
        <v>0</v>
      </c>
      <c r="G12" s="138"/>
    </row>
    <row r="13" spans="1:7" ht="18" customHeight="1">
      <c r="A13" s="136"/>
      <c r="B13" s="188"/>
      <c r="C13" s="137" t="s">
        <v>22</v>
      </c>
      <c r="D13" s="99">
        <v>0</v>
      </c>
      <c r="E13" s="99">
        <v>0</v>
      </c>
      <c r="F13" s="99">
        <v>0</v>
      </c>
      <c r="G13" s="138"/>
    </row>
    <row r="14" spans="1:7" ht="18" customHeight="1">
      <c r="A14" s="136"/>
      <c r="B14" s="188"/>
      <c r="C14" s="137" t="s">
        <v>23</v>
      </c>
      <c r="D14" s="99">
        <v>0</v>
      </c>
      <c r="E14" s="99">
        <v>0</v>
      </c>
      <c r="F14" s="99">
        <v>0</v>
      </c>
      <c r="G14" s="138"/>
    </row>
    <row r="15" spans="1:7" ht="18" customHeight="1">
      <c r="A15" s="136"/>
      <c r="B15" s="188"/>
      <c r="C15" s="137" t="s">
        <v>24</v>
      </c>
      <c r="D15" s="99">
        <v>0</v>
      </c>
      <c r="E15" s="99">
        <v>0</v>
      </c>
      <c r="F15" s="99">
        <v>0</v>
      </c>
      <c r="G15" s="138"/>
    </row>
    <row r="16" spans="1:7" ht="18" customHeight="1">
      <c r="A16" s="136"/>
      <c r="B16" s="188"/>
      <c r="C16" s="137" t="s">
        <v>25</v>
      </c>
      <c r="D16" s="99">
        <v>0</v>
      </c>
      <c r="E16" s="99">
        <v>0</v>
      </c>
      <c r="F16" s="99">
        <v>0</v>
      </c>
      <c r="G16" s="134"/>
    </row>
    <row r="17" spans="1:7" ht="18" customHeight="1">
      <c r="A17" s="136"/>
      <c r="B17" s="99"/>
      <c r="C17" s="137" t="s">
        <v>26</v>
      </c>
      <c r="D17" s="99">
        <v>0</v>
      </c>
      <c r="E17" s="99">
        <v>0</v>
      </c>
      <c r="F17" s="99">
        <v>0</v>
      </c>
      <c r="G17" s="134"/>
    </row>
    <row r="18" spans="1:7" ht="18" customHeight="1">
      <c r="A18" s="136"/>
      <c r="B18" s="188"/>
      <c r="C18" s="137" t="s">
        <v>27</v>
      </c>
      <c r="D18" s="99">
        <v>0</v>
      </c>
      <c r="E18" s="99">
        <v>0</v>
      </c>
      <c r="F18" s="99">
        <v>0</v>
      </c>
      <c r="G18" s="134"/>
    </row>
    <row r="19" spans="1:7" ht="18" customHeight="1">
      <c r="A19" s="136"/>
      <c r="B19" s="188"/>
      <c r="C19" s="137" t="s">
        <v>28</v>
      </c>
      <c r="D19" s="99">
        <v>0</v>
      </c>
      <c r="E19" s="99">
        <v>0</v>
      </c>
      <c r="F19" s="99">
        <v>0</v>
      </c>
      <c r="G19" s="134"/>
    </row>
    <row r="20" spans="1:7" ht="18" customHeight="1">
      <c r="A20" s="140"/>
      <c r="B20" s="188"/>
      <c r="C20" s="132" t="s">
        <v>29</v>
      </c>
      <c r="D20" s="99">
        <v>0</v>
      </c>
      <c r="E20" s="99">
        <v>0</v>
      </c>
      <c r="F20" s="99">
        <v>0</v>
      </c>
      <c r="G20" s="134"/>
    </row>
    <row r="21" spans="1:7" ht="18" customHeight="1">
      <c r="A21" s="136"/>
      <c r="B21" s="99"/>
      <c r="C21" s="132" t="s">
        <v>30</v>
      </c>
      <c r="D21" s="99">
        <v>0</v>
      </c>
      <c r="E21" s="99">
        <v>0</v>
      </c>
      <c r="F21" s="99">
        <v>0</v>
      </c>
      <c r="G21" s="138"/>
    </row>
    <row r="22" spans="1:7" ht="18" customHeight="1">
      <c r="A22" s="189"/>
      <c r="B22" s="99"/>
      <c r="C22" s="132" t="s">
        <v>31</v>
      </c>
      <c r="D22" s="99">
        <v>0</v>
      </c>
      <c r="E22" s="99">
        <v>0</v>
      </c>
      <c r="F22" s="99">
        <v>0</v>
      </c>
      <c r="G22" s="138"/>
    </row>
    <row r="23" spans="1:7" ht="18" customHeight="1">
      <c r="A23" s="190"/>
      <c r="B23" s="191"/>
      <c r="C23" s="132" t="s">
        <v>32</v>
      </c>
      <c r="D23" s="99">
        <v>0</v>
      </c>
      <c r="E23" s="99">
        <v>0</v>
      </c>
      <c r="F23" s="99">
        <v>0</v>
      </c>
      <c r="G23" s="134"/>
    </row>
    <row r="24" spans="1:7" ht="18" customHeight="1">
      <c r="A24" s="192"/>
      <c r="B24" s="99"/>
      <c r="C24" s="132" t="s">
        <v>33</v>
      </c>
      <c r="D24" s="99">
        <v>0</v>
      </c>
      <c r="E24" s="99">
        <v>0</v>
      </c>
      <c r="F24" s="99">
        <v>0</v>
      </c>
      <c r="G24" s="134"/>
    </row>
    <row r="25" spans="1:7" ht="18" customHeight="1">
      <c r="A25" s="136"/>
      <c r="B25" s="99"/>
      <c r="C25" s="132" t="s">
        <v>34</v>
      </c>
      <c r="D25" s="99">
        <v>0</v>
      </c>
      <c r="E25" s="99">
        <v>0</v>
      </c>
      <c r="F25" s="99">
        <v>0</v>
      </c>
      <c r="G25" s="134"/>
    </row>
    <row r="26" spans="1:7" ht="18" customHeight="1">
      <c r="A26" s="136"/>
      <c r="B26" s="129"/>
      <c r="C26" s="132" t="s">
        <v>35</v>
      </c>
      <c r="D26" s="99">
        <v>0</v>
      </c>
      <c r="E26" s="99">
        <v>0</v>
      </c>
      <c r="F26" s="99">
        <v>0</v>
      </c>
      <c r="G26" s="134"/>
    </row>
    <row r="27" spans="1:7" ht="19.5" customHeight="1">
      <c r="A27" s="136"/>
      <c r="B27" s="129"/>
      <c r="C27" s="193" t="s">
        <v>36</v>
      </c>
      <c r="D27" s="99">
        <v>0</v>
      </c>
      <c r="E27" s="99">
        <v>0</v>
      </c>
      <c r="F27" s="99">
        <v>0</v>
      </c>
      <c r="G27" s="138"/>
    </row>
    <row r="28" spans="1:7" ht="18" customHeight="1">
      <c r="A28" s="136"/>
      <c r="B28" s="129"/>
      <c r="C28" s="132" t="s">
        <v>37</v>
      </c>
      <c r="D28" s="99">
        <v>0</v>
      </c>
      <c r="E28" s="99">
        <v>0</v>
      </c>
      <c r="F28" s="99">
        <v>0</v>
      </c>
      <c r="G28" s="138"/>
    </row>
    <row r="29" spans="1:7" ht="18" customHeight="1">
      <c r="A29" s="136"/>
      <c r="B29" s="99"/>
      <c r="C29" s="132" t="s">
        <v>38</v>
      </c>
      <c r="D29" s="99">
        <v>0</v>
      </c>
      <c r="E29" s="99">
        <v>0</v>
      </c>
      <c r="F29" s="99">
        <v>0</v>
      </c>
      <c r="G29" s="138"/>
    </row>
    <row r="30" spans="1:7" ht="18" customHeight="1">
      <c r="A30" s="136"/>
      <c r="B30" s="99"/>
      <c r="C30" s="132" t="s">
        <v>39</v>
      </c>
      <c r="D30" s="99">
        <v>0</v>
      </c>
      <c r="E30" s="99">
        <v>0</v>
      </c>
      <c r="F30" s="99">
        <v>0</v>
      </c>
      <c r="G30" s="134"/>
    </row>
    <row r="31" spans="1:7" ht="18" customHeight="1">
      <c r="A31" s="131"/>
      <c r="B31" s="99"/>
      <c r="C31" s="132" t="s">
        <v>40</v>
      </c>
      <c r="D31" s="99">
        <v>0</v>
      </c>
      <c r="E31" s="99">
        <v>0</v>
      </c>
      <c r="F31" s="99">
        <v>0</v>
      </c>
      <c r="G31" s="134"/>
    </row>
    <row r="32" spans="1:7" ht="18" customHeight="1">
      <c r="A32" s="131"/>
      <c r="B32" s="99"/>
      <c r="C32" s="132" t="s">
        <v>41</v>
      </c>
      <c r="D32" s="99">
        <v>0</v>
      </c>
      <c r="E32" s="99">
        <v>0</v>
      </c>
      <c r="F32" s="99">
        <v>0</v>
      </c>
      <c r="G32" s="134"/>
    </row>
    <row r="33" spans="1:7" ht="18" customHeight="1">
      <c r="A33" s="136"/>
      <c r="B33" s="136"/>
      <c r="C33" s="132" t="s">
        <v>42</v>
      </c>
      <c r="D33" s="99">
        <v>0</v>
      </c>
      <c r="E33" s="99">
        <v>0</v>
      </c>
      <c r="F33" s="99">
        <v>0</v>
      </c>
      <c r="G33" s="134"/>
    </row>
    <row r="34" spans="1:7" ht="18" customHeight="1">
      <c r="A34" s="136"/>
      <c r="B34" s="189"/>
      <c r="C34" s="132" t="s">
        <v>43</v>
      </c>
      <c r="D34" s="99">
        <v>0</v>
      </c>
      <c r="E34" s="99">
        <v>0</v>
      </c>
      <c r="F34" s="99">
        <v>0</v>
      </c>
      <c r="G34" s="134"/>
    </row>
    <row r="35" spans="1:7" ht="18.75" customHeight="1">
      <c r="A35" s="158" t="s">
        <v>44</v>
      </c>
      <c r="B35" s="99">
        <f>B7+B8+B9</f>
        <v>810.4107</v>
      </c>
      <c r="C35" s="194" t="s">
        <v>45</v>
      </c>
      <c r="D35" s="195">
        <f>SUM(D7:D34)</f>
        <v>810.4107</v>
      </c>
      <c r="E35" s="195">
        <f>SUM(E7:E34)</f>
        <v>810.4107</v>
      </c>
      <c r="F35" s="195">
        <f>SUM(F7:F34)</f>
        <v>0</v>
      </c>
      <c r="G35" s="195">
        <f>SUM(G7:G34)</f>
        <v>0</v>
      </c>
    </row>
    <row r="36" spans="1:7" ht="16.5" customHeight="1">
      <c r="A36" s="136" t="s">
        <v>46</v>
      </c>
      <c r="B36" s="139"/>
      <c r="C36" s="196" t="s">
        <v>47</v>
      </c>
      <c r="D36" s="99"/>
      <c r="E36" s="138"/>
      <c r="F36" s="138"/>
      <c r="G36" s="138"/>
    </row>
    <row r="37" spans="1:7" ht="18" customHeight="1">
      <c r="A37" s="136" t="s">
        <v>48</v>
      </c>
      <c r="B37" s="134"/>
      <c r="C37" s="132"/>
      <c r="D37" s="99"/>
      <c r="E37" s="138"/>
      <c r="F37" s="138"/>
      <c r="G37" s="138"/>
    </row>
    <row r="38" spans="1:7" ht="20.25" customHeight="1">
      <c r="A38" s="136" t="s">
        <v>49</v>
      </c>
      <c r="B38" s="134"/>
      <c r="C38" s="132"/>
      <c r="D38" s="99"/>
      <c r="E38" s="138"/>
      <c r="F38" s="138"/>
      <c r="G38" s="138"/>
    </row>
    <row r="39" spans="1:7" ht="16.5" customHeight="1">
      <c r="A39" s="136" t="s">
        <v>50</v>
      </c>
      <c r="B39" s="134"/>
      <c r="C39" s="197"/>
      <c r="D39" s="99"/>
      <c r="E39" s="138"/>
      <c r="F39" s="138"/>
      <c r="G39" s="138"/>
    </row>
    <row r="40" spans="1:7" ht="19.5" customHeight="1">
      <c r="A40" s="158" t="s">
        <v>51</v>
      </c>
      <c r="B40" s="134">
        <f>B35+B36</f>
        <v>810.4107</v>
      </c>
      <c r="C40" s="198" t="s">
        <v>52</v>
      </c>
      <c r="D40" s="134">
        <f>D35+D36</f>
        <v>810.4107</v>
      </c>
      <c r="E40" s="134">
        <f>E35+E36</f>
        <v>810.4107</v>
      </c>
      <c r="F40" s="134">
        <f>F35+F36</f>
        <v>0</v>
      </c>
      <c r="G40" s="134">
        <f>G35+G36</f>
        <v>0</v>
      </c>
    </row>
  </sheetData>
  <sheetProtection/>
  <mergeCells count="10">
    <mergeCell ref="A2:D2"/>
    <mergeCell ref="A4:B4"/>
    <mergeCell ref="C4:G4"/>
    <mergeCell ref="A5:A6"/>
    <mergeCell ref="B5:B6"/>
    <mergeCell ref="C5:C6"/>
    <mergeCell ref="D5:D6"/>
    <mergeCell ref="E5:E6"/>
    <mergeCell ref="F5:F6"/>
    <mergeCell ref="G5:G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8" width="11" style="0" customWidth="1"/>
    <col min="9" max="9" width="12.66015625" style="0" customWidth="1"/>
    <col min="10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58"/>
      <c r="C1" s="59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" t="s">
        <v>301</v>
      </c>
    </row>
    <row r="2" spans="1:24" ht="23.25" customHeight="1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" t="s">
        <v>2</v>
      </c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" t="s">
        <v>3</v>
      </c>
    </row>
    <row r="4" spans="1:24" ht="27" customHeight="1">
      <c r="A4" s="62" t="s">
        <v>55</v>
      </c>
      <c r="B4" s="62"/>
      <c r="C4" s="62"/>
      <c r="D4" s="63" t="s">
        <v>56</v>
      </c>
      <c r="E4" s="63" t="s">
        <v>57</v>
      </c>
      <c r="F4" s="64" t="s">
        <v>58</v>
      </c>
      <c r="G4" s="64"/>
      <c r="H4" s="64"/>
      <c r="I4" s="64"/>
      <c r="J4" s="64"/>
      <c r="K4" s="64" t="s">
        <v>59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78" t="s">
        <v>60</v>
      </c>
      <c r="W4" s="62"/>
      <c r="X4" s="62"/>
    </row>
    <row r="5" spans="1:24" ht="33.75" customHeight="1">
      <c r="A5" s="65" t="s">
        <v>61</v>
      </c>
      <c r="B5" s="65" t="s">
        <v>62</v>
      </c>
      <c r="C5" s="66" t="s">
        <v>63</v>
      </c>
      <c r="D5" s="63"/>
      <c r="E5" s="62"/>
      <c r="F5" s="67" t="s">
        <v>9</v>
      </c>
      <c r="G5" s="68" t="s">
        <v>64</v>
      </c>
      <c r="H5" s="68" t="s">
        <v>65</v>
      </c>
      <c r="I5" s="68" t="s">
        <v>66</v>
      </c>
      <c r="J5" s="68" t="s">
        <v>67</v>
      </c>
      <c r="K5" s="65" t="s">
        <v>9</v>
      </c>
      <c r="L5" s="68" t="s">
        <v>64</v>
      </c>
      <c r="M5" s="68" t="s">
        <v>65</v>
      </c>
      <c r="N5" s="68" t="s">
        <v>66</v>
      </c>
      <c r="O5" s="68" t="s">
        <v>68</v>
      </c>
      <c r="P5" s="68" t="s">
        <v>69</v>
      </c>
      <c r="Q5" s="68" t="s">
        <v>70</v>
      </c>
      <c r="R5" s="68" t="s">
        <v>71</v>
      </c>
      <c r="S5" s="68" t="s">
        <v>72</v>
      </c>
      <c r="T5" s="68" t="s">
        <v>67</v>
      </c>
      <c r="U5" s="79" t="s">
        <v>73</v>
      </c>
      <c r="V5" s="65" t="s">
        <v>9</v>
      </c>
      <c r="W5" s="65" t="s">
        <v>74</v>
      </c>
      <c r="X5" s="65" t="s">
        <v>75</v>
      </c>
    </row>
    <row r="6" spans="1:24" ht="24" customHeight="1">
      <c r="A6" s="69" t="s">
        <v>76</v>
      </c>
      <c r="B6" s="69" t="s">
        <v>76</v>
      </c>
      <c r="C6" s="69" t="s">
        <v>76</v>
      </c>
      <c r="D6" s="70" t="s">
        <v>76</v>
      </c>
      <c r="E6" s="71">
        <v>1</v>
      </c>
      <c r="F6" s="71">
        <f aca="true" t="shared" si="0" ref="F6:X6">E6+1</f>
        <v>2</v>
      </c>
      <c r="G6" s="71">
        <f t="shared" si="0"/>
        <v>3</v>
      </c>
      <c r="H6" s="71">
        <f t="shared" si="0"/>
        <v>4</v>
      </c>
      <c r="I6" s="71">
        <f t="shared" si="0"/>
        <v>5</v>
      </c>
      <c r="J6" s="71">
        <f t="shared" si="0"/>
        <v>6</v>
      </c>
      <c r="K6" s="71">
        <f t="shared" si="0"/>
        <v>7</v>
      </c>
      <c r="L6" s="71">
        <f t="shared" si="0"/>
        <v>8</v>
      </c>
      <c r="M6" s="71">
        <f t="shared" si="0"/>
        <v>9</v>
      </c>
      <c r="N6" s="71">
        <f t="shared" si="0"/>
        <v>10</v>
      </c>
      <c r="O6" s="71">
        <f t="shared" si="0"/>
        <v>11</v>
      </c>
      <c r="P6" s="71">
        <f t="shared" si="0"/>
        <v>12</v>
      </c>
      <c r="Q6" s="71">
        <f t="shared" si="0"/>
        <v>13</v>
      </c>
      <c r="R6" s="71">
        <f t="shared" si="0"/>
        <v>14</v>
      </c>
      <c r="S6" s="71">
        <f t="shared" si="0"/>
        <v>15</v>
      </c>
      <c r="T6" s="71">
        <f t="shared" si="0"/>
        <v>16</v>
      </c>
      <c r="U6" s="71">
        <f t="shared" si="0"/>
        <v>17</v>
      </c>
      <c r="V6" s="71">
        <f t="shared" si="0"/>
        <v>18</v>
      </c>
      <c r="W6" s="71">
        <f t="shared" si="0"/>
        <v>19</v>
      </c>
      <c r="X6" s="71">
        <f t="shared" si="0"/>
        <v>20</v>
      </c>
    </row>
    <row r="7" spans="1:24" ht="24" customHeight="1">
      <c r="A7" s="72"/>
      <c r="B7" s="72"/>
      <c r="C7" s="72"/>
      <c r="D7" s="73"/>
      <c r="E7" s="74"/>
      <c r="F7" s="75"/>
      <c r="G7" s="75"/>
      <c r="H7" s="75"/>
      <c r="I7" s="75"/>
      <c r="J7" s="76"/>
      <c r="K7" s="77"/>
      <c r="L7" s="74"/>
      <c r="M7" s="74"/>
      <c r="N7" s="74"/>
      <c r="O7" s="74"/>
      <c r="P7" s="74"/>
      <c r="Q7" s="74"/>
      <c r="R7" s="74"/>
      <c r="S7" s="74"/>
      <c r="T7" s="74"/>
      <c r="U7" s="74"/>
      <c r="V7" s="77"/>
      <c r="W7" s="74"/>
      <c r="X7" s="74"/>
    </row>
    <row r="8" spans="2:24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X8" s="80"/>
    </row>
    <row r="9" spans="2:20" ht="24" customHeight="1">
      <c r="B9" t="s">
        <v>303</v>
      </c>
      <c r="E9" s="22"/>
      <c r="F9" s="22"/>
      <c r="G9" s="22"/>
      <c r="H9" s="22"/>
      <c r="I9" s="22"/>
      <c r="J9" s="22"/>
      <c r="P9" s="22"/>
      <c r="Q9" s="22"/>
      <c r="R9" s="22"/>
      <c r="S9" s="22"/>
      <c r="T9" s="22"/>
    </row>
    <row r="10" spans="6:20" ht="9.75" customHeight="1">
      <c r="F10" s="22"/>
      <c r="I10" s="22"/>
      <c r="J10" s="22"/>
      <c r="M10" s="22"/>
      <c r="O10" s="22"/>
      <c r="Q10" s="22"/>
      <c r="S10" s="22"/>
      <c r="T10" s="22"/>
    </row>
    <row r="11" spans="17:19" ht="9.75" customHeight="1">
      <c r="Q11" s="22"/>
      <c r="R11" s="22"/>
      <c r="S11" s="22"/>
    </row>
    <row r="12" spans="5:15" ht="9.75" customHeight="1">
      <c r="E12" s="22"/>
      <c r="G12" s="22"/>
      <c r="O12" s="22"/>
    </row>
    <row r="13" spans="17:18" ht="9.75" customHeight="1">
      <c r="Q13" s="22"/>
      <c r="R13" s="22"/>
    </row>
    <row r="15" ht="12.75" customHeight="1">
      <c r="P15" s="22"/>
    </row>
    <row r="22" ht="9.75" customHeight="1">
      <c r="V22" s="80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 scale="7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B33" sqref="B33"/>
    </sheetView>
  </sheetViews>
  <sheetFormatPr defaultColWidth="9.16015625" defaultRowHeight="11.25"/>
  <cols>
    <col min="1" max="1" width="37" style="24" customWidth="1"/>
    <col min="2" max="2" width="36.16015625" style="24" customWidth="1"/>
    <col min="3" max="3" width="7" style="24" customWidth="1"/>
    <col min="4" max="4" width="8.33203125" style="24" customWidth="1"/>
    <col min="5" max="10" width="11" style="24" customWidth="1"/>
    <col min="11" max="11" width="16.5" style="24" customWidth="1"/>
    <col min="12" max="16384" width="9.16015625" style="24" customWidth="1"/>
  </cols>
  <sheetData>
    <row r="1" spans="1:11" ht="18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51" t="s">
        <v>304</v>
      </c>
    </row>
    <row r="2" spans="1:11" ht="18" customHeight="1">
      <c r="A2" s="25" t="s">
        <v>305</v>
      </c>
      <c r="B2" s="25"/>
      <c r="C2" s="25"/>
      <c r="D2" s="25"/>
      <c r="E2" s="25"/>
      <c r="F2" s="25"/>
      <c r="G2" s="25"/>
      <c r="H2" s="25"/>
      <c r="I2" s="25"/>
      <c r="J2" s="25"/>
      <c r="K2" s="52"/>
    </row>
    <row r="3" spans="1:11" ht="18" customHeight="1">
      <c r="A3" s="4" t="s">
        <v>2</v>
      </c>
      <c r="B3" s="26"/>
      <c r="C3" s="26"/>
      <c r="D3" s="27"/>
      <c r="E3" s="26"/>
      <c r="F3" s="26"/>
      <c r="G3" s="26"/>
      <c r="H3" s="26"/>
      <c r="I3" s="26"/>
      <c r="J3" s="26"/>
      <c r="K3" s="53" t="s">
        <v>3</v>
      </c>
    </row>
    <row r="4" spans="1:11" ht="15" customHeight="1">
      <c r="A4" s="28" t="s">
        <v>306</v>
      </c>
      <c r="B4" s="28" t="s">
        <v>307</v>
      </c>
      <c r="C4" s="29" t="s">
        <v>308</v>
      </c>
      <c r="D4" s="30" t="s">
        <v>309</v>
      </c>
      <c r="E4" s="31" t="s">
        <v>310</v>
      </c>
      <c r="F4" s="32"/>
      <c r="G4" s="32"/>
      <c r="H4" s="32"/>
      <c r="I4" s="32"/>
      <c r="J4" s="32"/>
      <c r="K4" s="54" t="s">
        <v>311</v>
      </c>
    </row>
    <row r="5" spans="1:11" ht="15" customHeight="1">
      <c r="A5" s="28"/>
      <c r="B5" s="28"/>
      <c r="C5" s="29"/>
      <c r="D5" s="30"/>
      <c r="E5" s="33" t="s">
        <v>9</v>
      </c>
      <c r="F5" s="34" t="s">
        <v>258</v>
      </c>
      <c r="G5" s="34" t="s">
        <v>312</v>
      </c>
      <c r="H5" s="34" t="s">
        <v>313</v>
      </c>
      <c r="I5" s="34" t="s">
        <v>314</v>
      </c>
      <c r="J5" s="34" t="s">
        <v>315</v>
      </c>
      <c r="K5" s="54"/>
    </row>
    <row r="6" spans="1:11" ht="13.5" customHeight="1">
      <c r="A6" s="35" t="s">
        <v>316</v>
      </c>
      <c r="B6" s="35">
        <v>1</v>
      </c>
      <c r="C6" s="36">
        <v>2</v>
      </c>
      <c r="D6" s="37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55">
        <v>10</v>
      </c>
    </row>
    <row r="7" spans="1:11" ht="12.75" customHeight="1">
      <c r="A7" s="39"/>
      <c r="B7" s="39" t="s">
        <v>9</v>
      </c>
      <c r="C7" s="40"/>
      <c r="D7" s="41">
        <v>166</v>
      </c>
      <c r="E7" s="42">
        <v>200000</v>
      </c>
      <c r="F7" s="42">
        <v>200000</v>
      </c>
      <c r="G7" s="39">
        <v>0</v>
      </c>
      <c r="H7" s="43">
        <v>0</v>
      </c>
      <c r="I7" s="43">
        <v>0</v>
      </c>
      <c r="J7" s="43">
        <v>0</v>
      </c>
      <c r="K7" s="56"/>
    </row>
    <row r="8" spans="1:256" ht="12.75" customHeight="1">
      <c r="A8" s="39" t="s">
        <v>317</v>
      </c>
      <c r="B8" s="39"/>
      <c r="C8" s="39"/>
      <c r="D8" s="39" t="s">
        <v>318</v>
      </c>
      <c r="E8" s="44">
        <v>200000</v>
      </c>
      <c r="F8" s="44">
        <v>200000</v>
      </c>
      <c r="G8" s="39">
        <v>0</v>
      </c>
      <c r="H8" s="39">
        <v>0</v>
      </c>
      <c r="I8" s="39">
        <v>0</v>
      </c>
      <c r="J8" s="39">
        <v>0</v>
      </c>
      <c r="K8" s="39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11" ht="12.75" customHeight="1">
      <c r="A9" s="39" t="s">
        <v>319</v>
      </c>
      <c r="B9" s="39" t="s">
        <v>320</v>
      </c>
      <c r="C9" s="40" t="s">
        <v>321</v>
      </c>
      <c r="D9" s="41">
        <v>1</v>
      </c>
      <c r="E9" s="42">
        <v>17000</v>
      </c>
      <c r="F9" s="42">
        <v>17000</v>
      </c>
      <c r="G9" s="43">
        <v>0</v>
      </c>
      <c r="H9" s="43">
        <v>0</v>
      </c>
      <c r="I9" s="43">
        <v>0</v>
      </c>
      <c r="J9" s="43">
        <v>0</v>
      </c>
      <c r="K9" s="56"/>
    </row>
    <row r="10" spans="1:11" ht="12.75" customHeight="1">
      <c r="A10" s="39" t="s">
        <v>322</v>
      </c>
      <c r="B10" s="39" t="s">
        <v>323</v>
      </c>
      <c r="C10" s="40" t="s">
        <v>324</v>
      </c>
      <c r="D10" s="41">
        <v>1</v>
      </c>
      <c r="E10" s="42">
        <v>10000</v>
      </c>
      <c r="F10" s="42">
        <v>10000</v>
      </c>
      <c r="G10" s="43">
        <v>0</v>
      </c>
      <c r="H10" s="43">
        <v>0</v>
      </c>
      <c r="I10" s="43">
        <v>0</v>
      </c>
      <c r="J10" s="43">
        <v>0</v>
      </c>
      <c r="K10" s="56"/>
    </row>
    <row r="11" spans="1:11" ht="12.75" customHeight="1">
      <c r="A11" s="39" t="s">
        <v>325</v>
      </c>
      <c r="B11" s="39" t="s">
        <v>326</v>
      </c>
      <c r="C11" s="40" t="s">
        <v>327</v>
      </c>
      <c r="D11" s="41">
        <v>2</v>
      </c>
      <c r="E11" s="42">
        <v>3000</v>
      </c>
      <c r="F11" s="42">
        <v>3000</v>
      </c>
      <c r="G11" s="43">
        <v>0</v>
      </c>
      <c r="H11" s="43">
        <v>0</v>
      </c>
      <c r="I11" s="43">
        <v>0</v>
      </c>
      <c r="J11" s="43">
        <v>0</v>
      </c>
      <c r="K11" s="56"/>
    </row>
    <row r="12" spans="1:11" ht="12.75" customHeight="1">
      <c r="A12" s="39" t="s">
        <v>322</v>
      </c>
      <c r="B12" s="39" t="s">
        <v>328</v>
      </c>
      <c r="C12" s="40" t="s">
        <v>324</v>
      </c>
      <c r="D12" s="41">
        <v>150</v>
      </c>
      <c r="E12" s="42">
        <v>75000</v>
      </c>
      <c r="F12" s="42">
        <v>75000</v>
      </c>
      <c r="G12" s="43">
        <v>0</v>
      </c>
      <c r="H12" s="43">
        <v>0</v>
      </c>
      <c r="I12" s="43">
        <v>0</v>
      </c>
      <c r="J12" s="43">
        <v>0</v>
      </c>
      <c r="K12" s="56"/>
    </row>
    <row r="13" spans="1:11" ht="12.75" customHeight="1">
      <c r="A13" s="39" t="s">
        <v>329</v>
      </c>
      <c r="B13" s="39" t="s">
        <v>330</v>
      </c>
      <c r="C13" s="40" t="s">
        <v>321</v>
      </c>
      <c r="D13" s="41">
        <v>2</v>
      </c>
      <c r="E13" s="42">
        <v>5000</v>
      </c>
      <c r="F13" s="42">
        <v>5000</v>
      </c>
      <c r="G13" s="43">
        <v>0</v>
      </c>
      <c r="H13" s="43">
        <v>0</v>
      </c>
      <c r="I13" s="43">
        <v>0</v>
      </c>
      <c r="J13" s="43">
        <v>0</v>
      </c>
      <c r="K13" s="56"/>
    </row>
    <row r="14" spans="1:11" ht="12.75" customHeight="1">
      <c r="A14" s="39" t="s">
        <v>331</v>
      </c>
      <c r="B14" s="39" t="s">
        <v>332</v>
      </c>
      <c r="C14" s="40" t="s">
        <v>324</v>
      </c>
      <c r="D14" s="41">
        <v>5</v>
      </c>
      <c r="E14" s="42">
        <v>25000</v>
      </c>
      <c r="F14" s="42">
        <v>25000</v>
      </c>
      <c r="G14" s="43">
        <v>0</v>
      </c>
      <c r="H14" s="43">
        <v>0</v>
      </c>
      <c r="I14" s="43">
        <v>0</v>
      </c>
      <c r="J14" s="43">
        <v>0</v>
      </c>
      <c r="K14" s="56"/>
    </row>
    <row r="15" spans="1:11" ht="12.75" customHeight="1">
      <c r="A15" s="39" t="s">
        <v>333</v>
      </c>
      <c r="B15" s="39" t="s">
        <v>334</v>
      </c>
      <c r="C15" s="40" t="s">
        <v>321</v>
      </c>
      <c r="D15" s="41">
        <v>3</v>
      </c>
      <c r="E15" s="42">
        <v>9000</v>
      </c>
      <c r="F15" s="42">
        <v>9000</v>
      </c>
      <c r="G15" s="43">
        <v>0</v>
      </c>
      <c r="H15" s="43">
        <v>0</v>
      </c>
      <c r="I15" s="43">
        <v>0</v>
      </c>
      <c r="J15" s="43">
        <v>0</v>
      </c>
      <c r="K15" s="56"/>
    </row>
    <row r="16" spans="1:11" s="23" customFormat="1" ht="12.75" customHeight="1">
      <c r="A16" s="39" t="s">
        <v>335</v>
      </c>
      <c r="B16" s="45" t="s">
        <v>336</v>
      </c>
      <c r="C16" s="40" t="s">
        <v>321</v>
      </c>
      <c r="D16" s="41">
        <v>1</v>
      </c>
      <c r="E16" s="46">
        <v>6000</v>
      </c>
      <c r="F16" s="46">
        <v>6000</v>
      </c>
      <c r="G16" s="47"/>
      <c r="H16" s="47"/>
      <c r="I16" s="47"/>
      <c r="J16" s="47"/>
      <c r="K16" s="47"/>
    </row>
    <row r="17" spans="1:11" ht="12.75" customHeight="1">
      <c r="A17" s="39" t="s">
        <v>337</v>
      </c>
      <c r="B17" s="45" t="s">
        <v>338</v>
      </c>
      <c r="C17" s="40" t="s">
        <v>339</v>
      </c>
      <c r="D17" s="41">
        <v>1</v>
      </c>
      <c r="E17" s="46">
        <v>50000</v>
      </c>
      <c r="F17" s="46">
        <v>50000</v>
      </c>
      <c r="G17" s="48"/>
      <c r="H17" s="48"/>
      <c r="I17" s="48"/>
      <c r="J17" s="48"/>
      <c r="K17" s="48"/>
    </row>
    <row r="18" spans="3:6" ht="9.75" customHeight="1">
      <c r="C18" s="49"/>
      <c r="E18" s="50"/>
      <c r="F18" s="50"/>
    </row>
  </sheetData>
  <sheetProtection/>
  <mergeCells count="4">
    <mergeCell ref="A4:A5"/>
    <mergeCell ref="B4:B5"/>
    <mergeCell ref="C4:C5"/>
    <mergeCell ref="D4:D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4"/>
  <headerFooter scaleWithDoc="0"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D32" sqref="D32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18" customHeight="1">
      <c r="A1" s="1"/>
      <c r="B1" s="1"/>
      <c r="C1" s="1"/>
      <c r="D1" s="1"/>
      <c r="E1" s="1"/>
      <c r="F1" s="1"/>
      <c r="G1" s="1"/>
      <c r="H1" s="2" t="s">
        <v>340</v>
      </c>
    </row>
    <row r="2" spans="1:8" ht="18" customHeight="1">
      <c r="A2" s="1" t="s">
        <v>341</v>
      </c>
      <c r="B2" s="1"/>
      <c r="C2" s="1"/>
      <c r="D2" s="1"/>
      <c r="E2" s="1"/>
      <c r="F2" s="1"/>
      <c r="G2" s="1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5" customHeight="1">
      <c r="A4" s="7" t="s">
        <v>342</v>
      </c>
      <c r="B4" s="8" t="s">
        <v>343</v>
      </c>
      <c r="C4" s="9" t="s">
        <v>310</v>
      </c>
      <c r="D4" s="10"/>
      <c r="E4" s="10"/>
      <c r="F4" s="10"/>
      <c r="G4" s="10"/>
      <c r="H4" s="11"/>
    </row>
    <row r="5" spans="1:8" ht="15" customHeight="1">
      <c r="A5" s="12"/>
      <c r="B5" s="8"/>
      <c r="C5" s="13" t="s">
        <v>9</v>
      </c>
      <c r="D5" s="14" t="s">
        <v>258</v>
      </c>
      <c r="E5" s="14" t="s">
        <v>312</v>
      </c>
      <c r="F5" s="14" t="s">
        <v>313</v>
      </c>
      <c r="G5" s="14" t="s">
        <v>314</v>
      </c>
      <c r="H5" s="14" t="s">
        <v>315</v>
      </c>
    </row>
    <row r="6" spans="1:8" ht="13.5" customHeight="1">
      <c r="A6" s="15" t="s">
        <v>316</v>
      </c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</row>
    <row r="7" spans="1:8" ht="17.25" customHeight="1">
      <c r="A7" s="18"/>
      <c r="B7" s="18"/>
      <c r="C7" s="19"/>
      <c r="D7" s="19"/>
      <c r="E7" s="19"/>
      <c r="F7" s="19"/>
      <c r="G7" s="19"/>
      <c r="H7" s="20"/>
    </row>
    <row r="8" spans="1:8" ht="9.75" customHeight="1">
      <c r="A8" s="21"/>
      <c r="B8" s="21"/>
      <c r="C8" s="21"/>
      <c r="D8" s="21"/>
      <c r="E8" s="21"/>
      <c r="F8" s="21"/>
      <c r="G8" s="21"/>
      <c r="H8" s="22"/>
    </row>
    <row r="9" spans="1:8" ht="9.75" customHeight="1">
      <c r="A9" s="21"/>
      <c r="B9" s="21"/>
      <c r="C9" s="21"/>
      <c r="D9" s="21"/>
      <c r="E9" s="21"/>
      <c r="F9" s="21"/>
      <c r="G9" s="21"/>
      <c r="H9" s="22"/>
    </row>
    <row r="10" spans="1:8" ht="9.75" customHeight="1">
      <c r="A10" s="21"/>
      <c r="B10" s="21"/>
      <c r="C10" s="21"/>
      <c r="D10" s="21"/>
      <c r="E10" s="21"/>
      <c r="F10" s="21"/>
      <c r="G10" s="21"/>
      <c r="H10" s="22"/>
    </row>
    <row r="11" spans="1:8" ht="9.75" customHeight="1">
      <c r="A11" s="21"/>
      <c r="B11" s="21"/>
      <c r="C11" s="21"/>
      <c r="D11" s="22"/>
      <c r="E11" s="21"/>
      <c r="F11" s="21"/>
      <c r="G11" s="21"/>
      <c r="H11" s="22"/>
    </row>
    <row r="12" spans="1:7" ht="9.75" customHeight="1">
      <c r="A12" s="21"/>
      <c r="B12" s="21"/>
      <c r="C12" s="21"/>
      <c r="D12" s="21"/>
      <c r="E12" s="21"/>
      <c r="F12" s="21"/>
      <c r="G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ht="9.75" customHeight="1">
      <c r="B16" s="21"/>
    </row>
    <row r="17" ht="9.75" customHeight="1">
      <c r="B17" s="21"/>
    </row>
    <row r="18" ht="9.75" customHeight="1">
      <c r="B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ht="9.75" customHeight="1">
      <c r="B22" s="21"/>
    </row>
  </sheetData>
  <sheetProtection/>
  <mergeCells count="2">
    <mergeCell ref="A4:A5"/>
    <mergeCell ref="B4:B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4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58"/>
      <c r="C1" s="59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" t="s">
        <v>53</v>
      </c>
    </row>
    <row r="2" spans="1:24" ht="23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" t="s">
        <v>2</v>
      </c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" t="s">
        <v>3</v>
      </c>
    </row>
    <row r="4" spans="1:24" ht="27" customHeight="1">
      <c r="A4" s="62" t="s">
        <v>55</v>
      </c>
      <c r="B4" s="62"/>
      <c r="C4" s="62"/>
      <c r="D4" s="63" t="s">
        <v>56</v>
      </c>
      <c r="E4" s="63" t="s">
        <v>57</v>
      </c>
      <c r="F4" s="64" t="s">
        <v>58</v>
      </c>
      <c r="G4" s="64"/>
      <c r="H4" s="64"/>
      <c r="I4" s="64"/>
      <c r="J4" s="64"/>
      <c r="K4" s="64" t="s">
        <v>59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78" t="s">
        <v>60</v>
      </c>
      <c r="W4" s="62"/>
      <c r="X4" s="62"/>
    </row>
    <row r="5" spans="1:24" ht="33.75" customHeight="1">
      <c r="A5" s="65" t="s">
        <v>61</v>
      </c>
      <c r="B5" s="65" t="s">
        <v>62</v>
      </c>
      <c r="C5" s="66" t="s">
        <v>63</v>
      </c>
      <c r="D5" s="63"/>
      <c r="E5" s="62"/>
      <c r="F5" s="67" t="s">
        <v>9</v>
      </c>
      <c r="G5" s="68" t="s">
        <v>64</v>
      </c>
      <c r="H5" s="68" t="s">
        <v>65</v>
      </c>
      <c r="I5" s="68" t="s">
        <v>66</v>
      </c>
      <c r="J5" s="68" t="s">
        <v>67</v>
      </c>
      <c r="K5" s="65" t="s">
        <v>9</v>
      </c>
      <c r="L5" s="68" t="s">
        <v>64</v>
      </c>
      <c r="M5" s="68" t="s">
        <v>65</v>
      </c>
      <c r="N5" s="68" t="s">
        <v>66</v>
      </c>
      <c r="O5" s="68" t="s">
        <v>68</v>
      </c>
      <c r="P5" s="68" t="s">
        <v>69</v>
      </c>
      <c r="Q5" s="68" t="s">
        <v>70</v>
      </c>
      <c r="R5" s="68" t="s">
        <v>71</v>
      </c>
      <c r="S5" s="68" t="s">
        <v>72</v>
      </c>
      <c r="T5" s="68" t="s">
        <v>67</v>
      </c>
      <c r="U5" s="79" t="s">
        <v>73</v>
      </c>
      <c r="V5" s="65" t="s">
        <v>9</v>
      </c>
      <c r="W5" s="65" t="s">
        <v>74</v>
      </c>
      <c r="X5" s="65" t="s">
        <v>75</v>
      </c>
    </row>
    <row r="6" spans="1:24" ht="24" customHeight="1">
      <c r="A6" s="69" t="s">
        <v>76</v>
      </c>
      <c r="B6" s="69" t="s">
        <v>76</v>
      </c>
      <c r="C6" s="69" t="s">
        <v>76</v>
      </c>
      <c r="D6" s="70" t="s">
        <v>76</v>
      </c>
      <c r="E6" s="71">
        <v>1</v>
      </c>
      <c r="F6" s="71">
        <f aca="true" t="shared" si="0" ref="F6:X6">E6+1</f>
        <v>2</v>
      </c>
      <c r="G6" s="71">
        <f t="shared" si="0"/>
        <v>3</v>
      </c>
      <c r="H6" s="71">
        <f t="shared" si="0"/>
        <v>4</v>
      </c>
      <c r="I6" s="71">
        <f t="shared" si="0"/>
        <v>5</v>
      </c>
      <c r="J6" s="71">
        <f t="shared" si="0"/>
        <v>6</v>
      </c>
      <c r="K6" s="71">
        <f t="shared" si="0"/>
        <v>7</v>
      </c>
      <c r="L6" s="71">
        <f t="shared" si="0"/>
        <v>8</v>
      </c>
      <c r="M6" s="71">
        <f t="shared" si="0"/>
        <v>9</v>
      </c>
      <c r="N6" s="71">
        <f t="shared" si="0"/>
        <v>10</v>
      </c>
      <c r="O6" s="71">
        <f t="shared" si="0"/>
        <v>11</v>
      </c>
      <c r="P6" s="71">
        <f t="shared" si="0"/>
        <v>12</v>
      </c>
      <c r="Q6" s="71">
        <f t="shared" si="0"/>
        <v>13</v>
      </c>
      <c r="R6" s="71">
        <f t="shared" si="0"/>
        <v>14</v>
      </c>
      <c r="S6" s="71">
        <f t="shared" si="0"/>
        <v>15</v>
      </c>
      <c r="T6" s="71">
        <f t="shared" si="0"/>
        <v>16</v>
      </c>
      <c r="U6" s="71">
        <f t="shared" si="0"/>
        <v>17</v>
      </c>
      <c r="V6" s="71">
        <f t="shared" si="0"/>
        <v>18</v>
      </c>
      <c r="W6" s="71">
        <f t="shared" si="0"/>
        <v>19</v>
      </c>
      <c r="X6" s="71">
        <f t="shared" si="0"/>
        <v>20</v>
      </c>
    </row>
    <row r="7" spans="1:25" ht="24" customHeight="1">
      <c r="A7" s="72"/>
      <c r="B7" s="72"/>
      <c r="C7" s="72"/>
      <c r="D7" s="172" t="s">
        <v>9</v>
      </c>
      <c r="E7" s="74">
        <v>810.4107</v>
      </c>
      <c r="F7" s="75">
        <v>70.4107</v>
      </c>
      <c r="G7" s="75">
        <v>34.5449</v>
      </c>
      <c r="H7" s="75">
        <v>35.2602</v>
      </c>
      <c r="I7" s="75">
        <v>0.6056</v>
      </c>
      <c r="J7" s="76">
        <v>0</v>
      </c>
      <c r="K7" s="77">
        <v>740</v>
      </c>
      <c r="L7" s="74">
        <v>562</v>
      </c>
      <c r="M7" s="74">
        <v>158</v>
      </c>
      <c r="N7" s="74">
        <v>0</v>
      </c>
      <c r="O7" s="74">
        <v>0</v>
      </c>
      <c r="P7" s="74">
        <v>0</v>
      </c>
      <c r="Q7" s="74">
        <v>20</v>
      </c>
      <c r="R7" s="74">
        <v>0</v>
      </c>
      <c r="S7" s="74">
        <v>0</v>
      </c>
      <c r="T7" s="74">
        <v>0</v>
      </c>
      <c r="U7" s="74">
        <v>0</v>
      </c>
      <c r="V7" s="77">
        <v>0</v>
      </c>
      <c r="W7" s="74">
        <v>0</v>
      </c>
      <c r="X7" s="74">
        <v>0</v>
      </c>
      <c r="Y7" s="22"/>
    </row>
    <row r="8" spans="1:24" ht="24" customHeight="1">
      <c r="A8" s="72" t="s">
        <v>77</v>
      </c>
      <c r="B8" s="72"/>
      <c r="C8" s="72"/>
      <c r="D8" s="172" t="s">
        <v>78</v>
      </c>
      <c r="E8" s="74">
        <v>810.4107</v>
      </c>
      <c r="F8" s="75">
        <v>70.4107</v>
      </c>
      <c r="G8" s="75">
        <v>34.5449</v>
      </c>
      <c r="H8" s="75">
        <v>35.2602</v>
      </c>
      <c r="I8" s="75">
        <v>0.6056</v>
      </c>
      <c r="J8" s="76">
        <v>0</v>
      </c>
      <c r="K8" s="77">
        <v>740</v>
      </c>
      <c r="L8" s="74">
        <v>562</v>
      </c>
      <c r="M8" s="74">
        <v>158</v>
      </c>
      <c r="N8" s="74">
        <v>0</v>
      </c>
      <c r="O8" s="74">
        <v>0</v>
      </c>
      <c r="P8" s="74">
        <v>0</v>
      </c>
      <c r="Q8" s="74">
        <v>20</v>
      </c>
      <c r="R8" s="74">
        <v>0</v>
      </c>
      <c r="S8" s="74">
        <v>0</v>
      </c>
      <c r="T8" s="74">
        <v>0</v>
      </c>
      <c r="U8" s="74">
        <v>0</v>
      </c>
      <c r="V8" s="77">
        <v>0</v>
      </c>
      <c r="W8" s="74">
        <v>0</v>
      </c>
      <c r="X8" s="74">
        <v>0</v>
      </c>
    </row>
    <row r="9" spans="1:24" ht="24" customHeight="1">
      <c r="A9" s="72" t="s">
        <v>79</v>
      </c>
      <c r="B9" s="72" t="s">
        <v>80</v>
      </c>
      <c r="C9" s="72"/>
      <c r="D9" s="172" t="s">
        <v>81</v>
      </c>
      <c r="E9" s="74">
        <v>810.4107</v>
      </c>
      <c r="F9" s="75">
        <v>70.4107</v>
      </c>
      <c r="G9" s="75">
        <v>34.5449</v>
      </c>
      <c r="H9" s="75">
        <v>35.2602</v>
      </c>
      <c r="I9" s="75">
        <v>0.6056</v>
      </c>
      <c r="J9" s="76">
        <v>0</v>
      </c>
      <c r="K9" s="77">
        <v>740</v>
      </c>
      <c r="L9" s="74">
        <v>562</v>
      </c>
      <c r="M9" s="74">
        <v>158</v>
      </c>
      <c r="N9" s="74">
        <v>0</v>
      </c>
      <c r="O9" s="74">
        <v>0</v>
      </c>
      <c r="P9" s="74">
        <v>0</v>
      </c>
      <c r="Q9" s="74">
        <v>20</v>
      </c>
      <c r="R9" s="74">
        <v>0</v>
      </c>
      <c r="S9" s="74">
        <v>0</v>
      </c>
      <c r="T9" s="74">
        <v>0</v>
      </c>
      <c r="U9" s="74">
        <v>0</v>
      </c>
      <c r="V9" s="77">
        <v>0</v>
      </c>
      <c r="W9" s="74">
        <v>0</v>
      </c>
      <c r="X9" s="74">
        <v>0</v>
      </c>
    </row>
    <row r="10" spans="1:24" ht="24" customHeight="1">
      <c r="A10" s="72" t="s">
        <v>82</v>
      </c>
      <c r="B10" s="72" t="s">
        <v>83</v>
      </c>
      <c r="C10" s="72" t="s">
        <v>84</v>
      </c>
      <c r="D10" s="172" t="s">
        <v>85</v>
      </c>
      <c r="E10" s="74">
        <v>810.4107</v>
      </c>
      <c r="F10" s="75">
        <v>70.4107</v>
      </c>
      <c r="G10" s="75">
        <v>34.5449</v>
      </c>
      <c r="H10" s="75">
        <v>35.2602</v>
      </c>
      <c r="I10" s="75">
        <v>0.6056</v>
      </c>
      <c r="J10" s="76">
        <v>0</v>
      </c>
      <c r="K10" s="77">
        <v>740</v>
      </c>
      <c r="L10" s="74">
        <v>562</v>
      </c>
      <c r="M10" s="74">
        <v>158</v>
      </c>
      <c r="N10" s="74">
        <v>0</v>
      </c>
      <c r="O10" s="74">
        <v>0</v>
      </c>
      <c r="P10" s="74">
        <v>0</v>
      </c>
      <c r="Q10" s="74">
        <v>20</v>
      </c>
      <c r="R10" s="74">
        <v>0</v>
      </c>
      <c r="S10" s="74">
        <v>0</v>
      </c>
      <c r="T10" s="74">
        <v>0</v>
      </c>
      <c r="U10" s="74">
        <v>0</v>
      </c>
      <c r="V10" s="77">
        <v>0</v>
      </c>
      <c r="W10" s="74">
        <v>0</v>
      </c>
      <c r="X10" s="74">
        <v>0</v>
      </c>
    </row>
    <row r="11" spans="2:24" ht="24" customHeight="1">
      <c r="B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X11" s="80"/>
    </row>
    <row r="12" spans="5:20" ht="24" customHeight="1">
      <c r="E12" s="22"/>
      <c r="F12" s="22"/>
      <c r="G12" s="22"/>
      <c r="H12" s="22"/>
      <c r="I12" s="22"/>
      <c r="J12" s="22"/>
      <c r="K12" s="22"/>
      <c r="P12" s="22"/>
      <c r="Q12" s="22"/>
      <c r="R12" s="22"/>
      <c r="S12" s="22"/>
      <c r="T12" s="22"/>
    </row>
    <row r="13" spans="17:18" ht="9.75" customHeight="1">
      <c r="Q13" s="22"/>
      <c r="R13" s="22"/>
    </row>
    <row r="14" ht="12.75" customHeight="1"/>
    <row r="15" ht="12.75" customHeight="1">
      <c r="P15" s="2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9.75" customHeight="1">
      <c r="V22" s="80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20.5" style="0" customWidth="1"/>
    <col min="4" max="4" width="18.33203125" style="0" customWidth="1"/>
    <col min="5" max="5" width="6.16015625" style="0" customWidth="1"/>
    <col min="6" max="6" width="5.83203125" style="0" customWidth="1"/>
    <col min="7" max="7" width="20.5" style="0" customWidth="1"/>
    <col min="8" max="8" width="14" style="0" customWidth="1"/>
    <col min="9" max="10" width="6.16015625" style="0" customWidth="1"/>
    <col min="11" max="11" width="24" style="0" customWidth="1"/>
    <col min="12" max="12" width="14" style="0" customWidth="1"/>
  </cols>
  <sheetData>
    <row r="1" spans="1:12" ht="21" customHeight="1">
      <c r="A1" s="151"/>
      <c r="B1" s="152"/>
      <c r="C1" s="153"/>
      <c r="D1" s="152"/>
      <c r="E1" s="154"/>
      <c r="G1" s="152"/>
      <c r="H1" s="152"/>
      <c r="I1" s="152"/>
      <c r="J1" s="152"/>
      <c r="L1" s="170" t="s">
        <v>86</v>
      </c>
    </row>
    <row r="2" spans="1:11" ht="18.75" customHeight="1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ht="19.5" customHeight="1">
      <c r="A3" s="4" t="s">
        <v>2</v>
      </c>
      <c r="B3" s="156"/>
      <c r="C3" s="153"/>
      <c r="D3" s="152"/>
      <c r="E3" s="154"/>
      <c r="G3" s="152"/>
      <c r="H3" s="152"/>
      <c r="I3" s="152"/>
      <c r="J3" s="152"/>
      <c r="L3" s="171" t="s">
        <v>3</v>
      </c>
    </row>
    <row r="4" spans="1:12" ht="22.5" customHeight="1">
      <c r="A4" s="157" t="s">
        <v>88</v>
      </c>
      <c r="B4" s="157"/>
      <c r="C4" s="157" t="s">
        <v>89</v>
      </c>
      <c r="D4" s="158" t="s">
        <v>90</v>
      </c>
      <c r="E4" s="157" t="s">
        <v>88</v>
      </c>
      <c r="F4" s="157"/>
      <c r="G4" s="157" t="s">
        <v>89</v>
      </c>
      <c r="H4" s="158" t="s">
        <v>90</v>
      </c>
      <c r="I4" s="157" t="s">
        <v>88</v>
      </c>
      <c r="J4" s="157"/>
      <c r="K4" s="157" t="s">
        <v>89</v>
      </c>
      <c r="L4" s="158" t="s">
        <v>90</v>
      </c>
    </row>
    <row r="5" spans="1:12" ht="16.5" customHeight="1">
      <c r="A5" s="158" t="s">
        <v>61</v>
      </c>
      <c r="B5" s="158" t="s">
        <v>62</v>
      </c>
      <c r="C5" s="157"/>
      <c r="D5" s="158"/>
      <c r="E5" s="158" t="s">
        <v>61</v>
      </c>
      <c r="F5" s="158" t="s">
        <v>62</v>
      </c>
      <c r="G5" s="157"/>
      <c r="H5" s="158"/>
      <c r="I5" s="158" t="s">
        <v>61</v>
      </c>
      <c r="J5" s="158" t="s">
        <v>62</v>
      </c>
      <c r="K5" s="157"/>
      <c r="L5" s="158"/>
    </row>
    <row r="6" spans="1:12" ht="16.5" customHeight="1">
      <c r="A6" s="158"/>
      <c r="B6" s="158"/>
      <c r="C6" s="87" t="s">
        <v>9</v>
      </c>
      <c r="D6" s="99">
        <f>D7+H7+L7</f>
        <v>70.41069999999999</v>
      </c>
      <c r="E6" s="159"/>
      <c r="F6" s="160"/>
      <c r="G6" s="140"/>
      <c r="H6" s="140"/>
      <c r="I6" s="140"/>
      <c r="J6" s="140"/>
      <c r="K6" s="140"/>
      <c r="L6" s="140"/>
    </row>
    <row r="7" spans="1:13" ht="16.5" customHeight="1">
      <c r="A7" s="161" t="s">
        <v>91</v>
      </c>
      <c r="B7" s="161"/>
      <c r="C7" s="161" t="s">
        <v>64</v>
      </c>
      <c r="D7" s="99">
        <f>SUM(D8:D20)</f>
        <v>34.5449</v>
      </c>
      <c r="E7" s="72">
        <v>302</v>
      </c>
      <c r="F7" s="72"/>
      <c r="G7" s="136" t="s">
        <v>65</v>
      </c>
      <c r="H7" s="99">
        <f>SUM(H8:H34)</f>
        <v>35.2602</v>
      </c>
      <c r="I7" s="136">
        <v>303</v>
      </c>
      <c r="J7" s="136"/>
      <c r="K7" s="136" t="s">
        <v>92</v>
      </c>
      <c r="L7" s="99">
        <f>SUM(L8:L18)</f>
        <v>0.6056</v>
      </c>
      <c r="M7" s="22"/>
    </row>
    <row r="8" spans="1:13" ht="16.5" customHeight="1">
      <c r="A8" s="162">
        <v>301</v>
      </c>
      <c r="B8" s="163" t="s">
        <v>84</v>
      </c>
      <c r="C8" s="164" t="s">
        <v>93</v>
      </c>
      <c r="D8" s="99">
        <v>8.345</v>
      </c>
      <c r="E8" s="72">
        <v>302</v>
      </c>
      <c r="F8" s="165" t="s">
        <v>84</v>
      </c>
      <c r="G8" s="166" t="s">
        <v>94</v>
      </c>
      <c r="H8" s="99">
        <v>33.55</v>
      </c>
      <c r="I8" s="136">
        <v>303</v>
      </c>
      <c r="J8" s="167" t="s">
        <v>84</v>
      </c>
      <c r="K8" s="166" t="s">
        <v>95</v>
      </c>
      <c r="L8" s="99">
        <v>0</v>
      </c>
      <c r="M8" s="22"/>
    </row>
    <row r="9" spans="1:13" ht="16.5" customHeight="1">
      <c r="A9" s="162">
        <v>301</v>
      </c>
      <c r="B9" s="163" t="s">
        <v>80</v>
      </c>
      <c r="C9" s="164" t="s">
        <v>96</v>
      </c>
      <c r="D9" s="99">
        <v>5.4324</v>
      </c>
      <c r="E9" s="72">
        <v>302</v>
      </c>
      <c r="F9" s="165" t="s">
        <v>80</v>
      </c>
      <c r="G9" s="166" t="s">
        <v>97</v>
      </c>
      <c r="H9" s="99">
        <v>0</v>
      </c>
      <c r="I9" s="136">
        <v>303</v>
      </c>
      <c r="J9" s="167" t="s">
        <v>80</v>
      </c>
      <c r="K9" s="166" t="s">
        <v>98</v>
      </c>
      <c r="L9" s="99">
        <v>0</v>
      </c>
      <c r="M9" s="22"/>
    </row>
    <row r="10" spans="1:13" ht="16.5" customHeight="1">
      <c r="A10" s="162">
        <v>301</v>
      </c>
      <c r="B10" s="162" t="s">
        <v>99</v>
      </c>
      <c r="C10" s="164" t="s">
        <v>100</v>
      </c>
      <c r="D10" s="99">
        <v>0</v>
      </c>
      <c r="E10" s="72">
        <v>302</v>
      </c>
      <c r="F10" s="167" t="s">
        <v>99</v>
      </c>
      <c r="G10" s="166" t="s">
        <v>101</v>
      </c>
      <c r="H10" s="99">
        <v>0</v>
      </c>
      <c r="I10" s="136">
        <v>303</v>
      </c>
      <c r="J10" s="167" t="s">
        <v>99</v>
      </c>
      <c r="K10" s="166" t="s">
        <v>102</v>
      </c>
      <c r="L10" s="99">
        <v>0</v>
      </c>
      <c r="M10" s="22"/>
    </row>
    <row r="11" spans="1:13" ht="16.5" customHeight="1">
      <c r="A11" s="162">
        <v>301</v>
      </c>
      <c r="B11" s="162" t="s">
        <v>103</v>
      </c>
      <c r="C11" s="149" t="s">
        <v>104</v>
      </c>
      <c r="D11" s="99">
        <v>0</v>
      </c>
      <c r="E11" s="72">
        <v>302</v>
      </c>
      <c r="F11" s="162" t="s">
        <v>105</v>
      </c>
      <c r="G11" s="166" t="s">
        <v>106</v>
      </c>
      <c r="H11" s="99">
        <v>0</v>
      </c>
      <c r="I11" s="136">
        <v>303</v>
      </c>
      <c r="J11" s="165" t="s">
        <v>105</v>
      </c>
      <c r="K11" s="166" t="s">
        <v>107</v>
      </c>
      <c r="L11" s="99">
        <v>0</v>
      </c>
      <c r="M11" s="22"/>
    </row>
    <row r="12" spans="1:14" ht="16.5" customHeight="1">
      <c r="A12" s="162">
        <v>301</v>
      </c>
      <c r="B12" s="162" t="s">
        <v>108</v>
      </c>
      <c r="C12" s="149" t="s">
        <v>109</v>
      </c>
      <c r="D12" s="99">
        <v>8.9798</v>
      </c>
      <c r="E12" s="72">
        <v>302</v>
      </c>
      <c r="F12" s="162" t="s">
        <v>110</v>
      </c>
      <c r="G12" s="149" t="s">
        <v>111</v>
      </c>
      <c r="H12" s="99">
        <v>0</v>
      </c>
      <c r="I12" s="136">
        <v>303</v>
      </c>
      <c r="J12" s="167" t="s">
        <v>110</v>
      </c>
      <c r="K12" s="166" t="s">
        <v>112</v>
      </c>
      <c r="L12" s="99">
        <v>0</v>
      </c>
      <c r="M12" s="22"/>
      <c r="N12" s="22"/>
    </row>
    <row r="13" spans="1:13" ht="16.5" customHeight="1">
      <c r="A13" s="162">
        <v>301</v>
      </c>
      <c r="B13" s="162" t="s">
        <v>113</v>
      </c>
      <c r="C13" s="149" t="s">
        <v>114</v>
      </c>
      <c r="D13" s="99">
        <v>3.549</v>
      </c>
      <c r="E13" s="72">
        <v>302</v>
      </c>
      <c r="F13" s="162" t="s">
        <v>103</v>
      </c>
      <c r="G13" s="149" t="s">
        <v>115</v>
      </c>
      <c r="H13" s="99">
        <v>0</v>
      </c>
      <c r="I13" s="136">
        <v>303</v>
      </c>
      <c r="J13" s="167" t="s">
        <v>103</v>
      </c>
      <c r="K13" s="166" t="s">
        <v>116</v>
      </c>
      <c r="L13" s="99">
        <v>0</v>
      </c>
      <c r="M13" s="22"/>
    </row>
    <row r="14" spans="1:14" ht="16.5" customHeight="1">
      <c r="A14" s="162">
        <v>301</v>
      </c>
      <c r="B14" s="162" t="s">
        <v>117</v>
      </c>
      <c r="C14" s="149" t="s">
        <v>118</v>
      </c>
      <c r="D14" s="99">
        <v>1.7745</v>
      </c>
      <c r="E14" s="72">
        <v>302</v>
      </c>
      <c r="F14" s="162" t="s">
        <v>108</v>
      </c>
      <c r="G14" s="149" t="s">
        <v>119</v>
      </c>
      <c r="H14" s="99">
        <v>0</v>
      </c>
      <c r="I14" s="136">
        <v>303</v>
      </c>
      <c r="J14" s="167" t="s">
        <v>108</v>
      </c>
      <c r="K14" s="166" t="s">
        <v>120</v>
      </c>
      <c r="L14" s="99">
        <v>0</v>
      </c>
      <c r="M14" s="22"/>
      <c r="N14" s="22"/>
    </row>
    <row r="15" spans="1:14" ht="16.5" customHeight="1">
      <c r="A15" s="162">
        <v>301</v>
      </c>
      <c r="B15" s="162" t="s">
        <v>121</v>
      </c>
      <c r="C15" s="149" t="s">
        <v>122</v>
      </c>
      <c r="D15" s="99">
        <v>1.6636</v>
      </c>
      <c r="E15" s="72">
        <v>302</v>
      </c>
      <c r="F15" s="162" t="s">
        <v>113</v>
      </c>
      <c r="G15" s="149" t="s">
        <v>123</v>
      </c>
      <c r="H15" s="99">
        <v>0</v>
      </c>
      <c r="I15" s="136">
        <v>303</v>
      </c>
      <c r="J15" s="167" t="s">
        <v>113</v>
      </c>
      <c r="K15" s="166" t="s">
        <v>124</v>
      </c>
      <c r="L15" s="99">
        <v>0</v>
      </c>
      <c r="M15" s="22"/>
      <c r="N15" s="22"/>
    </row>
    <row r="16" spans="1:13" ht="16.5" customHeight="1">
      <c r="A16" s="162">
        <v>301</v>
      </c>
      <c r="B16" s="162" t="s">
        <v>125</v>
      </c>
      <c r="C16" s="149" t="s">
        <v>126</v>
      </c>
      <c r="D16" s="99">
        <v>0</v>
      </c>
      <c r="E16" s="72">
        <v>302</v>
      </c>
      <c r="F16" s="162" t="s">
        <v>117</v>
      </c>
      <c r="G16" s="149" t="s">
        <v>127</v>
      </c>
      <c r="H16" s="99">
        <v>0</v>
      </c>
      <c r="I16" s="136">
        <v>303</v>
      </c>
      <c r="J16" s="167" t="s">
        <v>117</v>
      </c>
      <c r="K16" s="166" t="s">
        <v>128</v>
      </c>
      <c r="L16" s="99">
        <v>0</v>
      </c>
      <c r="M16" s="22"/>
    </row>
    <row r="17" spans="1:13" ht="16.5" customHeight="1">
      <c r="A17" s="162">
        <v>301</v>
      </c>
      <c r="B17" s="162" t="s">
        <v>129</v>
      </c>
      <c r="C17" s="149" t="s">
        <v>130</v>
      </c>
      <c r="D17" s="99">
        <v>0.3914</v>
      </c>
      <c r="E17" s="72">
        <v>302</v>
      </c>
      <c r="F17" s="162" t="s">
        <v>125</v>
      </c>
      <c r="G17" s="149" t="s">
        <v>131</v>
      </c>
      <c r="H17" s="99">
        <v>0</v>
      </c>
      <c r="I17" s="136">
        <v>303</v>
      </c>
      <c r="J17" s="167" t="s">
        <v>121</v>
      </c>
      <c r="K17" s="166" t="s">
        <v>132</v>
      </c>
      <c r="L17" s="99">
        <v>0</v>
      </c>
      <c r="M17" s="22"/>
    </row>
    <row r="18" spans="1:13" ht="16.5" customHeight="1">
      <c r="A18" s="162">
        <v>301</v>
      </c>
      <c r="B18" s="162" t="s">
        <v>133</v>
      </c>
      <c r="C18" s="149" t="s">
        <v>134</v>
      </c>
      <c r="D18" s="99">
        <v>2.8811</v>
      </c>
      <c r="E18" s="72">
        <v>302</v>
      </c>
      <c r="F18" s="162" t="s">
        <v>129</v>
      </c>
      <c r="G18" s="149" t="s">
        <v>135</v>
      </c>
      <c r="H18" s="99">
        <v>0</v>
      </c>
      <c r="I18" s="136">
        <v>303</v>
      </c>
      <c r="J18" s="165" t="s">
        <v>136</v>
      </c>
      <c r="K18" s="136" t="s">
        <v>137</v>
      </c>
      <c r="L18" s="99">
        <v>0.6056</v>
      </c>
      <c r="M18" s="22"/>
    </row>
    <row r="19" spans="1:12" ht="16.5" customHeight="1">
      <c r="A19" s="162">
        <v>301</v>
      </c>
      <c r="B19" s="162" t="s">
        <v>138</v>
      </c>
      <c r="C19" s="149" t="s">
        <v>139</v>
      </c>
      <c r="D19" s="99">
        <v>0</v>
      </c>
      <c r="E19" s="72">
        <v>302</v>
      </c>
      <c r="F19" s="162" t="s">
        <v>133</v>
      </c>
      <c r="G19" s="149" t="s">
        <v>140</v>
      </c>
      <c r="H19" s="99">
        <v>0</v>
      </c>
      <c r="I19" s="167"/>
      <c r="J19" s="167"/>
      <c r="K19" s="166"/>
      <c r="L19" s="139"/>
    </row>
    <row r="20" spans="1:12" ht="16.5" customHeight="1">
      <c r="A20" s="162">
        <v>301</v>
      </c>
      <c r="B20" s="162" t="s">
        <v>136</v>
      </c>
      <c r="C20" s="149" t="s">
        <v>141</v>
      </c>
      <c r="D20" s="99">
        <v>1.5281</v>
      </c>
      <c r="E20" s="72">
        <v>302</v>
      </c>
      <c r="F20" s="162" t="s">
        <v>138</v>
      </c>
      <c r="G20" s="149" t="s">
        <v>142</v>
      </c>
      <c r="H20" s="99">
        <v>0</v>
      </c>
      <c r="I20" s="167"/>
      <c r="J20" s="167"/>
      <c r="K20" s="166"/>
      <c r="L20" s="139"/>
    </row>
    <row r="21" spans="1:12" ht="16.5" customHeight="1">
      <c r="A21" s="162"/>
      <c r="B21" s="162"/>
      <c r="C21" s="149"/>
      <c r="D21" s="168"/>
      <c r="E21" s="72">
        <v>302</v>
      </c>
      <c r="F21" s="162" t="s">
        <v>143</v>
      </c>
      <c r="G21" s="149" t="s">
        <v>144</v>
      </c>
      <c r="H21" s="99">
        <v>0</v>
      </c>
      <c r="I21" s="167"/>
      <c r="J21" s="167"/>
      <c r="K21" s="166"/>
      <c r="L21" s="139"/>
    </row>
    <row r="22" spans="1:12" ht="16.5" customHeight="1">
      <c r="A22" s="149"/>
      <c r="B22" s="149"/>
      <c r="C22" s="149"/>
      <c r="D22" s="149"/>
      <c r="E22" s="72">
        <v>302</v>
      </c>
      <c r="F22" s="162" t="s">
        <v>145</v>
      </c>
      <c r="G22" s="149" t="s">
        <v>146</v>
      </c>
      <c r="H22" s="99">
        <v>0</v>
      </c>
      <c r="I22" s="167"/>
      <c r="J22" s="167"/>
      <c r="K22" s="166"/>
      <c r="L22" s="139"/>
    </row>
    <row r="23" spans="1:12" ht="16.5" customHeight="1">
      <c r="A23" s="149"/>
      <c r="B23" s="149"/>
      <c r="C23" s="149"/>
      <c r="D23" s="149"/>
      <c r="E23" s="72">
        <v>302</v>
      </c>
      <c r="F23" s="162" t="s">
        <v>147</v>
      </c>
      <c r="G23" s="149" t="s">
        <v>148</v>
      </c>
      <c r="H23" s="99">
        <v>0</v>
      </c>
      <c r="I23" s="167"/>
      <c r="J23" s="167"/>
      <c r="K23" s="136"/>
      <c r="L23" s="139"/>
    </row>
    <row r="24" spans="1:12" ht="16.5" customHeight="1">
      <c r="A24" s="162"/>
      <c r="B24" s="162"/>
      <c r="C24" s="149"/>
      <c r="D24" s="149"/>
      <c r="E24" s="72">
        <v>302</v>
      </c>
      <c r="F24" s="162" t="s">
        <v>149</v>
      </c>
      <c r="G24" s="149" t="s">
        <v>150</v>
      </c>
      <c r="H24" s="99">
        <v>0</v>
      </c>
      <c r="I24" s="136"/>
      <c r="J24" s="166"/>
      <c r="K24" s="166"/>
      <c r="L24" s="139"/>
    </row>
    <row r="25" spans="1:12" ht="16.5" customHeight="1">
      <c r="A25" s="149"/>
      <c r="B25" s="149"/>
      <c r="C25" s="149"/>
      <c r="D25" s="149"/>
      <c r="E25" s="72">
        <v>302</v>
      </c>
      <c r="F25" s="162" t="s">
        <v>151</v>
      </c>
      <c r="G25" s="149" t="s">
        <v>152</v>
      </c>
      <c r="H25" s="99">
        <v>0</v>
      </c>
      <c r="I25" s="140"/>
      <c r="J25" s="140"/>
      <c r="K25" s="140"/>
      <c r="L25" s="139"/>
    </row>
    <row r="26" spans="1:12" ht="16.5" customHeight="1">
      <c r="A26" s="149"/>
      <c r="B26" s="149"/>
      <c r="C26" s="149"/>
      <c r="D26" s="149"/>
      <c r="E26" s="72">
        <v>302</v>
      </c>
      <c r="F26" s="162" t="s">
        <v>153</v>
      </c>
      <c r="G26" s="149" t="s">
        <v>154</v>
      </c>
      <c r="H26" s="99">
        <v>0</v>
      </c>
      <c r="I26" s="140"/>
      <c r="J26" s="140"/>
      <c r="K26" s="140"/>
      <c r="L26" s="139"/>
    </row>
    <row r="27" spans="1:12" ht="16.5" customHeight="1">
      <c r="A27" s="162"/>
      <c r="B27" s="162"/>
      <c r="C27" s="149"/>
      <c r="D27" s="149"/>
      <c r="E27" s="72">
        <v>302</v>
      </c>
      <c r="F27" s="162" t="s">
        <v>155</v>
      </c>
      <c r="G27" s="149" t="s">
        <v>156</v>
      </c>
      <c r="H27" s="99">
        <v>0</v>
      </c>
      <c r="I27" s="140"/>
      <c r="J27" s="140"/>
      <c r="K27" s="139"/>
      <c r="L27" s="139"/>
    </row>
    <row r="28" spans="1:12" ht="16.5" customHeight="1">
      <c r="A28" s="149"/>
      <c r="B28" s="149"/>
      <c r="C28" s="149"/>
      <c r="D28" s="149"/>
      <c r="E28" s="72">
        <v>302</v>
      </c>
      <c r="F28" s="162" t="s">
        <v>157</v>
      </c>
      <c r="G28" s="149" t="s">
        <v>158</v>
      </c>
      <c r="H28" s="99">
        <v>0</v>
      </c>
      <c r="I28" s="139"/>
      <c r="J28" s="139"/>
      <c r="K28" s="139"/>
      <c r="L28" s="139"/>
    </row>
    <row r="29" spans="1:12" ht="16.5" customHeight="1">
      <c r="A29" s="149"/>
      <c r="B29" s="149"/>
      <c r="C29" s="149"/>
      <c r="D29" s="149"/>
      <c r="E29" s="72">
        <v>302</v>
      </c>
      <c r="F29" s="162" t="s">
        <v>159</v>
      </c>
      <c r="G29" s="149" t="s">
        <v>160</v>
      </c>
      <c r="H29" s="99">
        <v>0.4802</v>
      </c>
      <c r="I29" s="139"/>
      <c r="J29" s="140"/>
      <c r="K29" s="140"/>
      <c r="L29" s="139"/>
    </row>
    <row r="30" spans="1:12" ht="16.5" customHeight="1">
      <c r="A30" s="162"/>
      <c r="B30" s="162"/>
      <c r="C30" s="149"/>
      <c r="D30" s="149"/>
      <c r="E30" s="72">
        <v>302</v>
      </c>
      <c r="F30" s="162" t="s">
        <v>161</v>
      </c>
      <c r="G30" s="149" t="s">
        <v>162</v>
      </c>
      <c r="H30" s="99">
        <v>0</v>
      </c>
      <c r="I30" s="140"/>
      <c r="J30" s="139"/>
      <c r="K30" s="140"/>
      <c r="L30" s="139"/>
    </row>
    <row r="31" spans="1:12" ht="16.5" customHeight="1">
      <c r="A31" s="149"/>
      <c r="B31" s="149"/>
      <c r="C31" s="149"/>
      <c r="D31" s="149"/>
      <c r="E31" s="72">
        <v>302</v>
      </c>
      <c r="F31" s="162" t="s">
        <v>163</v>
      </c>
      <c r="G31" s="149" t="s">
        <v>164</v>
      </c>
      <c r="H31" s="99">
        <v>0</v>
      </c>
      <c r="I31" s="140"/>
      <c r="J31" s="140"/>
      <c r="K31" s="140"/>
      <c r="L31" s="139"/>
    </row>
    <row r="32" spans="1:12" ht="16.5" customHeight="1">
      <c r="A32" s="149"/>
      <c r="B32" s="149"/>
      <c r="C32" s="149"/>
      <c r="D32" s="149"/>
      <c r="E32" s="72">
        <v>302</v>
      </c>
      <c r="F32" s="162" t="s">
        <v>165</v>
      </c>
      <c r="G32" s="149" t="s">
        <v>166</v>
      </c>
      <c r="H32" s="99">
        <v>0</v>
      </c>
      <c r="I32" s="139"/>
      <c r="J32" s="140"/>
      <c r="K32" s="139"/>
      <c r="L32" s="139"/>
    </row>
    <row r="33" spans="1:12" ht="16.5" customHeight="1">
      <c r="A33" s="162"/>
      <c r="B33" s="162"/>
      <c r="C33" s="149"/>
      <c r="D33" s="149"/>
      <c r="E33" s="72">
        <v>302</v>
      </c>
      <c r="F33" s="162" t="s">
        <v>167</v>
      </c>
      <c r="G33" s="149" t="s">
        <v>168</v>
      </c>
      <c r="H33" s="99">
        <v>0</v>
      </c>
      <c r="I33" s="140"/>
      <c r="J33" s="140"/>
      <c r="K33" s="139"/>
      <c r="L33" s="139"/>
    </row>
    <row r="34" spans="1:12" ht="16.5" customHeight="1">
      <c r="A34" s="149"/>
      <c r="B34" s="149"/>
      <c r="C34" s="149"/>
      <c r="D34" s="149"/>
      <c r="E34" s="72">
        <v>302</v>
      </c>
      <c r="F34" s="162" t="s">
        <v>136</v>
      </c>
      <c r="G34" s="149" t="s">
        <v>169</v>
      </c>
      <c r="H34" s="99">
        <v>1.23</v>
      </c>
      <c r="I34" s="140"/>
      <c r="J34" s="140"/>
      <c r="K34" s="139"/>
      <c r="L34" s="139"/>
    </row>
    <row r="35" spans="5:7" ht="9.75" customHeight="1">
      <c r="E35" s="169"/>
      <c r="G35" s="22"/>
    </row>
    <row r="36" spans="5:9" ht="9.75" customHeight="1">
      <c r="E36" s="169"/>
      <c r="H36" s="22"/>
      <c r="I36" s="22"/>
    </row>
  </sheetData>
  <sheetProtection/>
  <mergeCells count="10">
    <mergeCell ref="A2:K2"/>
    <mergeCell ref="A4:B4"/>
    <mergeCell ref="E4:F4"/>
    <mergeCell ref="I4:J4"/>
    <mergeCell ref="C4:C5"/>
    <mergeCell ref="D4:D5"/>
    <mergeCell ref="G4:G5"/>
    <mergeCell ref="H4:H5"/>
    <mergeCell ref="K4:K5"/>
    <mergeCell ref="L4:L5"/>
  </mergeCells>
  <printOptions/>
  <pageMargins left="0.3937007874015747" right="0.3937007874015747" top="0.3937007874015747" bottom="0.606299197579932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42"/>
      <c r="G1" s="120" t="s">
        <v>170</v>
      </c>
    </row>
    <row r="2" spans="1:7" ht="28.5" customHeight="1">
      <c r="A2" s="143" t="s">
        <v>171</v>
      </c>
      <c r="B2" s="143"/>
      <c r="C2" s="143"/>
      <c r="D2" s="143"/>
      <c r="E2" s="143"/>
      <c r="F2" s="143"/>
      <c r="G2" s="143"/>
    </row>
    <row r="3" spans="1:7" ht="21.75" customHeight="1">
      <c r="A3" s="4" t="s">
        <v>2</v>
      </c>
      <c r="E3" s="106"/>
      <c r="G3" s="83" t="s">
        <v>3</v>
      </c>
    </row>
    <row r="4" spans="1:7" ht="26.25" customHeight="1">
      <c r="A4" s="144" t="s">
        <v>172</v>
      </c>
      <c r="B4" s="145" t="s">
        <v>173</v>
      </c>
      <c r="C4" s="145"/>
      <c r="D4" s="145"/>
      <c r="E4" s="145" t="s">
        <v>174</v>
      </c>
      <c r="F4" s="145"/>
      <c r="G4" s="145"/>
    </row>
    <row r="5" spans="1:7" ht="26.25" customHeight="1">
      <c r="A5" s="146"/>
      <c r="B5" s="147" t="s">
        <v>175</v>
      </c>
      <c r="C5" s="145" t="s">
        <v>176</v>
      </c>
      <c r="D5" s="145" t="s">
        <v>177</v>
      </c>
      <c r="E5" s="147" t="s">
        <v>175</v>
      </c>
      <c r="F5" s="145" t="s">
        <v>176</v>
      </c>
      <c r="G5" s="145" t="s">
        <v>177</v>
      </c>
    </row>
    <row r="6" spans="1:7" ht="22.5" customHeight="1">
      <c r="A6" s="146" t="s">
        <v>178</v>
      </c>
      <c r="B6" s="146">
        <v>1</v>
      </c>
      <c r="C6" s="146">
        <v>2</v>
      </c>
      <c r="D6" s="148">
        <v>3</v>
      </c>
      <c r="E6" s="148">
        <v>4</v>
      </c>
      <c r="F6" s="146">
        <v>5</v>
      </c>
      <c r="G6" s="146">
        <v>6</v>
      </c>
    </row>
    <row r="7" spans="1:7" ht="26.25" customHeight="1">
      <c r="A7" s="146" t="s">
        <v>179</v>
      </c>
      <c r="B7" s="139"/>
      <c r="C7" s="139"/>
      <c r="D7" s="139"/>
      <c r="E7" s="139"/>
      <c r="F7" s="139"/>
      <c r="G7" s="139"/>
    </row>
    <row r="8" spans="1:7" ht="26.25" customHeight="1">
      <c r="A8" s="149" t="s">
        <v>180</v>
      </c>
      <c r="B8" s="139"/>
      <c r="C8" s="139"/>
      <c r="D8" s="139"/>
      <c r="E8" s="139"/>
      <c r="F8" s="139"/>
      <c r="G8" s="139"/>
    </row>
    <row r="9" spans="1:7" ht="26.25" customHeight="1">
      <c r="A9" s="149" t="s">
        <v>181</v>
      </c>
      <c r="B9" s="139"/>
      <c r="C9" s="139"/>
      <c r="D9" s="139"/>
      <c r="E9" s="139"/>
      <c r="F9" s="139"/>
      <c r="G9" s="139"/>
    </row>
    <row r="10" spans="1:7" ht="26.25" customHeight="1">
      <c r="A10" s="149" t="s">
        <v>182</v>
      </c>
      <c r="B10" s="139"/>
      <c r="C10" s="139"/>
      <c r="D10" s="139"/>
      <c r="E10" s="139"/>
      <c r="F10" s="139"/>
      <c r="G10" s="139"/>
    </row>
    <row r="11" spans="1:7" ht="26.25" customHeight="1">
      <c r="A11" s="149" t="s">
        <v>183</v>
      </c>
      <c r="B11" s="139"/>
      <c r="C11" s="139"/>
      <c r="D11" s="139"/>
      <c r="E11" s="139"/>
      <c r="F11" s="139"/>
      <c r="G11" s="139"/>
    </row>
    <row r="12" spans="1:7" ht="26.25" customHeight="1">
      <c r="A12" s="149" t="s">
        <v>184</v>
      </c>
      <c r="B12" s="139"/>
      <c r="C12" s="139"/>
      <c r="D12" s="139"/>
      <c r="E12" s="139"/>
      <c r="F12" s="139"/>
      <c r="G12" s="139"/>
    </row>
    <row r="13" spans="1:7" ht="26.25" customHeight="1">
      <c r="A13" s="149" t="s">
        <v>185</v>
      </c>
      <c r="B13" s="139"/>
      <c r="C13" s="139"/>
      <c r="D13" s="139"/>
      <c r="E13" s="139"/>
      <c r="F13" s="139"/>
      <c r="G13" s="139"/>
    </row>
    <row r="14" spans="1:7" ht="26.25" customHeight="1">
      <c r="A14" s="149" t="s">
        <v>186</v>
      </c>
      <c r="B14" s="139"/>
      <c r="C14" s="139"/>
      <c r="D14" s="139"/>
      <c r="E14" s="139"/>
      <c r="F14" s="139"/>
      <c r="G14" s="139"/>
    </row>
    <row r="15" spans="1:8" ht="26.25" customHeight="1">
      <c r="A15" s="149" t="s">
        <v>187</v>
      </c>
      <c r="B15" s="139">
        <v>12.8</v>
      </c>
      <c r="C15" s="139">
        <v>13</v>
      </c>
      <c r="D15" s="150">
        <v>0.015624999999999944</v>
      </c>
      <c r="E15" s="139">
        <v>12.8</v>
      </c>
      <c r="F15" s="139">
        <v>13</v>
      </c>
      <c r="G15" s="150">
        <v>0.015624999999999944</v>
      </c>
      <c r="H15" s="22"/>
    </row>
    <row r="16" ht="9.75" customHeight="1">
      <c r="G16" s="22"/>
    </row>
    <row r="17" ht="9.75" customHeight="1">
      <c r="G17" s="2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E28" s="22"/>
    </row>
  </sheetData>
  <sheetProtection/>
  <mergeCells count="3">
    <mergeCell ref="A2:G2"/>
    <mergeCell ref="B4:D4"/>
    <mergeCell ref="E4:G4"/>
  </mergeCells>
  <printOptions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0.83203125" style="0" customWidth="1"/>
    <col min="10" max="16" width="11" style="0" customWidth="1"/>
    <col min="17" max="17" width="9.16015625" style="0" customWidth="1"/>
    <col min="18" max="20" width="11" style="0" customWidth="1"/>
    <col min="21" max="23" width="5.66015625" style="0" customWidth="1"/>
  </cols>
  <sheetData>
    <row r="1" spans="1:23" ht="12.75" customHeight="1">
      <c r="A1" s="58"/>
      <c r="C1" s="59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120" t="s">
        <v>188</v>
      </c>
    </row>
    <row r="2" spans="1:23" ht="23.25" customHeight="1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4" t="s">
        <v>2</v>
      </c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" t="s">
        <v>3</v>
      </c>
    </row>
    <row r="4" spans="1:23" ht="27" customHeight="1">
      <c r="A4" s="62" t="s">
        <v>55</v>
      </c>
      <c r="B4" s="62"/>
      <c r="C4" s="62"/>
      <c r="D4" s="63" t="s">
        <v>56</v>
      </c>
      <c r="E4" s="63" t="s">
        <v>57</v>
      </c>
      <c r="F4" s="64" t="s">
        <v>58</v>
      </c>
      <c r="G4" s="64"/>
      <c r="H4" s="64"/>
      <c r="I4" s="64"/>
      <c r="J4" s="64" t="s">
        <v>59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78" t="s">
        <v>60</v>
      </c>
      <c r="V4" s="62"/>
      <c r="W4" s="62"/>
    </row>
    <row r="5" spans="1:23" ht="33.75" customHeight="1">
      <c r="A5" s="65" t="s">
        <v>61</v>
      </c>
      <c r="B5" s="65" t="s">
        <v>62</v>
      </c>
      <c r="C5" s="66" t="s">
        <v>63</v>
      </c>
      <c r="D5" s="63"/>
      <c r="E5" s="62"/>
      <c r="F5" s="67" t="s">
        <v>190</v>
      </c>
      <c r="G5" s="68" t="s">
        <v>64</v>
      </c>
      <c r="H5" s="68" t="s">
        <v>65</v>
      </c>
      <c r="I5" s="68" t="s">
        <v>66</v>
      </c>
      <c r="J5" s="65" t="s">
        <v>190</v>
      </c>
      <c r="K5" s="68" t="s">
        <v>64</v>
      </c>
      <c r="L5" s="68" t="s">
        <v>65</v>
      </c>
      <c r="M5" s="68" t="s">
        <v>66</v>
      </c>
      <c r="N5" s="68" t="s">
        <v>68</v>
      </c>
      <c r="O5" s="68" t="s">
        <v>69</v>
      </c>
      <c r="P5" s="68" t="s">
        <v>70</v>
      </c>
      <c r="Q5" s="68" t="s">
        <v>71</v>
      </c>
      <c r="R5" s="68" t="s">
        <v>72</v>
      </c>
      <c r="S5" s="68" t="s">
        <v>67</v>
      </c>
      <c r="T5" s="79" t="s">
        <v>73</v>
      </c>
      <c r="U5" s="65" t="s">
        <v>9</v>
      </c>
      <c r="V5" s="65" t="s">
        <v>74</v>
      </c>
      <c r="W5" s="65" t="s">
        <v>75</v>
      </c>
    </row>
    <row r="6" spans="1:23" ht="24" customHeight="1">
      <c r="A6" s="69" t="s">
        <v>76</v>
      </c>
      <c r="B6" s="69" t="s">
        <v>76</v>
      </c>
      <c r="C6" s="69" t="s">
        <v>76</v>
      </c>
      <c r="D6" s="70" t="s">
        <v>76</v>
      </c>
      <c r="E6" s="70">
        <v>1</v>
      </c>
      <c r="F6" s="71">
        <f aca="true" t="shared" si="0" ref="F6:W6">E6+1</f>
        <v>2</v>
      </c>
      <c r="G6" s="71">
        <f t="shared" si="0"/>
        <v>3</v>
      </c>
      <c r="H6" s="71">
        <f t="shared" si="0"/>
        <v>4</v>
      </c>
      <c r="I6" s="71">
        <f t="shared" si="0"/>
        <v>5</v>
      </c>
      <c r="J6" s="71">
        <f t="shared" si="0"/>
        <v>6</v>
      </c>
      <c r="K6" s="71">
        <f t="shared" si="0"/>
        <v>7</v>
      </c>
      <c r="L6" s="71">
        <f t="shared" si="0"/>
        <v>8</v>
      </c>
      <c r="M6" s="71">
        <f t="shared" si="0"/>
        <v>9</v>
      </c>
      <c r="N6" s="71">
        <f t="shared" si="0"/>
        <v>10</v>
      </c>
      <c r="O6" s="71">
        <f t="shared" si="0"/>
        <v>11</v>
      </c>
      <c r="P6" s="71">
        <f t="shared" si="0"/>
        <v>12</v>
      </c>
      <c r="Q6" s="71">
        <f t="shared" si="0"/>
        <v>13</v>
      </c>
      <c r="R6" s="71">
        <f t="shared" si="0"/>
        <v>14</v>
      </c>
      <c r="S6" s="71">
        <f t="shared" si="0"/>
        <v>15</v>
      </c>
      <c r="T6" s="71">
        <f t="shared" si="0"/>
        <v>16</v>
      </c>
      <c r="U6" s="71">
        <f t="shared" si="0"/>
        <v>17</v>
      </c>
      <c r="V6" s="71">
        <f t="shared" si="0"/>
        <v>18</v>
      </c>
      <c r="W6" s="71">
        <f t="shared" si="0"/>
        <v>19</v>
      </c>
    </row>
    <row r="7" spans="1:23" ht="24" customHeight="1">
      <c r="A7" s="103"/>
      <c r="B7" s="103"/>
      <c r="C7" s="103"/>
      <c r="D7" s="141"/>
      <c r="E7" s="74"/>
      <c r="F7" s="75"/>
      <c r="G7" s="75"/>
      <c r="H7" s="75"/>
      <c r="I7" s="74"/>
      <c r="J7" s="77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2:23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O8" s="22"/>
      <c r="P8" s="22"/>
      <c r="Q8" s="22"/>
      <c r="R8" s="22"/>
      <c r="S8" s="22"/>
      <c r="T8" s="22"/>
      <c r="V8" s="22"/>
      <c r="W8" s="80"/>
    </row>
    <row r="9" spans="5:22" ht="24" customHeight="1">
      <c r="E9" s="22"/>
      <c r="F9" s="22"/>
      <c r="G9" s="22"/>
      <c r="I9" s="22"/>
      <c r="J9" s="22"/>
      <c r="O9" s="22"/>
      <c r="P9" s="22"/>
      <c r="Q9" s="22"/>
      <c r="R9" s="22"/>
      <c r="S9" s="22"/>
      <c r="U9" s="22"/>
      <c r="V9" s="22"/>
    </row>
    <row r="10" spans="6:19" ht="9.75" customHeight="1">
      <c r="F10" s="22"/>
      <c r="N10" s="22"/>
      <c r="S10" s="22"/>
    </row>
    <row r="11" spans="18:22" ht="9.75" customHeight="1">
      <c r="R11" s="22"/>
      <c r="T11" s="22"/>
      <c r="V11" s="22"/>
    </row>
    <row r="12" spans="14:21" ht="9.75" customHeight="1">
      <c r="N12" s="22"/>
      <c r="R12" s="22"/>
      <c r="U12" s="22"/>
    </row>
    <row r="13" spans="11:20" ht="9.75" customHeight="1">
      <c r="K13" s="22"/>
      <c r="P13" s="22"/>
      <c r="Q13" s="22"/>
      <c r="T13" s="22"/>
    </row>
    <row r="14" ht="12.75" customHeight="1"/>
    <row r="15" ht="12.75" customHeight="1"/>
    <row r="16" ht="12.75" customHeight="1"/>
    <row r="17" ht="12.75" customHeight="1"/>
    <row r="18" ht="12.75" customHeight="1">
      <c r="P18" s="22"/>
    </row>
    <row r="19" ht="12.75" customHeight="1"/>
    <row r="20" ht="12.75" customHeight="1"/>
    <row r="21" ht="12.75" customHeight="1"/>
    <row r="22" ht="9.75" customHeight="1">
      <c r="U22" s="80"/>
    </row>
  </sheetData>
  <sheetProtection/>
  <mergeCells count="4">
    <mergeCell ref="A4:C4"/>
    <mergeCell ref="U4:W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 scale="72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22"/>
      <c r="B1" s="22"/>
      <c r="C1" s="22"/>
      <c r="E1" s="22"/>
      <c r="F1" s="120" t="s">
        <v>191</v>
      </c>
    </row>
    <row r="2" spans="1:6" ht="27" customHeight="1">
      <c r="A2" s="124" t="s">
        <v>192</v>
      </c>
      <c r="B2" s="124"/>
      <c r="C2" s="124"/>
      <c r="D2" s="124"/>
      <c r="E2" s="125"/>
      <c r="F2" s="125"/>
    </row>
    <row r="3" spans="1:6" ht="18" customHeight="1">
      <c r="A3" s="4" t="s">
        <v>2</v>
      </c>
      <c r="B3" s="82"/>
      <c r="C3" s="82"/>
      <c r="E3" s="22"/>
      <c r="F3" s="82" t="s">
        <v>3</v>
      </c>
    </row>
    <row r="4" spans="1:6" ht="18" customHeight="1">
      <c r="A4" s="126" t="s">
        <v>4</v>
      </c>
      <c r="B4" s="126"/>
      <c r="C4" s="127" t="s">
        <v>5</v>
      </c>
      <c r="D4" s="127"/>
      <c r="E4" s="64"/>
      <c r="F4" s="64"/>
    </row>
    <row r="5" spans="1:6" ht="18" customHeight="1">
      <c r="A5" s="126" t="s">
        <v>6</v>
      </c>
      <c r="B5" s="126" t="s">
        <v>193</v>
      </c>
      <c r="C5" s="126" t="s">
        <v>194</v>
      </c>
      <c r="D5" s="126" t="s">
        <v>193</v>
      </c>
      <c r="E5" s="126" t="s">
        <v>195</v>
      </c>
      <c r="F5" s="126" t="s">
        <v>193</v>
      </c>
    </row>
    <row r="6" spans="1:6" ht="0.75" customHeight="1">
      <c r="A6" s="126"/>
      <c r="B6" s="126"/>
      <c r="C6" s="126"/>
      <c r="D6" s="126"/>
      <c r="E6" s="126"/>
      <c r="F6" s="126"/>
    </row>
    <row r="7" spans="1:6" ht="18" customHeight="1">
      <c r="A7" s="128" t="s">
        <v>196</v>
      </c>
      <c r="B7" s="129">
        <f>B8+B20+B24+B31</f>
        <v>810.4107</v>
      </c>
      <c r="C7" s="130" t="s">
        <v>197</v>
      </c>
      <c r="D7" s="129">
        <f>SUM(D8:D34)</f>
        <v>810.4107</v>
      </c>
      <c r="E7" s="130" t="s">
        <v>197</v>
      </c>
      <c r="F7" s="129">
        <f>F8+F12</f>
        <v>810.4107</v>
      </c>
    </row>
    <row r="8" spans="1:6" ht="18" customHeight="1">
      <c r="A8" s="131" t="s">
        <v>198</v>
      </c>
      <c r="B8" s="129">
        <v>810.4107</v>
      </c>
      <c r="C8" s="132" t="s">
        <v>199</v>
      </c>
      <c r="D8" s="99">
        <v>0</v>
      </c>
      <c r="E8" s="133" t="s">
        <v>200</v>
      </c>
      <c r="F8" s="134">
        <f>F9+F10+F11</f>
        <v>70.41069999999999</v>
      </c>
    </row>
    <row r="9" spans="1:7" ht="18" customHeight="1">
      <c r="A9" s="135" t="s">
        <v>201</v>
      </c>
      <c r="B9" s="99">
        <v>810.4107</v>
      </c>
      <c r="C9" s="132" t="s">
        <v>202</v>
      </c>
      <c r="D9" s="99">
        <v>0</v>
      </c>
      <c r="E9" s="133" t="s">
        <v>203</v>
      </c>
      <c r="F9" s="99">
        <v>34.5449</v>
      </c>
      <c r="G9" s="22"/>
    </row>
    <row r="10" spans="1:7" ht="18" customHeight="1">
      <c r="A10" s="136" t="s">
        <v>204</v>
      </c>
      <c r="B10" s="99">
        <v>0</v>
      </c>
      <c r="C10" s="137" t="s">
        <v>205</v>
      </c>
      <c r="D10" s="99">
        <v>0</v>
      </c>
      <c r="E10" s="133" t="s">
        <v>206</v>
      </c>
      <c r="F10" s="99">
        <v>35.2602</v>
      </c>
      <c r="G10" s="22"/>
    </row>
    <row r="11" spans="1:7" ht="18" customHeight="1">
      <c r="A11" s="136" t="s">
        <v>207</v>
      </c>
      <c r="B11" s="129"/>
      <c r="C11" s="137" t="s">
        <v>208</v>
      </c>
      <c r="D11" s="99">
        <v>0</v>
      </c>
      <c r="E11" s="133" t="s">
        <v>209</v>
      </c>
      <c r="F11" s="99">
        <v>0.6056</v>
      </c>
      <c r="G11" s="22"/>
    </row>
    <row r="12" spans="1:7" ht="18" customHeight="1">
      <c r="A12" s="136" t="s">
        <v>210</v>
      </c>
      <c r="B12" s="99"/>
      <c r="C12" s="137" t="s">
        <v>211</v>
      </c>
      <c r="D12" s="99">
        <v>810.4107</v>
      </c>
      <c r="E12" s="133" t="s">
        <v>212</v>
      </c>
      <c r="F12" s="134">
        <f>F13+F14+F15+F16+F17+F18+F19+F20+F21+F22</f>
        <v>740</v>
      </c>
      <c r="G12" s="22"/>
    </row>
    <row r="13" spans="1:6" ht="18" customHeight="1">
      <c r="A13" s="136" t="s">
        <v>213</v>
      </c>
      <c r="B13" s="134"/>
      <c r="C13" s="137" t="s">
        <v>214</v>
      </c>
      <c r="D13" s="99">
        <v>0</v>
      </c>
      <c r="E13" s="133" t="s">
        <v>203</v>
      </c>
      <c r="F13" s="99">
        <v>562</v>
      </c>
    </row>
    <row r="14" spans="1:7" ht="18" customHeight="1">
      <c r="A14" s="136" t="s">
        <v>215</v>
      </c>
      <c r="B14" s="134"/>
      <c r="C14" s="137" t="s">
        <v>216</v>
      </c>
      <c r="D14" s="99">
        <v>0</v>
      </c>
      <c r="E14" s="133" t="s">
        <v>206</v>
      </c>
      <c r="F14" s="99">
        <v>158</v>
      </c>
      <c r="G14" s="22"/>
    </row>
    <row r="15" spans="1:6" ht="18" customHeight="1">
      <c r="A15" s="136" t="s">
        <v>217</v>
      </c>
      <c r="B15" s="134"/>
      <c r="C15" s="137" t="s">
        <v>218</v>
      </c>
      <c r="D15" s="99">
        <v>0</v>
      </c>
      <c r="E15" s="133" t="s">
        <v>209</v>
      </c>
      <c r="F15" s="99">
        <v>0</v>
      </c>
    </row>
    <row r="16" spans="1:7" ht="18" customHeight="1">
      <c r="A16" s="136" t="s">
        <v>219</v>
      </c>
      <c r="B16" s="134"/>
      <c r="C16" s="137" t="s">
        <v>220</v>
      </c>
      <c r="D16" s="99">
        <v>0</v>
      </c>
      <c r="E16" s="133" t="s">
        <v>221</v>
      </c>
      <c r="F16" s="99">
        <v>0</v>
      </c>
      <c r="G16" s="22"/>
    </row>
    <row r="17" spans="1:7" ht="18" customHeight="1">
      <c r="A17" s="136" t="s">
        <v>222</v>
      </c>
      <c r="B17" s="138"/>
      <c r="C17" s="137" t="s">
        <v>223</v>
      </c>
      <c r="D17" s="99">
        <v>0</v>
      </c>
      <c r="E17" s="133" t="s">
        <v>224</v>
      </c>
      <c r="F17" s="99">
        <v>0</v>
      </c>
      <c r="G17" s="22"/>
    </row>
    <row r="18" spans="1:7" ht="18" customHeight="1">
      <c r="A18" s="136" t="s">
        <v>225</v>
      </c>
      <c r="B18" s="138"/>
      <c r="C18" s="137" t="s">
        <v>226</v>
      </c>
      <c r="D18" s="99">
        <v>0</v>
      </c>
      <c r="E18" s="133" t="s">
        <v>227</v>
      </c>
      <c r="F18" s="99">
        <v>20</v>
      </c>
      <c r="G18" s="22"/>
    </row>
    <row r="19" spans="1:6" ht="18" customHeight="1">
      <c r="A19" s="139"/>
      <c r="B19" s="138"/>
      <c r="C19" s="137" t="s">
        <v>228</v>
      </c>
      <c r="D19" s="99">
        <v>0</v>
      </c>
      <c r="E19" s="133" t="s">
        <v>229</v>
      </c>
      <c r="F19" s="99">
        <v>0</v>
      </c>
    </row>
    <row r="20" spans="1:6" ht="18" customHeight="1">
      <c r="A20" s="139" t="s">
        <v>230</v>
      </c>
      <c r="B20" s="99">
        <v>0</v>
      </c>
      <c r="C20" s="137" t="s">
        <v>231</v>
      </c>
      <c r="D20" s="99">
        <v>0</v>
      </c>
      <c r="E20" s="133" t="s">
        <v>232</v>
      </c>
      <c r="F20" s="99">
        <v>0</v>
      </c>
    </row>
    <row r="21" spans="1:6" ht="18" customHeight="1">
      <c r="A21" s="139"/>
      <c r="B21" s="134"/>
      <c r="C21" s="132" t="s">
        <v>233</v>
      </c>
      <c r="D21" s="99">
        <v>0</v>
      </c>
      <c r="E21" s="133" t="s">
        <v>234</v>
      </c>
      <c r="F21" s="99">
        <v>0</v>
      </c>
    </row>
    <row r="22" spans="1:6" ht="18" customHeight="1">
      <c r="A22" s="136"/>
      <c r="B22" s="99"/>
      <c r="C22" s="132" t="s">
        <v>235</v>
      </c>
      <c r="D22" s="99">
        <v>0</v>
      </c>
      <c r="E22" s="133" t="s">
        <v>236</v>
      </c>
      <c r="F22" s="99">
        <v>0</v>
      </c>
    </row>
    <row r="23" spans="1:6" ht="18" customHeight="1">
      <c r="A23" s="136"/>
      <c r="B23" s="99"/>
      <c r="C23" s="132" t="s">
        <v>237</v>
      </c>
      <c r="D23" s="99">
        <v>0</v>
      </c>
      <c r="E23" s="140"/>
      <c r="F23" s="140"/>
    </row>
    <row r="24" spans="1:6" ht="18" customHeight="1">
      <c r="A24" s="131" t="s">
        <v>238</v>
      </c>
      <c r="B24" s="99">
        <v>0</v>
      </c>
      <c r="C24" s="132" t="s">
        <v>239</v>
      </c>
      <c r="D24" s="99">
        <v>0</v>
      </c>
      <c r="E24" s="140"/>
      <c r="F24" s="140"/>
    </row>
    <row r="25" spans="1:6" ht="18" customHeight="1">
      <c r="A25" s="140"/>
      <c r="B25" s="140"/>
      <c r="C25" s="132" t="s">
        <v>240</v>
      </c>
      <c r="D25" s="99">
        <v>0</v>
      </c>
      <c r="E25" s="140"/>
      <c r="F25" s="140"/>
    </row>
    <row r="26" spans="1:6" ht="18" customHeight="1">
      <c r="A26" s="139"/>
      <c r="B26" s="139"/>
      <c r="C26" s="132" t="s">
        <v>241</v>
      </c>
      <c r="D26" s="99">
        <v>0</v>
      </c>
      <c r="E26" s="140"/>
      <c r="F26" s="140"/>
    </row>
    <row r="27" spans="1:6" ht="18" customHeight="1">
      <c r="A27" s="131" t="s">
        <v>242</v>
      </c>
      <c r="B27" s="139"/>
      <c r="C27" s="132" t="s">
        <v>243</v>
      </c>
      <c r="D27" s="99">
        <v>0</v>
      </c>
      <c r="E27" s="140"/>
      <c r="F27" s="140"/>
    </row>
    <row r="28" spans="1:6" ht="18" customHeight="1">
      <c r="A28" s="139"/>
      <c r="B28" s="139"/>
      <c r="C28" s="132" t="s">
        <v>244</v>
      </c>
      <c r="D28" s="99">
        <v>0</v>
      </c>
      <c r="E28" s="140"/>
      <c r="F28" s="140"/>
    </row>
    <row r="29" spans="1:6" ht="18" customHeight="1">
      <c r="A29" s="136"/>
      <c r="B29" s="99"/>
      <c r="C29" s="132" t="s">
        <v>245</v>
      </c>
      <c r="D29" s="99">
        <v>0</v>
      </c>
      <c r="E29" s="140"/>
      <c r="F29" s="140"/>
    </row>
    <row r="30" spans="1:6" ht="18" customHeight="1">
      <c r="A30" s="136"/>
      <c r="B30" s="99"/>
      <c r="C30" s="132" t="s">
        <v>246</v>
      </c>
      <c r="D30" s="99">
        <v>0</v>
      </c>
      <c r="E30" s="140"/>
      <c r="F30" s="140"/>
    </row>
    <row r="31" spans="1:6" ht="18" customHeight="1">
      <c r="A31" s="131" t="s">
        <v>247</v>
      </c>
      <c r="B31" s="99">
        <v>0</v>
      </c>
      <c r="C31" s="132" t="s">
        <v>248</v>
      </c>
      <c r="D31" s="99">
        <v>0</v>
      </c>
      <c r="E31" s="140"/>
      <c r="F31" s="140"/>
    </row>
    <row r="32" spans="1:6" ht="18" customHeight="1">
      <c r="A32" s="136" t="s">
        <v>48</v>
      </c>
      <c r="B32" s="99">
        <v>0</v>
      </c>
      <c r="C32" s="132" t="s">
        <v>249</v>
      </c>
      <c r="D32" s="99">
        <v>0</v>
      </c>
      <c r="E32" s="140"/>
      <c r="F32" s="140"/>
    </row>
    <row r="33" spans="1:6" ht="18" customHeight="1">
      <c r="A33" s="136" t="s">
        <v>49</v>
      </c>
      <c r="B33" s="134"/>
      <c r="C33" s="132" t="s">
        <v>250</v>
      </c>
      <c r="D33" s="99">
        <v>0</v>
      </c>
      <c r="E33" s="140"/>
      <c r="F33" s="140"/>
    </row>
    <row r="34" spans="1:6" ht="18" customHeight="1">
      <c r="A34" s="136" t="s">
        <v>50</v>
      </c>
      <c r="B34" s="140"/>
      <c r="C34" s="132" t="s">
        <v>251</v>
      </c>
      <c r="D34" s="99">
        <v>0</v>
      </c>
      <c r="E34" s="140"/>
      <c r="F34" s="140"/>
    </row>
    <row r="35" spans="1:6" ht="12.75" customHeight="1">
      <c r="A35" s="22"/>
      <c r="B35" s="22"/>
      <c r="C35" s="22"/>
      <c r="D35" s="22"/>
      <c r="E35" s="22"/>
      <c r="F35" s="22"/>
    </row>
    <row r="36" ht="12.75" customHeight="1"/>
    <row r="37" ht="12.75" customHeight="1">
      <c r="B37" s="22"/>
    </row>
    <row r="38" spans="1:2" ht="9.75" customHeight="1">
      <c r="A38" s="22"/>
      <c r="B38" s="22"/>
    </row>
    <row r="39" ht="12.75" customHeight="1"/>
    <row r="40" ht="9.75" customHeight="1">
      <c r="B40" s="22"/>
    </row>
    <row r="41" ht="9.75" customHeight="1">
      <c r="B41" s="22"/>
    </row>
    <row r="43" ht="11.25">
      <c r="C43" s="2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3" width="6.5" style="0" customWidth="1"/>
    <col min="4" max="4" width="24.5" style="0" customWidth="1"/>
    <col min="5" max="7" width="13" style="0" customWidth="1"/>
    <col min="8" max="23" width="9" style="0" customWidth="1"/>
  </cols>
  <sheetData>
    <row r="1" spans="1:23" ht="22.5" customHeight="1">
      <c r="A1" s="105"/>
      <c r="B1" s="106"/>
      <c r="C1" s="107"/>
      <c r="W1" s="120" t="s">
        <v>252</v>
      </c>
    </row>
    <row r="2" spans="1:20" ht="21" customHeight="1">
      <c r="A2" s="108" t="s">
        <v>253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8"/>
      <c r="O2" s="108"/>
      <c r="P2" s="109"/>
      <c r="Q2" s="121"/>
      <c r="R2" s="122"/>
      <c r="S2" s="121"/>
      <c r="T2" s="109"/>
    </row>
    <row r="3" spans="1:23" ht="19.5" customHeight="1">
      <c r="A3" s="4" t="s">
        <v>2</v>
      </c>
      <c r="B3" s="21"/>
      <c r="C3" s="21"/>
      <c r="W3" s="106" t="s">
        <v>3</v>
      </c>
    </row>
    <row r="4" spans="1:23" ht="20.25" customHeight="1">
      <c r="A4" s="62" t="s">
        <v>55</v>
      </c>
      <c r="B4" s="62"/>
      <c r="C4" s="62"/>
      <c r="D4" s="63" t="s">
        <v>56</v>
      </c>
      <c r="E4" s="110" t="s">
        <v>57</v>
      </c>
      <c r="F4" s="111" t="s">
        <v>10</v>
      </c>
      <c r="G4" s="112"/>
      <c r="H4" s="113"/>
      <c r="I4" s="113"/>
      <c r="J4" s="113"/>
      <c r="K4" s="113"/>
      <c r="L4" s="113"/>
      <c r="M4" s="113"/>
      <c r="N4" s="113"/>
      <c r="O4" s="113"/>
      <c r="P4" s="119"/>
      <c r="Q4" s="117" t="s">
        <v>254</v>
      </c>
      <c r="R4" s="117" t="s">
        <v>255</v>
      </c>
      <c r="S4" s="62" t="s">
        <v>256</v>
      </c>
      <c r="T4" s="114" t="s">
        <v>257</v>
      </c>
      <c r="U4" s="114"/>
      <c r="V4" s="114"/>
      <c r="W4" s="114"/>
    </row>
    <row r="5" spans="1:23" ht="18" customHeight="1">
      <c r="A5" s="62" t="s">
        <v>61</v>
      </c>
      <c r="B5" s="62" t="s">
        <v>62</v>
      </c>
      <c r="C5" s="62" t="s">
        <v>63</v>
      </c>
      <c r="D5" s="63"/>
      <c r="E5" s="114"/>
      <c r="F5" s="67" t="s">
        <v>9</v>
      </c>
      <c r="G5" s="66" t="s">
        <v>258</v>
      </c>
      <c r="H5" s="87" t="s">
        <v>259</v>
      </c>
      <c r="I5" s="87"/>
      <c r="J5" s="87"/>
      <c r="K5" s="87"/>
      <c r="L5" s="87"/>
      <c r="M5" s="87"/>
      <c r="N5" s="87"/>
      <c r="O5" s="87"/>
      <c r="P5" s="87"/>
      <c r="Q5" s="117"/>
      <c r="R5" s="117"/>
      <c r="S5" s="62"/>
      <c r="T5" s="114" t="s">
        <v>190</v>
      </c>
      <c r="U5" s="62" t="s">
        <v>260</v>
      </c>
      <c r="V5" s="62" t="s">
        <v>261</v>
      </c>
      <c r="W5" s="62" t="s">
        <v>262</v>
      </c>
    </row>
    <row r="6" spans="1:23" ht="7.5" customHeight="1">
      <c r="A6" s="62"/>
      <c r="B6" s="62"/>
      <c r="C6" s="62"/>
      <c r="D6" s="63"/>
      <c r="E6" s="114"/>
      <c r="F6" s="115"/>
      <c r="G6" s="116"/>
      <c r="H6" s="87"/>
      <c r="I6" s="87"/>
      <c r="J6" s="87"/>
      <c r="K6" s="87"/>
      <c r="L6" s="87"/>
      <c r="M6" s="87"/>
      <c r="N6" s="87"/>
      <c r="O6" s="87"/>
      <c r="P6" s="87"/>
      <c r="Q6" s="117"/>
      <c r="R6" s="117"/>
      <c r="S6" s="62"/>
      <c r="T6" s="114"/>
      <c r="U6" s="62"/>
      <c r="V6" s="62"/>
      <c r="W6" s="62"/>
    </row>
    <row r="7" spans="1:23" ht="54" customHeight="1">
      <c r="A7" s="62"/>
      <c r="B7" s="62"/>
      <c r="C7" s="62"/>
      <c r="D7" s="63"/>
      <c r="E7" s="114"/>
      <c r="F7" s="115"/>
      <c r="G7" s="117"/>
      <c r="H7" s="65" t="s">
        <v>190</v>
      </c>
      <c r="I7" s="65" t="s">
        <v>263</v>
      </c>
      <c r="J7" s="65" t="s">
        <v>264</v>
      </c>
      <c r="K7" s="65" t="s">
        <v>265</v>
      </c>
      <c r="L7" s="65" t="s">
        <v>266</v>
      </c>
      <c r="M7" s="65" t="s">
        <v>267</v>
      </c>
      <c r="N7" s="65" t="s">
        <v>268</v>
      </c>
      <c r="O7" s="65" t="s">
        <v>269</v>
      </c>
      <c r="P7" s="65" t="s">
        <v>270</v>
      </c>
      <c r="Q7" s="117"/>
      <c r="R7" s="117"/>
      <c r="S7" s="62"/>
      <c r="T7" s="114"/>
      <c r="U7" s="62"/>
      <c r="V7" s="62"/>
      <c r="W7" s="62"/>
    </row>
    <row r="8" spans="1:23" ht="21.75" customHeight="1">
      <c r="A8" s="69" t="s">
        <v>76</v>
      </c>
      <c r="B8" s="69" t="s">
        <v>76</v>
      </c>
      <c r="C8" s="69" t="s">
        <v>76</v>
      </c>
      <c r="D8" s="69" t="s">
        <v>76</v>
      </c>
      <c r="E8" s="118">
        <v>1</v>
      </c>
      <c r="F8" s="118">
        <f aca="true" t="shared" si="0" ref="F8:W8">E8+1</f>
        <v>2</v>
      </c>
      <c r="G8" s="118">
        <f t="shared" si="0"/>
        <v>3</v>
      </c>
      <c r="H8" s="118">
        <f t="shared" si="0"/>
        <v>4</v>
      </c>
      <c r="I8" s="118">
        <f t="shared" si="0"/>
        <v>5</v>
      </c>
      <c r="J8" s="118">
        <f t="shared" si="0"/>
        <v>6</v>
      </c>
      <c r="K8" s="118">
        <f t="shared" si="0"/>
        <v>7</v>
      </c>
      <c r="L8" s="118">
        <f t="shared" si="0"/>
        <v>8</v>
      </c>
      <c r="M8" s="118">
        <f t="shared" si="0"/>
        <v>9</v>
      </c>
      <c r="N8" s="118">
        <f t="shared" si="0"/>
        <v>10</v>
      </c>
      <c r="O8" s="118">
        <f t="shared" si="0"/>
        <v>11</v>
      </c>
      <c r="P8" s="118">
        <f t="shared" si="0"/>
        <v>12</v>
      </c>
      <c r="Q8" s="123">
        <f t="shared" si="0"/>
        <v>13</v>
      </c>
      <c r="R8" s="118">
        <f t="shared" si="0"/>
        <v>14</v>
      </c>
      <c r="S8" s="123">
        <f t="shared" si="0"/>
        <v>15</v>
      </c>
      <c r="T8" s="123">
        <f t="shared" si="0"/>
        <v>16</v>
      </c>
      <c r="U8" s="118">
        <f t="shared" si="0"/>
        <v>17</v>
      </c>
      <c r="V8" s="123">
        <f t="shared" si="0"/>
        <v>18</v>
      </c>
      <c r="W8" s="118">
        <f t="shared" si="0"/>
        <v>19</v>
      </c>
    </row>
    <row r="9" spans="1:23" ht="21.75" customHeight="1">
      <c r="A9" s="72"/>
      <c r="B9" s="72"/>
      <c r="C9" s="72"/>
      <c r="D9" s="72" t="s">
        <v>9</v>
      </c>
      <c r="E9" s="99">
        <v>810.4107</v>
      </c>
      <c r="F9" s="99">
        <v>810.4107</v>
      </c>
      <c r="G9" s="99">
        <v>810.4107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</row>
    <row r="10" spans="1:23" ht="21.75" customHeight="1">
      <c r="A10" s="72" t="s">
        <v>77</v>
      </c>
      <c r="B10" s="72"/>
      <c r="C10" s="72"/>
      <c r="D10" s="72" t="s">
        <v>78</v>
      </c>
      <c r="E10" s="99">
        <v>810.4107</v>
      </c>
      <c r="F10" s="99">
        <v>810.4107</v>
      </c>
      <c r="G10" s="99">
        <v>810.4107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</row>
    <row r="11" spans="1:23" ht="21.75" customHeight="1">
      <c r="A11" s="72" t="s">
        <v>79</v>
      </c>
      <c r="B11" s="72" t="s">
        <v>80</v>
      </c>
      <c r="C11" s="72"/>
      <c r="D11" s="72" t="s">
        <v>81</v>
      </c>
      <c r="E11" s="99">
        <v>810.4107</v>
      </c>
      <c r="F11" s="99">
        <v>810.4107</v>
      </c>
      <c r="G11" s="99">
        <v>810.4107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</row>
    <row r="12" spans="1:23" ht="21.75" customHeight="1">
      <c r="A12" s="72" t="s">
        <v>82</v>
      </c>
      <c r="B12" s="72" t="s">
        <v>83</v>
      </c>
      <c r="C12" s="72" t="s">
        <v>84</v>
      </c>
      <c r="D12" s="72" t="s">
        <v>85</v>
      </c>
      <c r="E12" s="99">
        <v>810.4107</v>
      </c>
      <c r="F12" s="99">
        <v>810.4107</v>
      </c>
      <c r="G12" s="99">
        <v>810.4107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</row>
    <row r="13" spans="12:21" ht="9.75" customHeight="1">
      <c r="L13" s="22"/>
      <c r="S13" s="22"/>
      <c r="U13" s="22"/>
    </row>
    <row r="14" ht="9.75" customHeight="1">
      <c r="L14" s="22"/>
    </row>
    <row r="15" ht="9.75" customHeight="1">
      <c r="U15" s="22"/>
    </row>
    <row r="16" ht="9.75" customHeight="1"/>
    <row r="17" spans="9:18" ht="9.75" customHeight="1">
      <c r="I17" s="22"/>
      <c r="R17" s="22"/>
    </row>
  </sheetData>
  <sheetProtection/>
  <mergeCells count="18">
    <mergeCell ref="A1:B1"/>
    <mergeCell ref="A4:C4"/>
    <mergeCell ref="T4:W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4:S7"/>
    <mergeCell ref="T5:T7"/>
    <mergeCell ref="U5:U7"/>
    <mergeCell ref="V5:V7"/>
    <mergeCell ref="W5:W7"/>
    <mergeCell ref="H5:P6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 scale="8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2.16015625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58"/>
      <c r="C1" s="59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" t="s">
        <v>271</v>
      </c>
    </row>
    <row r="2" spans="1:24" ht="23.25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" t="s">
        <v>2</v>
      </c>
      <c r="C3" s="59"/>
      <c r="D3" s="59"/>
      <c r="E3" s="59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" t="s">
        <v>3</v>
      </c>
    </row>
    <row r="4" spans="1:24" ht="27" customHeight="1">
      <c r="A4" s="62" t="s">
        <v>55</v>
      </c>
      <c r="B4" s="62"/>
      <c r="C4" s="62"/>
      <c r="D4" s="63" t="s">
        <v>56</v>
      </c>
      <c r="E4" s="63" t="s">
        <v>57</v>
      </c>
      <c r="F4" s="64" t="s">
        <v>58</v>
      </c>
      <c r="G4" s="64"/>
      <c r="H4" s="64"/>
      <c r="I4" s="64"/>
      <c r="J4" s="64"/>
      <c r="K4" s="64" t="s">
        <v>59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78" t="s">
        <v>60</v>
      </c>
      <c r="W4" s="62"/>
      <c r="X4" s="62"/>
    </row>
    <row r="5" spans="1:24" ht="33.75" customHeight="1">
      <c r="A5" s="65" t="s">
        <v>61</v>
      </c>
      <c r="B5" s="65" t="s">
        <v>62</v>
      </c>
      <c r="C5" s="66" t="s">
        <v>63</v>
      </c>
      <c r="D5" s="63"/>
      <c r="E5" s="62"/>
      <c r="F5" s="67" t="s">
        <v>9</v>
      </c>
      <c r="G5" s="68" t="s">
        <v>64</v>
      </c>
      <c r="H5" s="68" t="s">
        <v>65</v>
      </c>
      <c r="I5" s="68" t="s">
        <v>66</v>
      </c>
      <c r="J5" s="68" t="s">
        <v>67</v>
      </c>
      <c r="K5" s="65" t="s">
        <v>9</v>
      </c>
      <c r="L5" s="68" t="s">
        <v>64</v>
      </c>
      <c r="M5" s="68" t="s">
        <v>65</v>
      </c>
      <c r="N5" s="68" t="s">
        <v>66</v>
      </c>
      <c r="O5" s="68" t="s">
        <v>68</v>
      </c>
      <c r="P5" s="68" t="s">
        <v>69</v>
      </c>
      <c r="Q5" s="68" t="s">
        <v>70</v>
      </c>
      <c r="R5" s="68" t="s">
        <v>71</v>
      </c>
      <c r="S5" s="68" t="s">
        <v>72</v>
      </c>
      <c r="T5" s="68" t="s">
        <v>67</v>
      </c>
      <c r="U5" s="79" t="s">
        <v>73</v>
      </c>
      <c r="V5" s="65" t="s">
        <v>9</v>
      </c>
      <c r="W5" s="65" t="s">
        <v>74</v>
      </c>
      <c r="X5" s="65" t="s">
        <v>75</v>
      </c>
    </row>
    <row r="6" spans="1:24" ht="24" customHeight="1">
      <c r="A6" s="69" t="s">
        <v>76</v>
      </c>
      <c r="B6" s="69" t="s">
        <v>76</v>
      </c>
      <c r="C6" s="69" t="s">
        <v>76</v>
      </c>
      <c r="D6" s="70" t="s">
        <v>76</v>
      </c>
      <c r="E6" s="71">
        <v>1</v>
      </c>
      <c r="F6" s="71">
        <f aca="true" t="shared" si="0" ref="F6:X6">E6+1</f>
        <v>2</v>
      </c>
      <c r="G6" s="71">
        <f t="shared" si="0"/>
        <v>3</v>
      </c>
      <c r="H6" s="71">
        <f t="shared" si="0"/>
        <v>4</v>
      </c>
      <c r="I6" s="71">
        <f t="shared" si="0"/>
        <v>5</v>
      </c>
      <c r="J6" s="71">
        <f t="shared" si="0"/>
        <v>6</v>
      </c>
      <c r="K6" s="71">
        <f t="shared" si="0"/>
        <v>7</v>
      </c>
      <c r="L6" s="71">
        <f t="shared" si="0"/>
        <v>8</v>
      </c>
      <c r="M6" s="71">
        <f t="shared" si="0"/>
        <v>9</v>
      </c>
      <c r="N6" s="71">
        <f t="shared" si="0"/>
        <v>10</v>
      </c>
      <c r="O6" s="71">
        <f t="shared" si="0"/>
        <v>11</v>
      </c>
      <c r="P6" s="71">
        <f t="shared" si="0"/>
        <v>12</v>
      </c>
      <c r="Q6" s="71">
        <f t="shared" si="0"/>
        <v>13</v>
      </c>
      <c r="R6" s="71">
        <f t="shared" si="0"/>
        <v>14</v>
      </c>
      <c r="S6" s="71">
        <f t="shared" si="0"/>
        <v>15</v>
      </c>
      <c r="T6" s="71">
        <f t="shared" si="0"/>
        <v>16</v>
      </c>
      <c r="U6" s="71">
        <f t="shared" si="0"/>
        <v>17</v>
      </c>
      <c r="V6" s="71">
        <f t="shared" si="0"/>
        <v>18</v>
      </c>
      <c r="W6" s="71">
        <f t="shared" si="0"/>
        <v>19</v>
      </c>
      <c r="X6" s="71">
        <f t="shared" si="0"/>
        <v>20</v>
      </c>
    </row>
    <row r="7" spans="1:25" ht="24" customHeight="1">
      <c r="A7" s="103"/>
      <c r="B7" s="103"/>
      <c r="C7" s="103"/>
      <c r="D7" s="104" t="s">
        <v>9</v>
      </c>
      <c r="E7" s="74">
        <v>810.4107</v>
      </c>
      <c r="F7" s="74">
        <v>70.4107</v>
      </c>
      <c r="G7" s="74">
        <v>34.5449</v>
      </c>
      <c r="H7" s="74">
        <v>35.2602</v>
      </c>
      <c r="I7" s="74">
        <v>0.6056</v>
      </c>
      <c r="J7" s="76">
        <v>0</v>
      </c>
      <c r="K7" s="74">
        <v>740</v>
      </c>
      <c r="L7" s="74">
        <v>562</v>
      </c>
      <c r="M7" s="74">
        <v>158</v>
      </c>
      <c r="N7" s="74">
        <v>0</v>
      </c>
      <c r="O7" s="74">
        <v>0</v>
      </c>
      <c r="P7" s="74">
        <v>0</v>
      </c>
      <c r="Q7" s="74">
        <v>20</v>
      </c>
      <c r="R7" s="74">
        <v>0</v>
      </c>
      <c r="S7" s="74">
        <v>0</v>
      </c>
      <c r="T7" s="74">
        <v>0</v>
      </c>
      <c r="U7" s="74">
        <v>0</v>
      </c>
      <c r="V7" s="77">
        <v>0</v>
      </c>
      <c r="W7" s="74">
        <v>0</v>
      </c>
      <c r="X7" s="74">
        <v>0</v>
      </c>
      <c r="Y7" s="22"/>
    </row>
    <row r="8" spans="1:24" ht="24" customHeight="1">
      <c r="A8" s="103" t="s">
        <v>77</v>
      </c>
      <c r="B8" s="103"/>
      <c r="C8" s="103"/>
      <c r="D8" s="104" t="s">
        <v>78</v>
      </c>
      <c r="E8" s="74">
        <v>810.4107</v>
      </c>
      <c r="F8" s="74">
        <v>70.4107</v>
      </c>
      <c r="G8" s="74">
        <v>34.5449</v>
      </c>
      <c r="H8" s="74">
        <v>35.2602</v>
      </c>
      <c r="I8" s="74">
        <v>0.6056</v>
      </c>
      <c r="J8" s="76">
        <v>0</v>
      </c>
      <c r="K8" s="74">
        <v>740</v>
      </c>
      <c r="L8" s="74">
        <v>562</v>
      </c>
      <c r="M8" s="74">
        <v>158</v>
      </c>
      <c r="N8" s="74">
        <v>0</v>
      </c>
      <c r="O8" s="74">
        <v>0</v>
      </c>
      <c r="P8" s="74">
        <v>0</v>
      </c>
      <c r="Q8" s="74">
        <v>20</v>
      </c>
      <c r="R8" s="74">
        <v>0</v>
      </c>
      <c r="S8" s="74">
        <v>0</v>
      </c>
      <c r="T8" s="74">
        <v>0</v>
      </c>
      <c r="U8" s="74">
        <v>0</v>
      </c>
      <c r="V8" s="77">
        <v>0</v>
      </c>
      <c r="W8" s="74">
        <v>0</v>
      </c>
      <c r="X8" s="74">
        <v>0</v>
      </c>
    </row>
    <row r="9" spans="1:24" ht="24" customHeight="1">
      <c r="A9" s="103" t="s">
        <v>79</v>
      </c>
      <c r="B9" s="103" t="s">
        <v>80</v>
      </c>
      <c r="C9" s="103"/>
      <c r="D9" s="104" t="s">
        <v>81</v>
      </c>
      <c r="E9" s="74">
        <v>810.4107</v>
      </c>
      <c r="F9" s="74">
        <v>70.4107</v>
      </c>
      <c r="G9" s="74">
        <v>34.5449</v>
      </c>
      <c r="H9" s="74">
        <v>35.2602</v>
      </c>
      <c r="I9" s="74">
        <v>0.6056</v>
      </c>
      <c r="J9" s="76">
        <v>0</v>
      </c>
      <c r="K9" s="74">
        <v>740</v>
      </c>
      <c r="L9" s="74">
        <v>562</v>
      </c>
      <c r="M9" s="74">
        <v>158</v>
      </c>
      <c r="N9" s="74">
        <v>0</v>
      </c>
      <c r="O9" s="74">
        <v>0</v>
      </c>
      <c r="P9" s="74">
        <v>0</v>
      </c>
      <c r="Q9" s="74">
        <v>20</v>
      </c>
      <c r="R9" s="74">
        <v>0</v>
      </c>
      <c r="S9" s="74">
        <v>0</v>
      </c>
      <c r="T9" s="74">
        <v>0</v>
      </c>
      <c r="U9" s="74">
        <v>0</v>
      </c>
      <c r="V9" s="77">
        <v>0</v>
      </c>
      <c r="W9" s="74">
        <v>0</v>
      </c>
      <c r="X9" s="74">
        <v>0</v>
      </c>
    </row>
    <row r="10" spans="1:24" ht="24" customHeight="1">
      <c r="A10" s="103" t="s">
        <v>82</v>
      </c>
      <c r="B10" s="103" t="s">
        <v>83</v>
      </c>
      <c r="C10" s="103" t="s">
        <v>84</v>
      </c>
      <c r="D10" s="104" t="s">
        <v>85</v>
      </c>
      <c r="E10" s="74">
        <v>810.4107</v>
      </c>
      <c r="F10" s="74">
        <v>70.4107</v>
      </c>
      <c r="G10" s="74">
        <v>34.5449</v>
      </c>
      <c r="H10" s="74">
        <v>35.2602</v>
      </c>
      <c r="I10" s="74">
        <v>0.6056</v>
      </c>
      <c r="J10" s="76">
        <v>0</v>
      </c>
      <c r="K10" s="74">
        <v>740</v>
      </c>
      <c r="L10" s="74">
        <v>562</v>
      </c>
      <c r="M10" s="74">
        <v>158</v>
      </c>
      <c r="N10" s="74">
        <v>0</v>
      </c>
      <c r="O10" s="74">
        <v>0</v>
      </c>
      <c r="P10" s="74">
        <v>0</v>
      </c>
      <c r="Q10" s="74">
        <v>20</v>
      </c>
      <c r="R10" s="74">
        <v>0</v>
      </c>
      <c r="S10" s="74">
        <v>0</v>
      </c>
      <c r="T10" s="74">
        <v>0</v>
      </c>
      <c r="U10" s="74">
        <v>0</v>
      </c>
      <c r="V10" s="77">
        <v>0</v>
      </c>
      <c r="W10" s="74">
        <v>0</v>
      </c>
      <c r="X10" s="74">
        <v>0</v>
      </c>
    </row>
    <row r="11" spans="2:24" ht="24" customHeight="1">
      <c r="B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X11" s="80"/>
    </row>
    <row r="12" spans="5:20" ht="24" customHeight="1">
      <c r="E12" s="22"/>
      <c r="F12" s="22"/>
      <c r="G12" s="22"/>
      <c r="H12" s="22"/>
      <c r="I12" s="22"/>
      <c r="J12" s="22"/>
      <c r="P12" s="22"/>
      <c r="Q12" s="22"/>
      <c r="R12" s="22"/>
      <c r="S12" s="22"/>
      <c r="T12" s="22"/>
    </row>
    <row r="13" spans="17:18" ht="9.75" customHeight="1">
      <c r="Q13" s="22"/>
      <c r="R13" s="22"/>
    </row>
    <row r="14" ht="12.75" customHeight="1"/>
    <row r="15" ht="12.75" customHeight="1">
      <c r="P15" s="2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9.75" customHeight="1">
      <c r="V22" s="80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 scale="7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2" width="9.33203125" style="0" customWidth="1"/>
    <col min="3" max="3" width="29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3.3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101" t="s">
        <v>273</v>
      </c>
    </row>
    <row r="2" spans="1:10" ht="24.75" customHeight="1">
      <c r="A2" s="81" t="s">
        <v>274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22.5" customHeight="1">
      <c r="A3" s="4" t="s">
        <v>2</v>
      </c>
      <c r="B3" s="82"/>
      <c r="D3" s="83"/>
      <c r="E3" s="83"/>
      <c r="K3" s="83" t="s">
        <v>275</v>
      </c>
    </row>
    <row r="4" spans="1:11" ht="20.25" customHeight="1">
      <c r="A4" s="84" t="s">
        <v>55</v>
      </c>
      <c r="B4" s="85"/>
      <c r="C4" s="86" t="s">
        <v>89</v>
      </c>
      <c r="D4" s="87" t="s">
        <v>173</v>
      </c>
      <c r="E4" s="87"/>
      <c r="F4" s="87"/>
      <c r="G4" s="87"/>
      <c r="H4" s="87" t="s">
        <v>90</v>
      </c>
      <c r="I4" s="87"/>
      <c r="J4" s="87"/>
      <c r="K4" s="87"/>
    </row>
    <row r="5" spans="1:11" ht="24.75" customHeight="1">
      <c r="A5" s="88" t="s">
        <v>61</v>
      </c>
      <c r="B5" s="89" t="s">
        <v>62</v>
      </c>
      <c r="C5" s="90"/>
      <c r="D5" s="91" t="s">
        <v>57</v>
      </c>
      <c r="E5" s="92" t="s">
        <v>58</v>
      </c>
      <c r="F5" s="93" t="s">
        <v>59</v>
      </c>
      <c r="G5" s="93" t="s">
        <v>276</v>
      </c>
      <c r="H5" s="91" t="s">
        <v>57</v>
      </c>
      <c r="I5" s="92" t="s">
        <v>58</v>
      </c>
      <c r="J5" s="93" t="s">
        <v>59</v>
      </c>
      <c r="K5" s="93" t="s">
        <v>276</v>
      </c>
    </row>
    <row r="6" spans="1:11" ht="14.25" customHeight="1">
      <c r="A6" s="94" t="s">
        <v>76</v>
      </c>
      <c r="B6" s="94" t="s">
        <v>76</v>
      </c>
      <c r="C6" s="94" t="s">
        <v>76</v>
      </c>
      <c r="D6" s="95">
        <v>1</v>
      </c>
      <c r="E6" s="95">
        <f aca="true" t="shared" si="0" ref="E6:K6">D6+1</f>
        <v>2</v>
      </c>
      <c r="F6" s="95">
        <f t="shared" si="0"/>
        <v>3</v>
      </c>
      <c r="G6" s="95">
        <f t="shared" si="0"/>
        <v>4</v>
      </c>
      <c r="H6" s="95">
        <f t="shared" si="0"/>
        <v>5</v>
      </c>
      <c r="I6" s="95">
        <f t="shared" si="0"/>
        <v>6</v>
      </c>
      <c r="J6" s="95">
        <f t="shared" si="0"/>
        <v>7</v>
      </c>
      <c r="K6" s="95">
        <f t="shared" si="0"/>
        <v>8</v>
      </c>
    </row>
    <row r="7" spans="1:14" ht="18" customHeight="1">
      <c r="A7" s="96"/>
      <c r="B7" s="96"/>
      <c r="C7" s="97"/>
      <c r="D7" s="98">
        <v>810.4107</v>
      </c>
      <c r="E7" s="98">
        <v>70.4107</v>
      </c>
      <c r="F7" s="98">
        <v>740</v>
      </c>
      <c r="G7" s="99">
        <v>0</v>
      </c>
      <c r="H7" s="100">
        <v>810.4107</v>
      </c>
      <c r="I7" s="102">
        <v>70.4107</v>
      </c>
      <c r="J7" s="98">
        <v>740</v>
      </c>
      <c r="K7" s="99">
        <v>0</v>
      </c>
      <c r="L7" s="80"/>
      <c r="M7" s="80"/>
      <c r="N7" s="22"/>
    </row>
    <row r="8" spans="1:13" ht="18" customHeight="1">
      <c r="A8" s="96" t="s">
        <v>91</v>
      </c>
      <c r="B8" s="96"/>
      <c r="C8" s="97" t="s">
        <v>64</v>
      </c>
      <c r="D8" s="98">
        <v>596.5449</v>
      </c>
      <c r="E8" s="98">
        <v>34.5449</v>
      </c>
      <c r="F8" s="98">
        <v>562</v>
      </c>
      <c r="G8" s="99">
        <v>0</v>
      </c>
      <c r="H8" s="100">
        <v>596.5449</v>
      </c>
      <c r="I8" s="102">
        <v>34.5449</v>
      </c>
      <c r="J8" s="98">
        <v>562</v>
      </c>
      <c r="K8" s="99">
        <v>0</v>
      </c>
      <c r="L8" s="22"/>
      <c r="M8" s="22"/>
    </row>
    <row r="9" spans="1:12" ht="18" customHeight="1">
      <c r="A9" s="96" t="s">
        <v>277</v>
      </c>
      <c r="B9" s="96" t="s">
        <v>84</v>
      </c>
      <c r="C9" s="97" t="s">
        <v>278</v>
      </c>
      <c r="D9" s="98">
        <v>8.345</v>
      </c>
      <c r="E9" s="98">
        <v>8.345</v>
      </c>
      <c r="F9" s="98">
        <v>0</v>
      </c>
      <c r="G9" s="99">
        <v>0</v>
      </c>
      <c r="H9" s="100">
        <v>8.345</v>
      </c>
      <c r="I9" s="102">
        <v>8.345</v>
      </c>
      <c r="J9" s="98">
        <v>0</v>
      </c>
      <c r="K9" s="99">
        <v>0</v>
      </c>
      <c r="L9" s="22"/>
    </row>
    <row r="10" spans="1:12" ht="18" customHeight="1">
      <c r="A10" s="96" t="s">
        <v>277</v>
      </c>
      <c r="B10" s="96" t="s">
        <v>80</v>
      </c>
      <c r="C10" s="97" t="s">
        <v>279</v>
      </c>
      <c r="D10" s="98">
        <v>5.4324</v>
      </c>
      <c r="E10" s="98">
        <v>5.4324</v>
      </c>
      <c r="F10" s="98">
        <v>0</v>
      </c>
      <c r="G10" s="99">
        <v>0</v>
      </c>
      <c r="H10" s="100">
        <v>5.4324</v>
      </c>
      <c r="I10" s="102">
        <v>5.4324</v>
      </c>
      <c r="J10" s="98">
        <v>0</v>
      </c>
      <c r="K10" s="99">
        <v>0</v>
      </c>
      <c r="L10" s="22"/>
    </row>
    <row r="11" spans="1:12" ht="18" customHeight="1">
      <c r="A11" s="96" t="s">
        <v>277</v>
      </c>
      <c r="B11" s="96" t="s">
        <v>108</v>
      </c>
      <c r="C11" s="97" t="s">
        <v>280</v>
      </c>
      <c r="D11" s="98">
        <v>8.9798</v>
      </c>
      <c r="E11" s="98">
        <v>8.9798</v>
      </c>
      <c r="F11" s="98">
        <v>0</v>
      </c>
      <c r="G11" s="99">
        <v>0</v>
      </c>
      <c r="H11" s="100">
        <v>8.9798</v>
      </c>
      <c r="I11" s="102">
        <v>8.9798</v>
      </c>
      <c r="J11" s="98">
        <v>0</v>
      </c>
      <c r="K11" s="99">
        <v>0</v>
      </c>
      <c r="L11" s="22"/>
    </row>
    <row r="12" spans="1:11" ht="18" customHeight="1">
      <c r="A12" s="96" t="s">
        <v>277</v>
      </c>
      <c r="B12" s="96" t="s">
        <v>113</v>
      </c>
      <c r="C12" s="97" t="s">
        <v>281</v>
      </c>
      <c r="D12" s="98">
        <v>3.549</v>
      </c>
      <c r="E12" s="98">
        <v>3.549</v>
      </c>
      <c r="F12" s="98">
        <v>0</v>
      </c>
      <c r="G12" s="99">
        <v>0</v>
      </c>
      <c r="H12" s="100">
        <v>3.549</v>
      </c>
      <c r="I12" s="102">
        <v>3.549</v>
      </c>
      <c r="J12" s="98">
        <v>0</v>
      </c>
      <c r="K12" s="99">
        <v>0</v>
      </c>
    </row>
    <row r="13" spans="1:11" ht="18" customHeight="1">
      <c r="A13" s="96" t="s">
        <v>277</v>
      </c>
      <c r="B13" s="96" t="s">
        <v>117</v>
      </c>
      <c r="C13" s="97" t="s">
        <v>282</v>
      </c>
      <c r="D13" s="98">
        <v>1.7745</v>
      </c>
      <c r="E13" s="98">
        <v>1.7745</v>
      </c>
      <c r="F13" s="98">
        <v>0</v>
      </c>
      <c r="G13" s="99">
        <v>0</v>
      </c>
      <c r="H13" s="100">
        <v>1.7745</v>
      </c>
      <c r="I13" s="102">
        <v>1.7745</v>
      </c>
      <c r="J13" s="98">
        <v>0</v>
      </c>
      <c r="K13" s="99">
        <v>0</v>
      </c>
    </row>
    <row r="14" spans="1:11" ht="18" customHeight="1">
      <c r="A14" s="96" t="s">
        <v>277</v>
      </c>
      <c r="B14" s="96" t="s">
        <v>121</v>
      </c>
      <c r="C14" s="97" t="s">
        <v>283</v>
      </c>
      <c r="D14" s="98">
        <v>1.6636</v>
      </c>
      <c r="E14" s="98">
        <v>1.6636</v>
      </c>
      <c r="F14" s="98">
        <v>0</v>
      </c>
      <c r="G14" s="99">
        <v>0</v>
      </c>
      <c r="H14" s="100">
        <v>1.6636</v>
      </c>
      <c r="I14" s="102">
        <v>1.6636</v>
      </c>
      <c r="J14" s="98">
        <v>0</v>
      </c>
      <c r="K14" s="99">
        <v>0</v>
      </c>
    </row>
    <row r="15" spans="1:11" ht="18" customHeight="1">
      <c r="A15" s="96" t="s">
        <v>277</v>
      </c>
      <c r="B15" s="96" t="s">
        <v>129</v>
      </c>
      <c r="C15" s="97" t="s">
        <v>284</v>
      </c>
      <c r="D15" s="98">
        <v>0.3914</v>
      </c>
      <c r="E15" s="98">
        <v>0.3914</v>
      </c>
      <c r="F15" s="98">
        <v>0</v>
      </c>
      <c r="G15" s="99">
        <v>0</v>
      </c>
      <c r="H15" s="100">
        <v>0.3914</v>
      </c>
      <c r="I15" s="102">
        <v>0.3914</v>
      </c>
      <c r="J15" s="98">
        <v>0</v>
      </c>
      <c r="K15" s="99">
        <v>0</v>
      </c>
    </row>
    <row r="16" spans="1:11" ht="18" customHeight="1">
      <c r="A16" s="96" t="s">
        <v>277</v>
      </c>
      <c r="B16" s="96" t="s">
        <v>133</v>
      </c>
      <c r="C16" s="97" t="s">
        <v>285</v>
      </c>
      <c r="D16" s="98">
        <v>2.8811</v>
      </c>
      <c r="E16" s="98">
        <v>2.8811</v>
      </c>
      <c r="F16" s="98">
        <v>0</v>
      </c>
      <c r="G16" s="99">
        <v>0</v>
      </c>
      <c r="H16" s="100">
        <v>2.8811</v>
      </c>
      <c r="I16" s="102">
        <v>2.8811</v>
      </c>
      <c r="J16" s="98">
        <v>0</v>
      </c>
      <c r="K16" s="99">
        <v>0</v>
      </c>
    </row>
    <row r="17" spans="1:11" ht="18" customHeight="1">
      <c r="A17" s="96" t="s">
        <v>277</v>
      </c>
      <c r="B17" s="96" t="s">
        <v>136</v>
      </c>
      <c r="C17" s="97" t="s">
        <v>286</v>
      </c>
      <c r="D17" s="98">
        <v>563.5281</v>
      </c>
      <c r="E17" s="98">
        <v>1.5281</v>
      </c>
      <c r="F17" s="98">
        <v>562</v>
      </c>
      <c r="G17" s="99">
        <v>0</v>
      </c>
      <c r="H17" s="100">
        <v>563.5281</v>
      </c>
      <c r="I17" s="102">
        <v>1.5281</v>
      </c>
      <c r="J17" s="98">
        <v>562</v>
      </c>
      <c r="K17" s="99">
        <v>0</v>
      </c>
    </row>
    <row r="18" spans="1:11" ht="18" customHeight="1">
      <c r="A18" s="96" t="s">
        <v>287</v>
      </c>
      <c r="B18" s="96"/>
      <c r="C18" s="97" t="s">
        <v>65</v>
      </c>
      <c r="D18" s="98">
        <v>193.2602</v>
      </c>
      <c r="E18" s="98">
        <v>35.2602</v>
      </c>
      <c r="F18" s="98">
        <v>158</v>
      </c>
      <c r="G18" s="99">
        <v>0</v>
      </c>
      <c r="H18" s="100">
        <v>193.2602</v>
      </c>
      <c r="I18" s="102">
        <v>35.2602</v>
      </c>
      <c r="J18" s="98">
        <v>158</v>
      </c>
      <c r="K18" s="99">
        <v>0</v>
      </c>
    </row>
    <row r="19" spans="1:11" ht="18" customHeight="1">
      <c r="A19" s="96" t="s">
        <v>288</v>
      </c>
      <c r="B19" s="96" t="s">
        <v>84</v>
      </c>
      <c r="C19" s="97" t="s">
        <v>289</v>
      </c>
      <c r="D19" s="98">
        <v>33.55</v>
      </c>
      <c r="E19" s="98">
        <v>33.55</v>
      </c>
      <c r="F19" s="98">
        <v>0</v>
      </c>
      <c r="G19" s="99">
        <v>0</v>
      </c>
      <c r="H19" s="100">
        <v>33.55</v>
      </c>
      <c r="I19" s="102">
        <v>33.55</v>
      </c>
      <c r="J19" s="98">
        <v>0</v>
      </c>
      <c r="K19" s="99">
        <v>0</v>
      </c>
    </row>
    <row r="20" spans="1:11" ht="18" customHeight="1">
      <c r="A20" s="96" t="s">
        <v>288</v>
      </c>
      <c r="B20" s="96" t="s">
        <v>133</v>
      </c>
      <c r="C20" s="97" t="s">
        <v>290</v>
      </c>
      <c r="D20" s="98">
        <v>85</v>
      </c>
      <c r="E20" s="98">
        <v>0</v>
      </c>
      <c r="F20" s="98">
        <v>85</v>
      </c>
      <c r="G20" s="99">
        <v>0</v>
      </c>
      <c r="H20" s="100">
        <v>85</v>
      </c>
      <c r="I20" s="102">
        <v>0</v>
      </c>
      <c r="J20" s="98">
        <v>85</v>
      </c>
      <c r="K20" s="99">
        <v>0</v>
      </c>
    </row>
    <row r="21" spans="1:11" ht="18" customHeight="1">
      <c r="A21" s="96" t="s">
        <v>288</v>
      </c>
      <c r="B21" s="96" t="s">
        <v>145</v>
      </c>
      <c r="C21" s="97" t="s">
        <v>291</v>
      </c>
      <c r="D21" s="98">
        <v>13</v>
      </c>
      <c r="E21" s="98">
        <v>0</v>
      </c>
      <c r="F21" s="98">
        <v>13</v>
      </c>
      <c r="G21" s="99">
        <v>0</v>
      </c>
      <c r="H21" s="100">
        <v>13</v>
      </c>
      <c r="I21" s="102">
        <v>0</v>
      </c>
      <c r="J21" s="98">
        <v>13</v>
      </c>
      <c r="K21" s="99">
        <v>0</v>
      </c>
    </row>
    <row r="22" spans="1:11" ht="18" customHeight="1">
      <c r="A22" s="96" t="s">
        <v>288</v>
      </c>
      <c r="B22" s="96" t="s">
        <v>155</v>
      </c>
      <c r="C22" s="97" t="s">
        <v>292</v>
      </c>
      <c r="D22" s="98">
        <v>5</v>
      </c>
      <c r="E22" s="98">
        <v>0</v>
      </c>
      <c r="F22" s="98">
        <v>5</v>
      </c>
      <c r="G22" s="99">
        <v>0</v>
      </c>
      <c r="H22" s="100">
        <v>5</v>
      </c>
      <c r="I22" s="102">
        <v>0</v>
      </c>
      <c r="J22" s="98">
        <v>5</v>
      </c>
      <c r="K22" s="99">
        <v>0</v>
      </c>
    </row>
    <row r="23" spans="1:11" ht="18" customHeight="1">
      <c r="A23" s="96" t="s">
        <v>288</v>
      </c>
      <c r="B23" s="96" t="s">
        <v>159</v>
      </c>
      <c r="C23" s="97" t="s">
        <v>293</v>
      </c>
      <c r="D23" s="98">
        <v>0.4802</v>
      </c>
      <c r="E23" s="98">
        <v>0.4802</v>
      </c>
      <c r="F23" s="98">
        <v>0</v>
      </c>
      <c r="G23" s="99">
        <v>0</v>
      </c>
      <c r="H23" s="100">
        <v>0.4802</v>
      </c>
      <c r="I23" s="102">
        <v>0.4802</v>
      </c>
      <c r="J23" s="98">
        <v>0</v>
      </c>
      <c r="K23" s="99">
        <v>0</v>
      </c>
    </row>
    <row r="24" spans="1:11" ht="18" customHeight="1">
      <c r="A24" s="96" t="s">
        <v>288</v>
      </c>
      <c r="B24" s="96" t="s">
        <v>136</v>
      </c>
      <c r="C24" s="97" t="s">
        <v>294</v>
      </c>
      <c r="D24" s="98">
        <v>56.23</v>
      </c>
      <c r="E24" s="98">
        <v>1.23</v>
      </c>
      <c r="F24" s="98">
        <v>55</v>
      </c>
      <c r="G24" s="99">
        <v>0</v>
      </c>
      <c r="H24" s="100">
        <v>56.23</v>
      </c>
      <c r="I24" s="102">
        <v>1.23</v>
      </c>
      <c r="J24" s="98">
        <v>55</v>
      </c>
      <c r="K24" s="99">
        <v>0</v>
      </c>
    </row>
    <row r="25" spans="1:11" ht="18" customHeight="1">
      <c r="A25" s="96" t="s">
        <v>295</v>
      </c>
      <c r="B25" s="96"/>
      <c r="C25" s="97" t="s">
        <v>92</v>
      </c>
      <c r="D25" s="98">
        <v>0.6056</v>
      </c>
      <c r="E25" s="98">
        <v>0.6056</v>
      </c>
      <c r="F25" s="98">
        <v>0</v>
      </c>
      <c r="G25" s="99">
        <v>0</v>
      </c>
      <c r="H25" s="100">
        <v>0.6056</v>
      </c>
      <c r="I25" s="102">
        <v>0.6056</v>
      </c>
      <c r="J25" s="98">
        <v>0</v>
      </c>
      <c r="K25" s="99">
        <v>0</v>
      </c>
    </row>
    <row r="26" spans="1:11" ht="18" customHeight="1">
      <c r="A26" s="96" t="s">
        <v>296</v>
      </c>
      <c r="B26" s="96" t="s">
        <v>136</v>
      </c>
      <c r="C26" s="97" t="s">
        <v>297</v>
      </c>
      <c r="D26" s="98">
        <v>0.6056</v>
      </c>
      <c r="E26" s="98">
        <v>0.6056</v>
      </c>
      <c r="F26" s="98">
        <v>0</v>
      </c>
      <c r="G26" s="99">
        <v>0</v>
      </c>
      <c r="H26" s="100">
        <v>0.6056</v>
      </c>
      <c r="I26" s="102">
        <v>0.6056</v>
      </c>
      <c r="J26" s="98">
        <v>0</v>
      </c>
      <c r="K26" s="99">
        <v>0</v>
      </c>
    </row>
    <row r="27" spans="1:11" ht="18" customHeight="1">
      <c r="A27" s="96" t="s">
        <v>298</v>
      </c>
      <c r="B27" s="96"/>
      <c r="C27" s="97" t="s">
        <v>70</v>
      </c>
      <c r="D27" s="98">
        <v>20</v>
      </c>
      <c r="E27" s="98">
        <v>0</v>
      </c>
      <c r="F27" s="98">
        <v>20</v>
      </c>
      <c r="G27" s="99">
        <v>0</v>
      </c>
      <c r="H27" s="100">
        <v>20</v>
      </c>
      <c r="I27" s="102">
        <v>0</v>
      </c>
      <c r="J27" s="98">
        <v>20</v>
      </c>
      <c r="K27" s="99">
        <v>0</v>
      </c>
    </row>
    <row r="28" spans="1:11" ht="18" customHeight="1">
      <c r="A28" s="96" t="s">
        <v>299</v>
      </c>
      <c r="B28" s="96" t="s">
        <v>80</v>
      </c>
      <c r="C28" s="97" t="s">
        <v>300</v>
      </c>
      <c r="D28" s="98">
        <v>20</v>
      </c>
      <c r="E28" s="98">
        <v>0</v>
      </c>
      <c r="F28" s="98">
        <v>20</v>
      </c>
      <c r="G28" s="99">
        <v>0</v>
      </c>
      <c r="H28" s="100">
        <v>20</v>
      </c>
      <c r="I28" s="102">
        <v>0</v>
      </c>
      <c r="J28" s="98">
        <v>20</v>
      </c>
      <c r="K28" s="99">
        <v>0</v>
      </c>
    </row>
    <row r="29" spans="1:13" ht="12.75" customHeight="1">
      <c r="A29" s="22"/>
      <c r="B29" s="22"/>
      <c r="C29" s="22"/>
      <c r="D29" s="22"/>
      <c r="E29" s="22"/>
      <c r="F29" s="22"/>
      <c r="G29" s="22"/>
      <c r="H29" s="22"/>
      <c r="J29" s="22"/>
      <c r="L29" s="22"/>
      <c r="M29" s="22"/>
    </row>
    <row r="30" spans="1:12" ht="12.75" customHeight="1">
      <c r="A30" s="22"/>
      <c r="B30" s="22"/>
      <c r="C30" s="22"/>
      <c r="D30" s="22"/>
      <c r="E30" s="22"/>
      <c r="F30" s="22"/>
      <c r="G30" s="22"/>
      <c r="H30" s="22"/>
      <c r="J30" s="22"/>
      <c r="K30" s="22"/>
      <c r="L30" s="22"/>
    </row>
  </sheetData>
  <sheetProtection/>
  <mergeCells count="4">
    <mergeCell ref="A2:J2"/>
    <mergeCell ref="D4:G4"/>
    <mergeCell ref="H4:K4"/>
    <mergeCell ref="C4:C5"/>
  </mergeCells>
  <printOptions/>
  <pageMargins left="0.7480314866764337" right="0.7480314866764337" top="0.7874015748031494" bottom="0.7874015748031494" header="0.5118110048489307" footer="0.5118110048489307"/>
  <pageSetup fitToHeight="9999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刘默默</cp:lastModifiedBy>
  <dcterms:created xsi:type="dcterms:W3CDTF">2020-02-16T07:52:27Z</dcterms:created>
  <dcterms:modified xsi:type="dcterms:W3CDTF">2021-05-17T03:30:10Z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EF2CB166B2224BBA8033E1FF62330B6C</vt:lpwstr>
  </property>
</Properties>
</file>