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tabRatio="795" firstSheet="1" activeTab="2"/>
  </bookViews>
  <sheets>
    <sheet name="表1" sheetId="1" r:id="rId1"/>
    <sheet name="表2" sheetId="2" r:id="rId2"/>
    <sheet name="表3" sheetId="3" r:id="rId3"/>
  </sheets>
  <definedNames>
    <definedName name="_xlfn.SUMIFS" hidden="1">#NAME?</definedName>
    <definedName name="_xlnm.Print_Area" localSheetId="0">'表1'!$B$1:$L$56</definedName>
    <definedName name="_xlnm.Print_Titles" localSheetId="0">'表1'!$1:$5</definedName>
    <definedName name="_xlnm.Print_Area" localSheetId="1">'表2'!$A$1:$I$37</definedName>
    <definedName name="_xlnm.Print_Titles" localSheetId="1">'表2'!$1:$5</definedName>
    <definedName name="_xlnm.Print_Titles" localSheetId="2">'表3'!$1:$4</definedName>
    <definedName name="_xlnm.Print_Area" localSheetId="2">'表3'!$A$1:$J$23</definedName>
  </definedNames>
  <calcPr fullCalcOnLoad="1"/>
</workbook>
</file>

<file path=xl/sharedStrings.xml><?xml version="1.0" encoding="utf-8"?>
<sst xmlns="http://schemas.openxmlformats.org/spreadsheetml/2006/main" count="243" uniqueCount="213">
  <si>
    <t>附件1</t>
  </si>
  <si>
    <t>表一：2023年阳和工业新区（北部生态新区）一般公共预算调整方案表</t>
  </si>
  <si>
    <t>单位：万元</t>
  </si>
  <si>
    <t>科目名称</t>
  </si>
  <si>
    <t>年初预算数</t>
  </si>
  <si>
    <t>1-9月执行数</t>
  </si>
  <si>
    <t>调 整 数</t>
  </si>
  <si>
    <t>调整预算数</t>
  </si>
  <si>
    <t>合计数</t>
  </si>
  <si>
    <t>预算增加</t>
  </si>
  <si>
    <t>减少支出</t>
  </si>
  <si>
    <t>科目调整增加</t>
  </si>
  <si>
    <t>科目调整减少</t>
  </si>
  <si>
    <t>上级转移支付</t>
  </si>
  <si>
    <t>一般债券</t>
  </si>
  <si>
    <t>收入总计</t>
  </si>
  <si>
    <t>一、一般公共预算收入</t>
  </si>
  <si>
    <t>（一）税收收入</t>
  </si>
  <si>
    <t>（二）非税收入</t>
  </si>
  <si>
    <t>二、上级补助收入</t>
  </si>
  <si>
    <t>（一）财力性补助收入</t>
  </si>
  <si>
    <t>（二）专项转移支付收入</t>
  </si>
  <si>
    <t>三、下级上解收入</t>
  </si>
  <si>
    <t>四、上年结转结余收入</t>
  </si>
  <si>
    <t>五、债务转贷收入</t>
  </si>
  <si>
    <t>六、调入预算稳定调节基金</t>
  </si>
  <si>
    <t>七、调入其他资金</t>
  </si>
  <si>
    <t>支出总计</t>
  </si>
  <si>
    <t>9月月报数</t>
  </si>
  <si>
    <t>一、一般公共预算支出合计</t>
  </si>
  <si>
    <t>上年结转资金支出</t>
  </si>
  <si>
    <t>压减24.5亿元</t>
  </si>
  <si>
    <t>科目调增</t>
  </si>
  <si>
    <t>科目调减</t>
  </si>
  <si>
    <t>本级调至县区</t>
  </si>
  <si>
    <t>补助县区调整本级</t>
  </si>
  <si>
    <t>压减福利费</t>
  </si>
  <si>
    <t>压减差旅费</t>
  </si>
  <si>
    <t>压减三公两费</t>
  </si>
  <si>
    <t>已下文收回的资金</t>
  </si>
  <si>
    <t>（一）一般公共服务支出</t>
  </si>
  <si>
    <t xml:space="preserve">  一般公共服务支出</t>
  </si>
  <si>
    <t>201 汇总</t>
  </si>
  <si>
    <t>201</t>
  </si>
  <si>
    <t>（二）外交支出</t>
  </si>
  <si>
    <t xml:space="preserve">  外交支出</t>
  </si>
  <si>
    <t>204 汇总</t>
  </si>
  <si>
    <t>（三）国防支出</t>
  </si>
  <si>
    <t xml:space="preserve">  国防支出</t>
  </si>
  <si>
    <t>（四）公共安全支出</t>
  </si>
  <si>
    <t xml:space="preserve">  公共安全支出</t>
  </si>
  <si>
    <t>204</t>
  </si>
  <si>
    <t>（五）教育支出</t>
  </si>
  <si>
    <t xml:space="preserve">  教育支出</t>
  </si>
  <si>
    <t>205 汇总</t>
  </si>
  <si>
    <t>205</t>
  </si>
  <si>
    <t>（六）科学技术支出</t>
  </si>
  <si>
    <t xml:space="preserve">  科学技术支出</t>
  </si>
  <si>
    <t>206 汇总</t>
  </si>
  <si>
    <t>206</t>
  </si>
  <si>
    <t>（七）文化旅游体育与传媒支出</t>
  </si>
  <si>
    <t xml:space="preserve">  文化旅游体育与传媒支出</t>
  </si>
  <si>
    <t>207 汇总</t>
  </si>
  <si>
    <t>207</t>
  </si>
  <si>
    <t>（八）社会保障和就业支出</t>
  </si>
  <si>
    <t xml:space="preserve">  社会保障和就业支出</t>
  </si>
  <si>
    <t>208 汇总</t>
  </si>
  <si>
    <t>208</t>
  </si>
  <si>
    <t>（九）卫生健康支出</t>
  </si>
  <si>
    <t xml:space="preserve">  卫生健康支出</t>
  </si>
  <si>
    <t>210 汇总</t>
  </si>
  <si>
    <t>210</t>
  </si>
  <si>
    <t>（十）节能环保支出</t>
  </si>
  <si>
    <t xml:space="preserve">  节能环保支出</t>
  </si>
  <si>
    <t>211 汇总</t>
  </si>
  <si>
    <t>211</t>
  </si>
  <si>
    <t>（十一）城乡社区支出</t>
  </si>
  <si>
    <t xml:space="preserve">  城乡社区支出</t>
  </si>
  <si>
    <t>212 汇总</t>
  </si>
  <si>
    <t>212</t>
  </si>
  <si>
    <t>（十二）农林水支出</t>
  </si>
  <si>
    <t xml:space="preserve">  农林水支出</t>
  </si>
  <si>
    <t>213 汇总</t>
  </si>
  <si>
    <t>213</t>
  </si>
  <si>
    <t>（十三）交通运输支出</t>
  </si>
  <si>
    <t xml:space="preserve">  交通运输支出</t>
  </si>
  <si>
    <t>214 汇总</t>
  </si>
  <si>
    <t>214</t>
  </si>
  <si>
    <t>（十四）资源勘探信息等支出</t>
  </si>
  <si>
    <t xml:space="preserve">  资源勘探工业信息等支出</t>
  </si>
  <si>
    <t>215 汇总</t>
  </si>
  <si>
    <t>215</t>
  </si>
  <si>
    <t>（十五）商业服务业等支出</t>
  </si>
  <si>
    <t xml:space="preserve">  商业服务业等支出</t>
  </si>
  <si>
    <t>216 汇总</t>
  </si>
  <si>
    <t>216</t>
  </si>
  <si>
    <t>（十六）金融支出</t>
  </si>
  <si>
    <t xml:space="preserve">  金融支出</t>
  </si>
  <si>
    <t>217 汇总</t>
  </si>
  <si>
    <t>（十七）援助其他地区支出</t>
  </si>
  <si>
    <t xml:space="preserve">  援助其他地区支出</t>
  </si>
  <si>
    <t>（十八）自然资源海洋气象等支出</t>
  </si>
  <si>
    <t xml:space="preserve">  自然资源海洋气象等支出</t>
  </si>
  <si>
    <t>220 汇总</t>
  </si>
  <si>
    <t>220</t>
  </si>
  <si>
    <t>（十九）住房保障支出</t>
  </si>
  <si>
    <t xml:space="preserve">  住房保障支出</t>
  </si>
  <si>
    <t>221 汇总</t>
  </si>
  <si>
    <t>221</t>
  </si>
  <si>
    <t>（二十）粮油物资储备支出</t>
  </si>
  <si>
    <t xml:space="preserve">  粮油物资储备支出</t>
  </si>
  <si>
    <t>222 汇总</t>
  </si>
  <si>
    <t>222</t>
  </si>
  <si>
    <t>(二十一)灾害防治及应急管理支出</t>
  </si>
  <si>
    <t xml:space="preserve">  灾害防治及应急管理支出</t>
  </si>
  <si>
    <t>224 汇总</t>
  </si>
  <si>
    <t>224</t>
  </si>
  <si>
    <t>（二十二）预备费</t>
  </si>
  <si>
    <t>227 汇总</t>
  </si>
  <si>
    <t>（二十三）其他支出</t>
  </si>
  <si>
    <t xml:space="preserve">  其他支出</t>
  </si>
  <si>
    <t>229 汇总</t>
  </si>
  <si>
    <t>（二十四）债务付息支出</t>
  </si>
  <si>
    <t>（二十五）债务发行费支出</t>
  </si>
  <si>
    <t>（二十六）上年结转专款支出</t>
  </si>
  <si>
    <t>二、上解自治区支出</t>
  </si>
  <si>
    <t>三、补助下级支出</t>
  </si>
  <si>
    <t xml:space="preserve">  其中：补助各县财政支出</t>
  </si>
  <si>
    <t xml:space="preserve">        补助各区财政支出</t>
  </si>
  <si>
    <t>四、调出资金</t>
  </si>
  <si>
    <t>五、地方政府一般债务还本支出</t>
  </si>
  <si>
    <t>231 汇总</t>
  </si>
  <si>
    <t>六、债务转贷支出</t>
  </si>
  <si>
    <t>七、补充预算稳定调节基金</t>
  </si>
  <si>
    <t>年终结余</t>
  </si>
  <si>
    <t>附件2</t>
  </si>
  <si>
    <t>表二：2023年阳和工业新区（北部生态新区）政府性基金预算调整方案表</t>
  </si>
  <si>
    <r>
      <t>项</t>
    </r>
    <r>
      <rPr>
        <b/>
        <sz val="10"/>
        <rFont val="宋体"/>
        <family val="0"/>
      </rPr>
      <t xml:space="preserve">          </t>
    </r>
    <r>
      <rPr>
        <b/>
        <sz val="10"/>
        <rFont val="宋体"/>
        <family val="0"/>
      </rPr>
      <t>目</t>
    </r>
  </si>
  <si>
    <t>年初
预算数</t>
  </si>
  <si>
    <t>调整
预算数</t>
  </si>
  <si>
    <t>合计</t>
  </si>
  <si>
    <t>政府性基金增加</t>
  </si>
  <si>
    <t>政府性基金减少</t>
  </si>
  <si>
    <t>专项债券</t>
  </si>
  <si>
    <t>一、政府性基金收入</t>
  </si>
  <si>
    <t>（一）港口建设费收入</t>
  </si>
  <si>
    <t>（二）国有土地收益基金收入</t>
  </si>
  <si>
    <t>（三）农业土地开发资金收入</t>
  </si>
  <si>
    <t>（四）国有土地使用权出让收入</t>
  </si>
  <si>
    <t>（五）城市基础设施配套费收入</t>
  </si>
  <si>
    <t>（六）污水处理费收入</t>
  </si>
  <si>
    <t>（七）其他政府性基金收入</t>
  </si>
  <si>
    <t>（八）专项债券对应项目专项收入</t>
  </si>
  <si>
    <t>二、 上级补助收入</t>
  </si>
  <si>
    <t>三、 调入资金</t>
  </si>
  <si>
    <t>四、上年结余收入</t>
  </si>
  <si>
    <t>一、政府性基金支出</t>
  </si>
  <si>
    <t>（一）文化旅游体育与传媒支出</t>
  </si>
  <si>
    <t>（二）社会保障和就业支出</t>
  </si>
  <si>
    <t>（三）城乡社区支出</t>
  </si>
  <si>
    <t>（四）农林水支出</t>
  </si>
  <si>
    <t>（五）交通运输支出</t>
  </si>
  <si>
    <t>（六）其他支出</t>
  </si>
  <si>
    <t>（七）债务付息支出</t>
  </si>
  <si>
    <t>（八）债务发行费用支出</t>
  </si>
  <si>
    <t>（九）抗疫特别国债安排的支出</t>
  </si>
  <si>
    <t>（十）上年结转专款支出</t>
  </si>
  <si>
    <t>二、补助下级支出</t>
  </si>
  <si>
    <t>三、调出资金</t>
  </si>
  <si>
    <t>四、地方政府专项债务还本支出</t>
  </si>
  <si>
    <t>五、债务转贷支出</t>
  </si>
  <si>
    <t xml:space="preserve">   年终结余</t>
  </si>
  <si>
    <t>附件3</t>
  </si>
  <si>
    <t>表三：2023年阳和工业新区（北部生态新区）国有资本经营预算调整方案表</t>
  </si>
  <si>
    <t>年初预算</t>
  </si>
  <si>
    <r>
      <rPr>
        <b/>
        <sz val="10"/>
        <color indexed="8"/>
        <rFont val="宋体"/>
        <family val="0"/>
      </rPr>
      <t>1</t>
    </r>
    <r>
      <rPr>
        <b/>
        <sz val="10"/>
        <color indexed="8"/>
        <rFont val="宋体"/>
        <family val="0"/>
      </rPr>
      <t>至</t>
    </r>
    <r>
      <rPr>
        <b/>
        <sz val="10"/>
        <color indexed="8"/>
        <rFont val="宋体"/>
        <family val="0"/>
      </rPr>
      <t>9</t>
    </r>
    <r>
      <rPr>
        <b/>
        <sz val="10"/>
        <color indexed="8"/>
        <rFont val="宋体"/>
        <family val="0"/>
      </rPr>
      <t>月
执行数</t>
    </r>
  </si>
  <si>
    <t>调整数</t>
  </si>
  <si>
    <t>1至9月
执行数</t>
  </si>
  <si>
    <t>国有资本经营预算收入合计</t>
  </si>
  <si>
    <t>国有资本经营预算支出</t>
  </si>
  <si>
    <t>一、利润收入</t>
  </si>
  <si>
    <t>一、社会保障和就业支出</t>
  </si>
  <si>
    <t>1.房地产企业利润收入</t>
  </si>
  <si>
    <t>二、国有资本经营预算支出</t>
  </si>
  <si>
    <t>2.运输企业利润收入</t>
  </si>
  <si>
    <t>（一）解决历史遗留问题及改革成本支出</t>
  </si>
  <si>
    <t>3.投资服务企业利润收入</t>
  </si>
  <si>
    <t>1.厂办大集体改革支出</t>
  </si>
  <si>
    <t>4.金融企业利润收入(国资预算)</t>
  </si>
  <si>
    <t>2.“三供一业”移交补助支出</t>
  </si>
  <si>
    <t>5.其他国有资本经营预算企业利润收入</t>
  </si>
  <si>
    <t>3.国有企业退休人员社会化管理补助支出</t>
  </si>
  <si>
    <t>二、股利、股息收入</t>
  </si>
  <si>
    <t>4.国有企业办职教幼教补助支出</t>
  </si>
  <si>
    <t>1.国有控股公司股利、股息收入</t>
  </si>
  <si>
    <t>5.其他解决历史遗留问题及改革成本支出</t>
  </si>
  <si>
    <t>2.国有参股公司股利、股息收入</t>
  </si>
  <si>
    <t xml:space="preserve"> （二） 国有企业资本金注入</t>
  </si>
  <si>
    <t>3.其他国有资本经营预算企业股利、股息收入</t>
  </si>
  <si>
    <t>1.国有经济结构调整支出</t>
  </si>
  <si>
    <t>三、产权转让收入</t>
  </si>
  <si>
    <t>2.公益性设施投资支出</t>
  </si>
  <si>
    <t>四、清算收入</t>
  </si>
  <si>
    <t>3.其他国有企业资本金注入</t>
  </si>
  <si>
    <t>五、其他国有资本经营收入</t>
  </si>
  <si>
    <t>三、其他国有资本经营预算支出</t>
  </si>
  <si>
    <t>四、上年结转专款支出</t>
  </si>
  <si>
    <t>转移性收入</t>
  </si>
  <si>
    <t>转移性支出</t>
  </si>
  <si>
    <t>一、上级补助收入</t>
  </si>
  <si>
    <t>一、补助下级</t>
  </si>
  <si>
    <t>二、上年结余收入</t>
  </si>
  <si>
    <t>二、调出资金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</si>
</sst>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"/>
    <numFmt numFmtId="178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dashDot"/>
      <right style="dashDot"/>
      <top style="dashDot"/>
      <bottom style="dashDot"/>
    </border>
    <border>
      <left style="dashDot"/>
      <right/>
      <top style="dashDot"/>
      <bottom style="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DotDot"/>
      <right style="dashDotDot"/>
      <top style="dashDotDot"/>
      <bottom style="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</borders>
  <cellStyleXfs count="19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12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43" fontId="7" fillId="0" borderId="0" applyFont="0" applyFill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24" borderId="6" applyNumberFormat="0" applyAlignment="0" applyProtection="0"/>
    <xf numFmtId="0" fontId="3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23" fillId="24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0" fillId="0" borderId="0">
      <alignment/>
      <protection/>
    </xf>
    <xf numFmtId="43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5" borderId="0" applyNumberFormat="0" applyBorder="0" applyAlignment="0" applyProtection="0"/>
    <xf numFmtId="0" fontId="0" fillId="0" borderId="0">
      <alignment/>
      <protection/>
    </xf>
    <xf numFmtId="0" fontId="29" fillId="14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22" borderId="0" applyNumberFormat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3" fillId="24" borderId="5" applyNumberFormat="0" applyAlignment="0" applyProtection="0"/>
    <xf numFmtId="0" fontId="32" fillId="0" borderId="10" applyNumberFormat="0" applyFill="0" applyAlignment="0" applyProtection="0"/>
    <xf numFmtId="0" fontId="0" fillId="0" borderId="0">
      <alignment/>
      <protection/>
    </xf>
    <xf numFmtId="0" fontId="29" fillId="17" borderId="0" applyNumberFormat="0" applyBorder="0" applyAlignment="0" applyProtection="0"/>
    <xf numFmtId="0" fontId="23" fillId="4" borderId="5" applyNumberFormat="0" applyAlignment="0" applyProtection="0"/>
    <xf numFmtId="0" fontId="7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7" borderId="0" applyNumberFormat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0" fillId="0" borderId="0">
      <alignment/>
      <protection/>
    </xf>
    <xf numFmtId="0" fontId="30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4" fillId="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" borderId="5" applyNumberFormat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3" borderId="0" applyNumberFormat="0" applyBorder="0" applyAlignment="0" applyProtection="0"/>
    <xf numFmtId="0" fontId="18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9" borderId="0" applyNumberFormat="0" applyBorder="0" applyAlignment="0" applyProtection="0"/>
    <xf numFmtId="0" fontId="30" fillId="2" borderId="0" applyNumberFormat="0" applyBorder="0" applyAlignment="0" applyProtection="0"/>
    <xf numFmtId="0" fontId="29" fillId="23" borderId="0" applyNumberFormat="0" applyBorder="0" applyAlignment="0" applyProtection="0"/>
    <xf numFmtId="0" fontId="18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1" applyNumberFormat="0" applyFont="0" applyAlignment="0" applyProtection="0"/>
    <xf numFmtId="0" fontId="0" fillId="0" borderId="0">
      <alignment/>
      <protection/>
    </xf>
    <xf numFmtId="0" fontId="29" fillId="14" borderId="0" applyNumberFormat="0" applyBorder="0" applyAlignment="0" applyProtection="0"/>
    <xf numFmtId="43" fontId="0" fillId="0" borderId="0" applyFont="0" applyFill="0" applyBorder="0" applyAlignment="0" applyProtection="0"/>
    <xf numFmtId="0" fontId="29" fillId="19" borderId="0" applyNumberFormat="0" applyBorder="0" applyAlignment="0" applyProtection="0"/>
    <xf numFmtId="43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1" applyNumberFormat="0" applyFont="0" applyAlignment="0" applyProtection="0"/>
    <xf numFmtId="0" fontId="7" fillId="22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16" borderId="0" applyNumberFormat="0" applyBorder="0" applyAlignment="0" applyProtection="0"/>
    <xf numFmtId="0" fontId="0" fillId="0" borderId="0">
      <alignment/>
      <protection/>
    </xf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6" borderId="0" applyNumberFormat="0" applyBorder="0" applyAlignment="0" applyProtection="0"/>
    <xf numFmtId="0" fontId="31" fillId="0" borderId="11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4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29" fillId="1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2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7" fillId="0" borderId="0" applyFont="0" applyFill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7" fillId="0" borderId="0" applyFont="0" applyFill="0" applyBorder="0" applyAlignment="0" applyProtection="0"/>
    <xf numFmtId="0" fontId="0" fillId="0" borderId="0">
      <alignment/>
      <protection/>
    </xf>
    <xf numFmtId="43" fontId="7" fillId="0" borderId="0" applyFont="0" applyFill="0" applyBorder="0" applyAlignment="0" applyProtection="0"/>
    <xf numFmtId="0" fontId="0" fillId="0" borderId="0">
      <alignment/>
      <protection/>
    </xf>
    <xf numFmtId="0" fontId="2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3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0" fillId="0" borderId="0">
      <alignment/>
      <protection/>
    </xf>
    <xf numFmtId="0" fontId="28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7" borderId="0" applyNumberFormat="0" applyBorder="0" applyAlignment="0" applyProtection="0"/>
    <xf numFmtId="0" fontId="0" fillId="0" borderId="0">
      <alignment/>
      <protection/>
    </xf>
    <xf numFmtId="0" fontId="27" fillId="7" borderId="0" applyNumberFormat="0" applyBorder="0" applyAlignment="0" applyProtection="0"/>
    <xf numFmtId="0" fontId="30" fillId="2" borderId="0" applyNumberFormat="0" applyBorder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1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5" borderId="7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0" fillId="0" borderId="0">
      <alignment/>
      <protection/>
    </xf>
    <xf numFmtId="0" fontId="24" fillId="5" borderId="7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4" fillId="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3" borderId="0" applyNumberFormat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14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3" borderId="0" applyNumberFormat="0" applyBorder="0" applyAlignment="0" applyProtection="0"/>
    <xf numFmtId="0" fontId="0" fillId="0" borderId="0">
      <alignment/>
      <protection/>
    </xf>
    <xf numFmtId="0" fontId="29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0" fillId="0" borderId="0">
      <alignment/>
      <protection/>
    </xf>
    <xf numFmtId="0" fontId="21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4" borderId="6" applyNumberFormat="0" applyAlignment="0" applyProtection="0"/>
    <xf numFmtId="0" fontId="0" fillId="0" borderId="0">
      <alignment/>
      <protection/>
    </xf>
    <xf numFmtId="0" fontId="22" fillId="24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0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6" applyNumberFormat="0" applyAlignment="0" applyProtection="0"/>
    <xf numFmtId="0" fontId="7" fillId="0" borderId="0">
      <alignment vertical="center"/>
      <protection/>
    </xf>
    <xf numFmtId="0" fontId="24" fillId="5" borderId="7" applyNumberFormat="0" applyAlignment="0" applyProtection="0"/>
    <xf numFmtId="0" fontId="0" fillId="0" borderId="0">
      <alignment/>
      <protection/>
    </xf>
    <xf numFmtId="0" fontId="22" fillId="0" borderId="12" applyNumberFormat="0" applyFill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5" borderId="7" applyNumberFormat="0" applyAlignment="0" applyProtection="0"/>
    <xf numFmtId="0" fontId="0" fillId="0" borderId="0">
      <alignment/>
      <protection/>
    </xf>
    <xf numFmtId="0" fontId="22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6" applyNumberFormat="0" applyAlignment="0" applyProtection="0"/>
    <xf numFmtId="0" fontId="0" fillId="0" borderId="0">
      <alignment/>
      <protection/>
    </xf>
    <xf numFmtId="0" fontId="2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5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4" borderId="0" applyNumberFormat="0" applyBorder="0" applyAlignment="0" applyProtection="0"/>
    <xf numFmtId="0" fontId="0" fillId="0" borderId="0">
      <alignment/>
      <protection/>
    </xf>
    <xf numFmtId="0" fontId="30" fillId="24" borderId="0" applyNumberFormat="0" applyBorder="0" applyAlignment="0" applyProtection="0"/>
    <xf numFmtId="0" fontId="23" fillId="24" borderId="5" applyNumberFormat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9" fillId="14" borderId="0" applyNumberFormat="0" applyBorder="0" applyAlignment="0" applyProtection="0"/>
    <xf numFmtId="0" fontId="18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0" borderId="0" applyNumberFormat="0" applyBorder="0" applyAlignment="0" applyProtection="0"/>
    <xf numFmtId="0" fontId="2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8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8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26" fillId="6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4" borderId="5" applyNumberFormat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26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21" fillId="3" borderId="5" applyNumberFormat="0" applyAlignment="0" applyProtection="0"/>
    <xf numFmtId="0" fontId="7" fillId="7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9" fillId="14" borderId="0" applyNumberFormat="0" applyBorder="0" applyAlignment="0" applyProtection="0"/>
    <xf numFmtId="0" fontId="0" fillId="0" borderId="0">
      <alignment/>
      <protection/>
    </xf>
    <xf numFmtId="0" fontId="7" fillId="2" borderId="1" applyNumberFormat="0" applyFon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4" borderId="0" applyNumberFormat="0" applyBorder="0" applyAlignment="0" applyProtection="0"/>
    <xf numFmtId="0" fontId="24" fillId="5" borderId="7" applyNumberFormat="0" applyAlignment="0" applyProtection="0"/>
    <xf numFmtId="0" fontId="7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14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3" borderId="0" applyNumberFormat="0" applyBorder="0" applyAlignment="0" applyProtection="0"/>
    <xf numFmtId="0" fontId="23" fillId="24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5" borderId="7" applyNumberFormat="0" applyAlignment="0" applyProtection="0"/>
    <xf numFmtId="0" fontId="21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17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14" borderId="0" applyNumberFormat="0" applyBorder="0" applyAlignment="0" applyProtection="0"/>
    <xf numFmtId="0" fontId="0" fillId="0" borderId="0">
      <alignment/>
      <protection/>
    </xf>
    <xf numFmtId="0" fontId="2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7" fillId="7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4" borderId="0" applyNumberFormat="0" applyBorder="0" applyAlignment="0" applyProtection="0"/>
    <xf numFmtId="0" fontId="0" fillId="0" borderId="0">
      <alignment/>
      <protection/>
    </xf>
    <xf numFmtId="0" fontId="3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23" fillId="4" borderId="5" applyNumberFormat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23" fillId="4" borderId="5" applyNumberFormat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7" fillId="0" borderId="0" applyFont="0" applyFill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7" fillId="0" borderId="0">
      <alignment vertical="center"/>
      <protection/>
    </xf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7" fillId="0" borderId="0">
      <alignment vertical="center"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43" fontId="7" fillId="0" borderId="0" applyFont="0" applyFill="0" applyBorder="0" applyAlignment="0" applyProtection="0"/>
    <xf numFmtId="0" fontId="29" fillId="4" borderId="0" applyNumberFormat="0" applyBorder="0" applyAlignment="0" applyProtection="0"/>
    <xf numFmtId="0" fontId="24" fillId="5" borderId="7" applyNumberFormat="0" applyAlignment="0" applyProtection="0"/>
    <xf numFmtId="0" fontId="7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3" borderId="0" applyNumberFormat="0" applyBorder="0" applyAlignment="0" applyProtection="0"/>
    <xf numFmtId="0" fontId="7" fillId="3" borderId="0" applyNumberFormat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43" fontId="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" borderId="5" applyNumberFormat="0" applyAlignment="0" applyProtection="0"/>
    <xf numFmtId="43" fontId="7" fillId="0" borderId="0" applyFon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43" fontId="7" fillId="0" borderId="0" applyFont="0" applyFill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0" fillId="0" borderId="0">
      <alignment/>
      <protection/>
    </xf>
    <xf numFmtId="0" fontId="3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15" borderId="0" applyNumberFormat="0" applyBorder="0" applyAlignment="0" applyProtection="0"/>
    <xf numFmtId="0" fontId="3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2" fillId="4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0" fillId="0" borderId="0">
      <alignment/>
      <protection/>
    </xf>
    <xf numFmtId="0" fontId="30" fillId="11" borderId="0" applyNumberFormat="0" applyBorder="0" applyAlignment="0" applyProtection="0"/>
    <xf numFmtId="0" fontId="26" fillId="6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0" borderId="0" applyNumberFormat="0" applyBorder="0" applyAlignment="0" applyProtection="0"/>
    <xf numFmtId="0" fontId="0" fillId="0" borderId="0">
      <alignment/>
      <protection/>
    </xf>
    <xf numFmtId="0" fontId="28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29" fillId="21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0" fillId="0" borderId="0">
      <alignment/>
      <protection/>
    </xf>
    <xf numFmtId="0" fontId="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" borderId="5" applyNumberFormat="0" applyAlignment="0" applyProtection="0"/>
    <xf numFmtId="0" fontId="0" fillId="0" borderId="0">
      <alignment/>
      <protection/>
    </xf>
    <xf numFmtId="0" fontId="21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3" borderId="5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3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9" applyNumberFormat="0" applyFill="0" applyAlignment="0" applyProtection="0"/>
    <xf numFmtId="0" fontId="18" fillId="0" borderId="2" applyNumberFormat="0" applyFill="0" applyAlignment="0" applyProtection="0"/>
    <xf numFmtId="0" fontId="29" fillId="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12" fillId="0" borderId="9" applyNumberFormat="0" applyFill="0" applyAlignment="0" applyProtection="0"/>
    <xf numFmtId="0" fontId="0" fillId="0" borderId="0">
      <alignment/>
      <protection/>
    </xf>
    <xf numFmtId="0" fontId="12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14" borderId="0" applyNumberFormat="0" applyBorder="0" applyAlignment="0" applyProtection="0"/>
    <xf numFmtId="0" fontId="0" fillId="0" borderId="0">
      <alignment/>
      <protection/>
    </xf>
    <xf numFmtId="0" fontId="30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14" borderId="0" applyNumberFormat="0" applyBorder="0" applyAlignment="0" applyProtection="0"/>
    <xf numFmtId="0" fontId="0" fillId="0" borderId="0">
      <alignment/>
      <protection/>
    </xf>
    <xf numFmtId="43" fontId="7" fillId="0" borderId="0" applyFon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1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29" fillId="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27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4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4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23" fillId="4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23" fillId="4" borderId="5" applyNumberFormat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22" fillId="24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7" fillId="6" borderId="0" applyNumberFormat="0" applyBorder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25" fillId="0" borderId="8" applyNumberFormat="0" applyFill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24" fillId="5" borderId="7" applyNumberFormat="0" applyAlignment="0" applyProtection="0"/>
    <xf numFmtId="0" fontId="22" fillId="0" borderId="12" applyNumberFormat="0" applyFill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4" fillId="0" borderId="3" applyNumberFormat="0" applyFill="0" applyAlignment="0" applyProtection="0"/>
    <xf numFmtId="0" fontId="0" fillId="0" borderId="0">
      <alignment/>
      <protection/>
    </xf>
    <xf numFmtId="0" fontId="25" fillId="0" borderId="8" applyNumberFormat="0" applyFill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29" fillId="17" borderId="0" applyNumberFormat="0" applyBorder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29" fillId="15" borderId="0" applyNumberFormat="0" applyBorder="0" applyAlignment="0" applyProtection="0"/>
    <xf numFmtId="0" fontId="0" fillId="0" borderId="0">
      <alignment/>
      <protection/>
    </xf>
    <xf numFmtId="0" fontId="25" fillId="0" borderId="8" applyNumberFormat="0" applyFill="0" applyAlignment="0" applyProtection="0"/>
    <xf numFmtId="0" fontId="24" fillId="5" borderId="7" applyNumberFormat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3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4" borderId="5" applyNumberFormat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29" fillId="9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1" fillId="3" borderId="5" applyNumberFormat="0" applyAlignment="0" applyProtection="0"/>
    <xf numFmtId="0" fontId="30" fillId="11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29" fillId="13" borderId="0" applyNumberFormat="0" applyBorder="0" applyAlignment="0" applyProtection="0"/>
    <xf numFmtId="0" fontId="7" fillId="3" borderId="0" applyNumberFormat="0" applyBorder="0" applyAlignment="0" applyProtection="0"/>
    <xf numFmtId="0" fontId="29" fillId="8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13" borderId="0" applyNumberFormat="0" applyBorder="0" applyAlignment="0" applyProtection="0"/>
    <xf numFmtId="0" fontId="7" fillId="3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17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3" fillId="24" borderId="5" applyNumberFormat="0" applyAlignment="0" applyProtection="0"/>
    <xf numFmtId="0" fontId="30" fillId="24" borderId="0" applyNumberFormat="0" applyBorder="0" applyAlignment="0" applyProtection="0"/>
    <xf numFmtId="0" fontId="29" fillId="9" borderId="0" applyNumberFormat="0" applyBorder="0" applyAlignment="0" applyProtection="0"/>
    <xf numFmtId="0" fontId="7" fillId="20" borderId="0" applyNumberFormat="0" applyBorder="0" applyAlignment="0" applyProtection="0"/>
    <xf numFmtId="0" fontId="30" fillId="2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2" fillId="0" borderId="10" applyNumberFormat="0" applyFill="0" applyAlignment="0" applyProtection="0"/>
    <xf numFmtId="0" fontId="29" fillId="17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1" fillId="3" borderId="5" applyNumberFormat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7" fillId="7" borderId="0" applyNumberFormat="0" applyBorder="0" applyAlignment="0" applyProtection="0"/>
    <xf numFmtId="0" fontId="30" fillId="24" borderId="0" applyNumberFormat="0" applyBorder="0" applyAlignment="0" applyProtection="0"/>
    <xf numFmtId="0" fontId="7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6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26" fillId="6" borderId="0" applyNumberFormat="0" applyBorder="0" applyAlignment="0" applyProtection="0"/>
    <xf numFmtId="0" fontId="7" fillId="20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7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29" fillId="17" borderId="0" applyNumberFormat="0" applyBorder="0" applyAlignment="0" applyProtection="0"/>
    <xf numFmtId="0" fontId="26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3" fillId="4" borderId="5" applyNumberFormat="0" applyAlignment="0" applyProtection="0"/>
    <xf numFmtId="0" fontId="7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9" borderId="0" applyNumberFormat="0" applyBorder="0" applyAlignment="0" applyProtection="0"/>
    <xf numFmtId="0" fontId="7" fillId="10" borderId="0" applyNumberFormat="0" applyBorder="0" applyAlignment="0" applyProtection="0"/>
    <xf numFmtId="0" fontId="29" fillId="13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29" fillId="4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7" fillId="7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43" fontId="7" fillId="0" borderId="0" applyFont="0" applyFill="0" applyBorder="0" applyAlignment="0" applyProtection="0"/>
    <xf numFmtId="0" fontId="29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0" borderId="0">
      <alignment vertical="center"/>
      <protection/>
    </xf>
    <xf numFmtId="0" fontId="7" fillId="18" borderId="0" applyNumberFormat="0" applyBorder="0" applyAlignment="0" applyProtection="0"/>
    <xf numFmtId="0" fontId="7" fillId="0" borderId="0">
      <alignment/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9" fillId="9" borderId="0" applyNumberFormat="0" applyBorder="0" applyAlignment="0" applyProtection="0"/>
    <xf numFmtId="0" fontId="7" fillId="20" borderId="0" applyNumberFormat="0" applyBorder="0" applyAlignment="0" applyProtection="0"/>
    <xf numFmtId="0" fontId="29" fillId="9" borderId="0" applyNumberFormat="0" applyBorder="0" applyAlignment="0" applyProtection="0"/>
    <xf numFmtId="0" fontId="30" fillId="14" borderId="0" applyNumberFormat="0" applyBorder="0" applyAlignment="0" applyProtection="0"/>
    <xf numFmtId="0" fontId="7" fillId="20" borderId="0" applyNumberFormat="0" applyBorder="0" applyAlignment="0" applyProtection="0"/>
    <xf numFmtId="0" fontId="29" fillId="9" borderId="0" applyNumberFormat="0" applyBorder="0" applyAlignment="0" applyProtection="0"/>
    <xf numFmtId="0" fontId="7" fillId="20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7" fillId="20" borderId="0" applyNumberFormat="0" applyBorder="0" applyAlignment="0" applyProtection="0"/>
    <xf numFmtId="0" fontId="29" fillId="9" borderId="0" applyNumberFormat="0" applyBorder="0" applyAlignment="0" applyProtection="0"/>
    <xf numFmtId="0" fontId="7" fillId="20" borderId="0" applyNumberFormat="0" applyBorder="0" applyAlignment="0" applyProtection="0"/>
    <xf numFmtId="0" fontId="29" fillId="9" borderId="0" applyNumberFormat="0" applyBorder="0" applyAlignment="0" applyProtection="0"/>
    <xf numFmtId="0" fontId="7" fillId="20" borderId="0" applyNumberFormat="0" applyBorder="0" applyAlignment="0" applyProtection="0"/>
    <xf numFmtId="0" fontId="29" fillId="9" borderId="0" applyNumberFormat="0" applyBorder="0" applyAlignment="0" applyProtection="0"/>
    <xf numFmtId="0" fontId="7" fillId="20" borderId="0" applyNumberFormat="0" applyBorder="0" applyAlignment="0" applyProtection="0"/>
    <xf numFmtId="0" fontId="29" fillId="9" borderId="0" applyNumberFormat="0" applyBorder="0" applyAlignment="0" applyProtection="0"/>
    <xf numFmtId="0" fontId="7" fillId="20" borderId="0" applyNumberFormat="0" applyBorder="0" applyAlignment="0" applyProtection="0"/>
    <xf numFmtId="0" fontId="29" fillId="13" borderId="0" applyNumberFormat="0" applyBorder="0" applyAlignment="0" applyProtection="0"/>
    <xf numFmtId="0" fontId="7" fillId="3" borderId="0" applyNumberFormat="0" applyBorder="0" applyAlignment="0" applyProtection="0"/>
    <xf numFmtId="0" fontId="29" fillId="13" borderId="0" applyNumberFormat="0" applyBorder="0" applyAlignment="0" applyProtection="0"/>
    <xf numFmtId="0" fontId="7" fillId="3" borderId="0" applyNumberFormat="0" applyBorder="0" applyAlignment="0" applyProtection="0"/>
    <xf numFmtId="0" fontId="29" fillId="13" borderId="0" applyNumberFormat="0" applyBorder="0" applyAlignment="0" applyProtection="0"/>
    <xf numFmtId="0" fontId="7" fillId="3" borderId="0" applyNumberFormat="0" applyBorder="0" applyAlignment="0" applyProtection="0"/>
    <xf numFmtId="0" fontId="29" fillId="13" borderId="0" applyNumberFormat="0" applyBorder="0" applyAlignment="0" applyProtection="0"/>
    <xf numFmtId="0" fontId="7" fillId="3" borderId="0" applyNumberFormat="0" applyBorder="0" applyAlignment="0" applyProtection="0"/>
    <xf numFmtId="0" fontId="29" fillId="13" borderId="0" applyNumberFormat="0" applyBorder="0" applyAlignment="0" applyProtection="0"/>
    <xf numFmtId="0" fontId="7" fillId="3" borderId="0" applyNumberFormat="0" applyBorder="0" applyAlignment="0" applyProtection="0"/>
    <xf numFmtId="0" fontId="30" fillId="14" borderId="0" applyNumberFormat="0" applyBorder="0" applyAlignment="0" applyProtection="0"/>
    <xf numFmtId="0" fontId="29" fillId="13" borderId="0" applyNumberFormat="0" applyBorder="0" applyAlignment="0" applyProtection="0"/>
    <xf numFmtId="0" fontId="7" fillId="3" borderId="0" applyNumberFormat="0" applyBorder="0" applyAlignment="0" applyProtection="0"/>
    <xf numFmtId="0" fontId="29" fillId="13" borderId="0" applyNumberFormat="0" applyBorder="0" applyAlignment="0" applyProtection="0"/>
    <xf numFmtId="0" fontId="7" fillId="3" borderId="0" applyNumberFormat="0" applyBorder="0" applyAlignment="0" applyProtection="0"/>
    <xf numFmtId="0" fontId="29" fillId="13" borderId="0" applyNumberFormat="0" applyBorder="0" applyAlignment="0" applyProtection="0"/>
    <xf numFmtId="0" fontId="7" fillId="3" borderId="0" applyNumberFormat="0" applyBorder="0" applyAlignment="0" applyProtection="0"/>
    <xf numFmtId="0" fontId="29" fillId="13" borderId="0" applyNumberFormat="0" applyBorder="0" applyAlignment="0" applyProtection="0"/>
    <xf numFmtId="0" fontId="7" fillId="3" borderId="0" applyNumberFormat="0" applyBorder="0" applyAlignment="0" applyProtection="0"/>
    <xf numFmtId="0" fontId="30" fillId="4" borderId="0" applyNumberFormat="0" applyBorder="0" applyAlignment="0" applyProtection="0"/>
    <xf numFmtId="0" fontId="7" fillId="0" borderId="0">
      <alignment/>
      <protection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3" fillId="24" borderId="5" applyNumberFormat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7" fillId="22" borderId="0" applyNumberFormat="0" applyBorder="0" applyAlignment="0" applyProtection="0"/>
    <xf numFmtId="0" fontId="30" fillId="8" borderId="0" applyNumberFormat="0" applyBorder="0" applyAlignment="0" applyProtection="0"/>
    <xf numFmtId="0" fontId="7" fillId="22" borderId="0" applyNumberFormat="0" applyBorder="0" applyAlignment="0" applyProtection="0"/>
    <xf numFmtId="0" fontId="30" fillId="8" borderId="0" applyNumberFormat="0" applyBorder="0" applyAlignment="0" applyProtection="0"/>
    <xf numFmtId="0" fontId="7" fillId="22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8" borderId="0" applyNumberFormat="0" applyBorder="0" applyAlignment="0" applyProtection="0"/>
    <xf numFmtId="0" fontId="31" fillId="0" borderId="11" applyNumberFormat="0" applyFill="0" applyAlignment="0" applyProtection="0"/>
    <xf numFmtId="0" fontId="7" fillId="16" borderId="0" applyNumberFormat="0" applyBorder="0" applyAlignment="0" applyProtection="0"/>
    <xf numFmtId="0" fontId="30" fillId="4" borderId="0" applyNumberFormat="0" applyBorder="0" applyAlignment="0" applyProtection="0"/>
    <xf numFmtId="0" fontId="29" fillId="12" borderId="0" applyNumberFormat="0" applyBorder="0" applyAlignment="0" applyProtection="0"/>
    <xf numFmtId="0" fontId="3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7" fillId="0" borderId="0">
      <alignment vertical="center"/>
      <protection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8" fillId="8" borderId="0" applyNumberFormat="0" applyBorder="0" applyAlignment="0" applyProtection="0"/>
    <xf numFmtId="0" fontId="30" fillId="11" borderId="0" applyNumberFormat="0" applyBorder="0" applyAlignment="0" applyProtection="0"/>
    <xf numFmtId="0" fontId="26" fillId="6" borderId="0" applyNumberFormat="0" applyBorder="0" applyAlignment="0" applyProtection="0"/>
    <xf numFmtId="0" fontId="30" fillId="11" borderId="0" applyNumberFormat="0" applyBorder="0" applyAlignment="0" applyProtection="0"/>
    <xf numFmtId="0" fontId="26" fillId="6" borderId="0" applyNumberFormat="0" applyBorder="0" applyAlignment="0" applyProtection="0"/>
    <xf numFmtId="0" fontId="30" fillId="11" borderId="0" applyNumberFormat="0" applyBorder="0" applyAlignment="0" applyProtection="0"/>
    <xf numFmtId="0" fontId="26" fillId="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7" fillId="11" borderId="0" applyNumberFormat="0" applyBorder="0" applyAlignment="0" applyProtection="0"/>
    <xf numFmtId="0" fontId="26" fillId="6" borderId="0" applyNumberFormat="0" applyBorder="0" applyAlignment="0" applyProtection="0"/>
    <xf numFmtId="0" fontId="30" fillId="3" borderId="0" applyNumberFormat="0" applyBorder="0" applyAlignment="0" applyProtection="0"/>
    <xf numFmtId="0" fontId="26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6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7" fillId="22" borderId="0" applyNumberFormat="0" applyBorder="0" applyAlignment="0" applyProtection="0"/>
    <xf numFmtId="0" fontId="29" fillId="4" borderId="0" applyNumberFormat="0" applyBorder="0" applyAlignment="0" applyProtection="0"/>
    <xf numFmtId="0" fontId="7" fillId="22" borderId="0" applyNumberFormat="0" applyBorder="0" applyAlignment="0" applyProtection="0"/>
    <xf numFmtId="0" fontId="2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1" fillId="0" borderId="11" applyNumberFormat="0" applyFill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1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9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0" fillId="0" borderId="4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9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29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30" fillId="2" borderId="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1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9" fillId="19" borderId="0" applyNumberFormat="0" applyBorder="0" applyAlignment="0" applyProtection="0"/>
    <xf numFmtId="0" fontId="31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2" fillId="0" borderId="9" applyNumberFormat="0" applyFill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12" fillId="0" borderId="9" applyNumberFormat="0" applyFill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7" fillId="0" borderId="0">
      <alignment vertical="center"/>
      <protection/>
    </xf>
    <xf numFmtId="0" fontId="29" fillId="8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8" fillId="0" borderId="0">
      <alignment vertical="center"/>
      <protection/>
    </xf>
    <xf numFmtId="0" fontId="24" fillId="5" borderId="7" applyNumberFormat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4" fillId="5" borderId="7" applyNumberFormat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 vertical="center"/>
      <protection/>
    </xf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29" fillId="2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8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7" fillId="2" borderId="1" applyNumberFormat="0" applyFont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2" fillId="0" borderId="10" applyNumberFormat="0" applyFill="0" applyAlignment="0" applyProtection="0"/>
    <xf numFmtId="0" fontId="29" fillId="17" borderId="0" applyNumberFormat="0" applyBorder="0" applyAlignment="0" applyProtection="0"/>
    <xf numFmtId="0" fontId="32" fillId="0" borderId="10" applyNumberFormat="0" applyFill="0" applyAlignment="0" applyProtection="0"/>
    <xf numFmtId="0" fontId="29" fillId="17" borderId="0" applyNumberFormat="0" applyBorder="0" applyAlignment="0" applyProtection="0"/>
    <xf numFmtId="0" fontId="32" fillId="0" borderId="10" applyNumberFormat="0" applyFill="0" applyAlignment="0" applyProtection="0"/>
    <xf numFmtId="0" fontId="23" fillId="24" borderId="5" applyNumberFormat="0" applyAlignment="0" applyProtection="0"/>
    <xf numFmtId="0" fontId="29" fillId="17" borderId="0" applyNumberFormat="0" applyBorder="0" applyAlignment="0" applyProtection="0"/>
    <xf numFmtId="0" fontId="32" fillId="0" borderId="10" applyNumberFormat="0" applyFill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  <xf numFmtId="0" fontId="29" fillId="17" borderId="0" applyNumberFormat="0" applyBorder="0" applyAlignment="0" applyProtection="0"/>
    <xf numFmtId="0" fontId="32" fillId="0" borderId="10" applyNumberFormat="0" applyFill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2" fillId="0" borderId="10" applyNumberFormat="0" applyFill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8" fillId="0" borderId="2" applyNumberFormat="0" applyFill="0" applyAlignment="0" applyProtection="0"/>
    <xf numFmtId="0" fontId="29" fillId="19" borderId="0" applyNumberFormat="0" applyBorder="0" applyAlignment="0" applyProtection="0"/>
    <xf numFmtId="0" fontId="29" fillId="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18" fillId="0" borderId="2" applyNumberFormat="0" applyFill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4" fillId="5" borderId="7" applyNumberFormat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3" borderId="0" applyNumberFormat="0" applyBorder="0" applyAlignment="0" applyProtection="0"/>
    <xf numFmtId="43" fontId="7" fillId="0" borderId="0" applyFont="0" applyFill="0" applyBorder="0" applyAlignment="0" applyProtection="0"/>
    <xf numFmtId="0" fontId="18" fillId="0" borderId="2" applyNumberFormat="0" applyFill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21" fillId="3" borderId="5" applyNumberFormat="0" applyAlignment="0" applyProtection="0"/>
    <xf numFmtId="0" fontId="29" fillId="19" borderId="0" applyNumberFormat="0" applyBorder="0" applyAlignment="0" applyProtection="0"/>
    <xf numFmtId="0" fontId="34" fillId="0" borderId="3" applyNumberFormat="0" applyFill="0" applyAlignment="0" applyProtection="0"/>
    <xf numFmtId="0" fontId="29" fillId="19" borderId="0" applyNumberFormat="0" applyBorder="0" applyAlignment="0" applyProtection="0"/>
    <xf numFmtId="0" fontId="34" fillId="0" borderId="3" applyNumberFormat="0" applyFill="0" applyAlignment="0" applyProtection="0"/>
    <xf numFmtId="0" fontId="19" fillId="0" borderId="3" applyNumberFormat="0" applyFill="0" applyAlignment="0" applyProtection="0"/>
    <xf numFmtId="0" fontId="29" fillId="19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26" fillId="6" borderId="0" applyNumberFormat="0" applyBorder="0" applyAlignment="0" applyProtection="0"/>
    <xf numFmtId="0" fontId="29" fillId="21" borderId="0" applyNumberFormat="0" applyBorder="0" applyAlignment="0" applyProtection="0"/>
    <xf numFmtId="0" fontId="31" fillId="0" borderId="11" applyNumberFormat="0" applyFill="0" applyAlignment="0" applyProtection="0"/>
    <xf numFmtId="0" fontId="26" fillId="6" borderId="0" applyNumberFormat="0" applyBorder="0" applyAlignment="0" applyProtection="0"/>
    <xf numFmtId="0" fontId="29" fillId="21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7" fillId="0" borderId="0">
      <alignment vertical="center"/>
      <protection/>
    </xf>
    <xf numFmtId="0" fontId="26" fillId="6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7" fillId="0" borderId="0">
      <alignment vertical="center"/>
      <protection/>
    </xf>
    <xf numFmtId="0" fontId="26" fillId="6" borderId="0" applyNumberFormat="0" applyBorder="0" applyAlignment="0" applyProtection="0"/>
    <xf numFmtId="0" fontId="0" fillId="0" borderId="0">
      <alignment/>
      <protection/>
    </xf>
    <xf numFmtId="0" fontId="7" fillId="2" borderId="1" applyNumberFormat="0" applyFont="0" applyAlignment="0" applyProtection="0"/>
    <xf numFmtId="0" fontId="2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24" borderId="6" applyNumberFormat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24" borderId="6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9" fillId="0" borderId="0">
      <alignment/>
      <protection locked="0"/>
    </xf>
    <xf numFmtId="0" fontId="39" fillId="0" borderId="0">
      <alignment/>
      <protection locked="0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28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2" fillId="4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4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2" fillId="24" borderId="6" applyNumberFormat="0" applyAlignment="0" applyProtection="0"/>
    <xf numFmtId="0" fontId="7" fillId="0" borderId="0">
      <alignment/>
      <protection/>
    </xf>
    <xf numFmtId="0" fontId="22" fillId="4" borderId="6" applyNumberFormat="0" applyAlignment="0" applyProtection="0"/>
    <xf numFmtId="0" fontId="7" fillId="0" borderId="0">
      <alignment/>
      <protection/>
    </xf>
    <xf numFmtId="0" fontId="22" fillId="4" borderId="6" applyNumberFormat="0" applyAlignment="0" applyProtection="0"/>
    <xf numFmtId="0" fontId="29" fillId="25" borderId="0" applyNumberFormat="0" applyBorder="0" applyAlignment="0" applyProtection="0"/>
    <xf numFmtId="0" fontId="7" fillId="0" borderId="0">
      <alignment vertical="center"/>
      <protection/>
    </xf>
    <xf numFmtId="0" fontId="23" fillId="24" borderId="5" applyNumberFormat="0" applyAlignment="0" applyProtection="0"/>
    <xf numFmtId="0" fontId="29" fillId="15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5" borderId="7" applyNumberFormat="0" applyAlignment="0" applyProtection="0"/>
    <xf numFmtId="0" fontId="22" fillId="0" borderId="12" applyNumberFormat="0" applyFill="0" applyAlignment="0" applyProtection="0"/>
    <xf numFmtId="0" fontId="24" fillId="5" borderId="7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24" fillId="5" borderId="7" applyNumberFormat="0" applyAlignment="0" applyProtection="0"/>
    <xf numFmtId="0" fontId="22" fillId="0" borderId="12" applyNumberFormat="0" applyFill="0" applyAlignment="0" applyProtection="0"/>
    <xf numFmtId="43" fontId="0" fillId="0" borderId="0" applyFont="0" applyFill="0" applyBorder="0" applyAlignment="0" applyProtection="0"/>
    <xf numFmtId="0" fontId="24" fillId="5" borderId="7" applyNumberFormat="0" applyAlignment="0" applyProtection="0"/>
    <xf numFmtId="0" fontId="22" fillId="0" borderId="12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29" fillId="19" borderId="0" applyNumberFormat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29" fillId="21" borderId="0" applyNumberFormat="0" applyBorder="0" applyAlignment="0" applyProtection="0"/>
    <xf numFmtId="0" fontId="23" fillId="24" borderId="5" applyNumberFormat="0" applyAlignment="0" applyProtection="0"/>
    <xf numFmtId="0" fontId="23" fillId="24" borderId="5" applyNumberFormat="0" applyAlignment="0" applyProtection="0"/>
    <xf numFmtId="0" fontId="23" fillId="24" borderId="5" applyNumberFormat="0" applyAlignment="0" applyProtection="0"/>
    <xf numFmtId="0" fontId="23" fillId="24" borderId="5" applyNumberFormat="0" applyAlignment="0" applyProtection="0"/>
    <xf numFmtId="0" fontId="23" fillId="4" borderId="5" applyNumberFormat="0" applyAlignment="0" applyProtection="0"/>
    <xf numFmtId="0" fontId="21" fillId="3" borderId="5" applyNumberFormat="0" applyAlignment="0" applyProtection="0"/>
    <xf numFmtId="0" fontId="23" fillId="4" borderId="5" applyNumberFormat="0" applyAlignment="0" applyProtection="0"/>
    <xf numFmtId="0" fontId="23" fillId="4" borderId="5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7" fillId="2" borderId="1" applyNumberFormat="0" applyFont="0" applyAlignment="0" applyProtection="0"/>
    <xf numFmtId="0" fontId="24" fillId="5" borderId="7" applyNumberFormat="0" applyAlignment="0" applyProtection="0"/>
    <xf numFmtId="0" fontId="7" fillId="2" borderId="1" applyNumberFormat="0" applyFont="0" applyAlignment="0" applyProtection="0"/>
    <xf numFmtId="0" fontId="25" fillId="0" borderId="8" applyNumberFormat="0" applyFill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4" fillId="5" borderId="7" applyNumberFormat="0" applyAlignment="0" applyProtection="0"/>
    <xf numFmtId="0" fontId="24" fillId="5" borderId="7" applyNumberFormat="0" applyAlignment="0" applyProtection="0"/>
    <xf numFmtId="0" fontId="24" fillId="5" borderId="7" applyNumberFormat="0" applyAlignment="0" applyProtection="0"/>
    <xf numFmtId="0" fontId="22" fillId="24" borderId="6" applyNumberFormat="0" applyAlignment="0" applyProtection="0"/>
    <xf numFmtId="0" fontId="24" fillId="5" borderId="7" applyNumberFormat="0" applyAlignment="0" applyProtection="0"/>
    <xf numFmtId="0" fontId="21" fillId="3" borderId="5" applyNumberFormat="0" applyAlignment="0" applyProtection="0"/>
    <xf numFmtId="0" fontId="24" fillId="5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9" fillId="15" borderId="0" applyNumberFormat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1" fillId="3" borderId="5" applyNumberFormat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9" fillId="19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8" fillId="8" borderId="0" applyNumberFormat="0" applyBorder="0" applyAlignment="0" applyProtection="0"/>
    <xf numFmtId="0" fontId="29" fillId="15" borderId="0" applyNumberFormat="0" applyBorder="0" applyAlignment="0" applyProtection="0"/>
    <xf numFmtId="0" fontId="28" fillId="8" borderId="0" applyNumberFormat="0" applyBorder="0" applyAlignment="0" applyProtection="0"/>
    <xf numFmtId="0" fontId="29" fillId="15" borderId="0" applyNumberFormat="0" applyBorder="0" applyAlignment="0" applyProtection="0"/>
    <xf numFmtId="0" fontId="28" fillId="8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8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3" fillId="0" borderId="0">
      <alignment/>
      <protection/>
    </xf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1" fillId="3" borderId="5" applyNumberFormat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2" fillId="24" borderId="6" applyNumberFormat="0" applyAlignment="0" applyProtection="0"/>
    <xf numFmtId="0" fontId="22" fillId="24" borderId="6" applyNumberFormat="0" applyAlignment="0" applyProtection="0"/>
    <xf numFmtId="0" fontId="22" fillId="24" borderId="6" applyNumberFormat="0" applyAlignment="0" applyProtection="0"/>
    <xf numFmtId="0" fontId="29" fillId="21" borderId="0" applyNumberFormat="0" applyBorder="0" applyAlignment="0" applyProtection="0"/>
    <xf numFmtId="0" fontId="22" fillId="24" borderId="6" applyNumberFormat="0" applyAlignment="0" applyProtection="0"/>
    <xf numFmtId="0" fontId="22" fillId="24" borderId="6" applyNumberFormat="0" applyAlignment="0" applyProtection="0"/>
    <xf numFmtId="0" fontId="22" fillId="24" borderId="6" applyNumberFormat="0" applyAlignment="0" applyProtection="0"/>
    <xf numFmtId="0" fontId="22" fillId="4" borderId="6" applyNumberFormat="0" applyAlignment="0" applyProtection="0"/>
    <xf numFmtId="0" fontId="22" fillId="4" borderId="6" applyNumberFormat="0" applyAlignment="0" applyProtection="0"/>
    <xf numFmtId="0" fontId="22" fillId="4" borderId="6" applyNumberFormat="0" applyAlignment="0" applyProtection="0"/>
    <xf numFmtId="0" fontId="22" fillId="4" borderId="6" applyNumberFormat="0" applyAlignment="0" applyProtection="0"/>
    <xf numFmtId="0" fontId="22" fillId="4" borderId="6" applyNumberFormat="0" applyAlignment="0" applyProtection="0"/>
    <xf numFmtId="0" fontId="21" fillId="3" borderId="5" applyNumberFormat="0" applyAlignment="0" applyProtection="0"/>
    <xf numFmtId="0" fontId="21" fillId="3" borderId="5" applyNumberFormat="0" applyAlignment="0" applyProtection="0"/>
    <xf numFmtId="0" fontId="21" fillId="3" borderId="5" applyNumberFormat="0" applyAlignment="0" applyProtection="0"/>
    <xf numFmtId="0" fontId="21" fillId="3" borderId="5" applyNumberFormat="0" applyAlignment="0" applyProtection="0"/>
    <xf numFmtId="0" fontId="21" fillId="3" borderId="5" applyNumberFormat="0" applyAlignment="0" applyProtection="0"/>
    <xf numFmtId="0" fontId="21" fillId="3" borderId="5" applyNumberFormat="0" applyAlignment="0" applyProtection="0"/>
    <xf numFmtId="0" fontId="21" fillId="3" borderId="5" applyNumberFormat="0" applyAlignment="0" applyProtection="0"/>
    <xf numFmtId="0" fontId="21" fillId="3" borderId="5" applyNumberFormat="0" applyAlignment="0" applyProtection="0"/>
    <xf numFmtId="0" fontId="21" fillId="3" borderId="5" applyNumberFormat="0" applyAlignment="0" applyProtection="0"/>
    <xf numFmtId="0" fontId="21" fillId="3" borderId="5" applyNumberFormat="0" applyAlignment="0" applyProtection="0"/>
    <xf numFmtId="0" fontId="21" fillId="3" borderId="5" applyNumberFormat="0" applyAlignment="0" applyProtection="0"/>
    <xf numFmtId="0" fontId="21" fillId="3" borderId="5" applyNumberFormat="0" applyAlignment="0" applyProtection="0"/>
    <xf numFmtId="0" fontId="21" fillId="3" borderId="5" applyNumberFormat="0" applyAlignment="0" applyProtection="0"/>
    <xf numFmtId="0" fontId="36" fillId="0" borderId="0">
      <alignment/>
      <protection/>
    </xf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2" borderId="1" applyNumberFormat="0" applyFont="0" applyAlignment="0" applyProtection="0"/>
    <xf numFmtId="0" fontId="30" fillId="2" borderId="1" applyNumberFormat="0" applyFont="0" applyAlignment="0" applyProtection="0"/>
    <xf numFmtId="0" fontId="30" fillId="2" borderId="1" applyNumberFormat="0" applyFont="0" applyAlignment="0" applyProtection="0"/>
    <xf numFmtId="0" fontId="30" fillId="2" borderId="1" applyNumberFormat="0" applyFont="0" applyAlignment="0" applyProtection="0"/>
    <xf numFmtId="0" fontId="30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0" fillId="0" borderId="0">
      <alignment/>
      <protection/>
    </xf>
  </cellStyleXfs>
  <cellXfs count="17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1709" applyFont="1" applyFill="1" applyBorder="1" applyAlignment="1">
      <alignment horizontal="center" vertical="center" wrapText="1"/>
      <protection/>
    </xf>
    <xf numFmtId="0" fontId="5" fillId="0" borderId="13" xfId="1709" applyFont="1" applyFill="1" applyBorder="1" applyAlignment="1">
      <alignment vertical="center" wrapText="1"/>
      <protection/>
    </xf>
    <xf numFmtId="0" fontId="5" fillId="0" borderId="13" xfId="1709" applyFont="1" applyFill="1" applyBorder="1" applyAlignment="1">
      <alignment vertical="center"/>
      <protection/>
    </xf>
    <xf numFmtId="0" fontId="5" fillId="0" borderId="0" xfId="1709" applyFont="1" applyFill="1" applyBorder="1" applyAlignment="1">
      <alignment vertical="center"/>
      <protection/>
    </xf>
    <xf numFmtId="0" fontId="3" fillId="0" borderId="0" xfId="600" applyFont="1" applyFill="1" applyBorder="1" applyAlignment="1">
      <alignment/>
      <protection/>
    </xf>
    <xf numFmtId="0" fontId="3" fillId="0" borderId="0" xfId="1607" applyFont="1" applyFill="1" applyBorder="1" applyAlignment="1">
      <alignment vertical="center"/>
      <protection/>
    </xf>
    <xf numFmtId="3" fontId="5" fillId="0" borderId="14" xfId="1607" applyNumberFormat="1" applyFont="1" applyFill="1" applyBorder="1" applyAlignment="1">
      <alignment horizontal="center" vertical="center" wrapText="1"/>
      <protection/>
    </xf>
    <xf numFmtId="0" fontId="5" fillId="0" borderId="14" xfId="1914" applyFont="1" applyFill="1" applyBorder="1" applyAlignment="1">
      <alignment horizontal="center" vertical="center" wrapText="1"/>
      <protection/>
    </xf>
    <xf numFmtId="3" fontId="6" fillId="0" borderId="14" xfId="398" applyNumberFormat="1" applyFont="1" applyFill="1" applyBorder="1" applyAlignment="1">
      <alignment horizontal="center" vertical="center" wrapText="1"/>
      <protection/>
    </xf>
    <xf numFmtId="41" fontId="5" fillId="0" borderId="14" xfId="1914" applyNumberFormat="1" applyFont="1" applyFill="1" applyBorder="1" applyAlignment="1">
      <alignment horizontal="center" vertical="center" wrapText="1"/>
      <protection/>
    </xf>
    <xf numFmtId="0" fontId="5" fillId="0" borderId="14" xfId="1709" applyFont="1" applyFill="1" applyBorder="1" applyAlignment="1">
      <alignment horizontal="left" vertical="center" wrapText="1"/>
      <protection/>
    </xf>
    <xf numFmtId="0" fontId="5" fillId="0" borderId="14" xfId="1712" applyFont="1" applyFill="1" applyBorder="1" applyAlignment="1">
      <alignment horizontal="left" vertical="center" wrapText="1"/>
      <protection/>
    </xf>
    <xf numFmtId="41" fontId="5" fillId="0" borderId="14" xfId="1403" applyNumberFormat="1" applyFont="1" applyFill="1" applyBorder="1" applyAlignment="1">
      <alignment horizontal="right" vertical="center"/>
    </xf>
    <xf numFmtId="0" fontId="3" fillId="0" borderId="14" xfId="1709" applyFont="1" applyFill="1" applyBorder="1" applyAlignment="1">
      <alignment horizontal="left" vertical="center" wrapText="1"/>
      <protection/>
    </xf>
    <xf numFmtId="41" fontId="3" fillId="0" borderId="14" xfId="1403" applyNumberFormat="1" applyFont="1" applyFill="1" applyBorder="1" applyAlignment="1">
      <alignment horizontal="right" vertical="center"/>
    </xf>
    <xf numFmtId="0" fontId="5" fillId="0" borderId="14" xfId="1712" applyFont="1" applyFill="1" applyBorder="1" applyAlignment="1">
      <alignment horizontal="left" vertical="center"/>
      <protection/>
    </xf>
    <xf numFmtId="0" fontId="3" fillId="0" borderId="14" xfId="1712" applyFont="1" applyFill="1" applyBorder="1" applyAlignment="1">
      <alignment horizontal="left" vertical="center"/>
      <protection/>
    </xf>
    <xf numFmtId="0" fontId="37" fillId="0" borderId="14" xfId="0" applyFont="1" applyFill="1" applyBorder="1" applyAlignment="1">
      <alignment vertical="center"/>
    </xf>
    <xf numFmtId="176" fontId="40" fillId="0" borderId="14" xfId="15" applyNumberFormat="1" applyFont="1" applyFill="1" applyBorder="1" applyAlignment="1">
      <alignment vertical="center"/>
    </xf>
    <xf numFmtId="0" fontId="3" fillId="0" borderId="14" xfId="1712" applyFont="1" applyFill="1" applyBorder="1" applyAlignment="1">
      <alignment horizontal="left" vertical="center" wrapText="1"/>
      <protection/>
    </xf>
    <xf numFmtId="41" fontId="3" fillId="0" borderId="14" xfId="1403" applyNumberFormat="1" applyFont="1" applyFill="1" applyBorder="1" applyAlignment="1">
      <alignment vertical="center"/>
    </xf>
    <xf numFmtId="41" fontId="3" fillId="0" borderId="14" xfId="1403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4" xfId="1709" applyFont="1" applyFill="1" applyBorder="1" applyAlignment="1">
      <alignment horizontal="center" vertical="center" wrapText="1"/>
      <protection/>
    </xf>
    <xf numFmtId="0" fontId="5" fillId="0" borderId="14" xfId="1712" applyFont="1" applyFill="1" applyBorder="1" applyAlignment="1">
      <alignment horizontal="center" vertical="center" wrapText="1"/>
      <protection/>
    </xf>
    <xf numFmtId="41" fontId="41" fillId="0" borderId="14" xfId="0" applyNumberFormat="1" applyFont="1" applyFill="1" applyBorder="1" applyAlignment="1">
      <alignment vertical="center"/>
    </xf>
    <xf numFmtId="0" fontId="3" fillId="0" borderId="0" xfId="1607" applyFont="1" applyFill="1" applyBorder="1" applyAlignment="1">
      <alignment horizontal="right" vertical="center"/>
      <protection/>
    </xf>
    <xf numFmtId="41" fontId="5" fillId="0" borderId="14" xfId="1403" applyNumberFormat="1" applyFont="1" applyFill="1" applyBorder="1" applyAlignment="1">
      <alignment vertical="center"/>
    </xf>
    <xf numFmtId="0" fontId="2" fillId="0" borderId="0" xfId="398" applyFont="1" applyFill="1" applyAlignment="1">
      <alignment vertical="center" wrapText="1"/>
      <protection/>
    </xf>
    <xf numFmtId="0" fontId="9" fillId="0" borderId="0" xfId="398" applyFont="1" applyFill="1" applyAlignment="1">
      <alignment vertical="center" wrapText="1"/>
      <protection/>
    </xf>
    <xf numFmtId="0" fontId="10" fillId="0" borderId="0" xfId="398" applyFont="1" applyFill="1" applyAlignment="1">
      <alignment vertical="center" wrapText="1"/>
      <protection/>
    </xf>
    <xf numFmtId="0" fontId="0" fillId="0" borderId="0" xfId="398" applyFont="1" applyFill="1" applyAlignment="1">
      <alignment vertical="center" wrapText="1"/>
      <protection/>
    </xf>
    <xf numFmtId="0" fontId="4" fillId="0" borderId="0" xfId="398" applyFont="1" applyFill="1" applyAlignment="1">
      <alignment horizontal="center" vertical="center" wrapText="1"/>
      <protection/>
    </xf>
    <xf numFmtId="0" fontId="11" fillId="0" borderId="0" xfId="398" applyFont="1" applyFill="1" applyAlignment="1">
      <alignment vertical="center" wrapText="1"/>
      <protection/>
    </xf>
    <xf numFmtId="0" fontId="11" fillId="0" borderId="0" xfId="398" applyFont="1" applyFill="1" applyAlignment="1">
      <alignment horizontal="center" vertical="center" wrapText="1"/>
      <protection/>
    </xf>
    <xf numFmtId="0" fontId="3" fillId="0" borderId="0" xfId="398" applyFont="1" applyFill="1" applyAlignment="1">
      <alignment vertical="center" wrapText="1"/>
      <protection/>
    </xf>
    <xf numFmtId="0" fontId="5" fillId="0" borderId="15" xfId="398" applyFont="1" applyFill="1" applyBorder="1" applyAlignment="1">
      <alignment horizontal="center" vertical="center" wrapText="1"/>
      <protection/>
    </xf>
    <xf numFmtId="3" fontId="5" fillId="0" borderId="15" xfId="398" applyNumberFormat="1" applyFont="1" applyFill="1" applyBorder="1" applyAlignment="1">
      <alignment horizontal="center" vertical="center" wrapText="1"/>
      <protection/>
    </xf>
    <xf numFmtId="3" fontId="5" fillId="0" borderId="14" xfId="398" applyNumberFormat="1" applyFont="1" applyFill="1" applyBorder="1" applyAlignment="1">
      <alignment horizontal="center" vertical="center" wrapText="1"/>
      <protection/>
    </xf>
    <xf numFmtId="0" fontId="5" fillId="0" borderId="16" xfId="398" applyFont="1" applyFill="1" applyBorder="1" applyAlignment="1">
      <alignment horizontal="center" vertical="center" wrapText="1"/>
      <protection/>
    </xf>
    <xf numFmtId="3" fontId="5" fillId="0" borderId="16" xfId="398" applyNumberFormat="1" applyFont="1" applyFill="1" applyBorder="1" applyAlignment="1">
      <alignment horizontal="center" vertical="center" wrapText="1"/>
      <protection/>
    </xf>
    <xf numFmtId="3" fontId="5" fillId="0" borderId="14" xfId="0" applyNumberFormat="1" applyFont="1" applyFill="1" applyBorder="1" applyAlignment="1">
      <alignment horizontal="center" vertical="center" wrapText="1"/>
    </xf>
    <xf numFmtId="41" fontId="42" fillId="0" borderId="14" xfId="0" applyNumberFormat="1" applyFont="1" applyFill="1" applyBorder="1" applyAlignment="1">
      <alignment horizontal="right" vertical="center" wrapText="1"/>
    </xf>
    <xf numFmtId="0" fontId="5" fillId="0" borderId="16" xfId="398" applyFont="1" applyFill="1" applyBorder="1" applyAlignment="1">
      <alignment horizontal="left" vertical="center" wrapText="1"/>
      <protection/>
    </xf>
    <xf numFmtId="3" fontId="42" fillId="0" borderId="14" xfId="0" applyNumberFormat="1" applyFont="1" applyFill="1" applyBorder="1" applyAlignment="1">
      <alignment horizontal="right" vertical="center" wrapText="1"/>
    </xf>
    <xf numFmtId="0" fontId="3" fillId="0" borderId="14" xfId="398" applyFont="1" applyFill="1" applyBorder="1" applyAlignment="1">
      <alignment vertical="center" wrapText="1"/>
      <protection/>
    </xf>
    <xf numFmtId="0" fontId="43" fillId="0" borderId="14" xfId="0" applyFont="1" applyFill="1" applyBorder="1" applyAlignment="1">
      <alignment horizontal="right" vertical="center" wrapText="1"/>
    </xf>
    <xf numFmtId="41" fontId="3" fillId="0" borderId="16" xfId="15" applyNumberFormat="1" applyFont="1" applyFill="1" applyBorder="1" applyAlignment="1">
      <alignment horizontal="right" vertical="center" wrapText="1"/>
    </xf>
    <xf numFmtId="41" fontId="3" fillId="0" borderId="14" xfId="15" applyNumberFormat="1" applyFont="1" applyFill="1" applyBorder="1" applyAlignment="1">
      <alignment horizontal="right" vertical="center" wrapText="1"/>
    </xf>
    <xf numFmtId="3" fontId="3" fillId="0" borderId="14" xfId="398" applyNumberFormat="1" applyFont="1" applyFill="1" applyBorder="1" applyAlignment="1" applyProtection="1">
      <alignment vertical="center" wrapText="1"/>
      <protection/>
    </xf>
    <xf numFmtId="3" fontId="43" fillId="0" borderId="14" xfId="0" applyNumberFormat="1" applyFont="1" applyFill="1" applyBorder="1" applyAlignment="1">
      <alignment horizontal="right" vertical="center" wrapText="1"/>
    </xf>
    <xf numFmtId="0" fontId="5" fillId="0" borderId="14" xfId="398" applyFont="1" applyFill="1" applyBorder="1" applyAlignment="1">
      <alignment vertical="center" wrapText="1"/>
      <protection/>
    </xf>
    <xf numFmtId="41" fontId="5" fillId="0" borderId="16" xfId="15" applyNumberFormat="1" applyFont="1" applyFill="1" applyBorder="1" applyAlignment="1">
      <alignment horizontal="right" vertical="center" wrapText="1"/>
    </xf>
    <xf numFmtId="41" fontId="5" fillId="0" borderId="14" xfId="15" applyNumberFormat="1" applyFont="1" applyFill="1" applyBorder="1" applyAlignment="1">
      <alignment horizontal="right" vertical="center" wrapText="1"/>
    </xf>
    <xf numFmtId="41" fontId="5" fillId="0" borderId="17" xfId="15" applyNumberFormat="1" applyFont="1" applyFill="1" applyBorder="1" applyAlignment="1">
      <alignment horizontal="right" vertical="center" wrapText="1"/>
    </xf>
    <xf numFmtId="0" fontId="5" fillId="0" borderId="17" xfId="398" applyFont="1" applyFill="1" applyBorder="1" applyAlignment="1">
      <alignment vertical="center" wrapText="1"/>
      <protection/>
    </xf>
    <xf numFmtId="0" fontId="43" fillId="0" borderId="14" xfId="0" applyFont="1" applyFill="1" applyBorder="1" applyAlignment="1">
      <alignment vertical="center" wrapText="1"/>
    </xf>
    <xf numFmtId="41" fontId="43" fillId="0" borderId="14" xfId="0" applyNumberFormat="1" applyFont="1" applyFill="1" applyBorder="1" applyAlignment="1">
      <alignment horizontal="right" vertical="center" wrapText="1"/>
    </xf>
    <xf numFmtId="0" fontId="3" fillId="0" borderId="0" xfId="398" applyFont="1" applyFill="1" applyAlignment="1">
      <alignment horizontal="center" vertical="center" wrapText="1"/>
      <protection/>
    </xf>
    <xf numFmtId="177" fontId="3" fillId="0" borderId="16" xfId="15" applyNumberFormat="1" applyFont="1" applyFill="1" applyBorder="1" applyAlignment="1">
      <alignment horizontal="right" vertical="center" wrapText="1"/>
    </xf>
    <xf numFmtId="177" fontId="5" fillId="0" borderId="16" xfId="15" applyNumberFormat="1" applyFont="1" applyFill="1" applyBorder="1" applyAlignment="1">
      <alignment horizontal="right" vertical="center" wrapText="1"/>
    </xf>
    <xf numFmtId="177" fontId="5" fillId="0" borderId="17" xfId="15" applyNumberFormat="1" applyFont="1" applyFill="1" applyBorder="1" applyAlignment="1">
      <alignment horizontal="right" vertical="center" wrapText="1"/>
    </xf>
    <xf numFmtId="41" fontId="0" fillId="0" borderId="0" xfId="398" applyNumberFormat="1" applyFont="1" applyFill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77" fontId="3" fillId="0" borderId="0" xfId="0" applyNumberFormat="1" applyFont="1" applyFill="1" applyAlignment="1">
      <alignment/>
    </xf>
    <xf numFmtId="3" fontId="5" fillId="0" borderId="15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0" fontId="6" fillId="0" borderId="14" xfId="672" applyFont="1" applyFill="1" applyBorder="1" applyAlignment="1">
      <alignment horizontal="center" vertical="center" wrapText="1"/>
      <protection/>
    </xf>
    <xf numFmtId="177" fontId="5" fillId="0" borderId="14" xfId="15" applyNumberFormat="1" applyFont="1" applyFill="1" applyBorder="1" applyAlignment="1">
      <alignment horizontal="right" vertical="center" wrapText="1"/>
    </xf>
    <xf numFmtId="0" fontId="6" fillId="0" borderId="14" xfId="672" applyFont="1" applyFill="1" applyBorder="1" applyAlignment="1">
      <alignment horizontal="left" vertical="center" wrapText="1"/>
      <protection/>
    </xf>
    <xf numFmtId="0" fontId="8" fillId="0" borderId="14" xfId="672" applyFont="1" applyFill="1" applyBorder="1" applyAlignment="1">
      <alignment horizontal="left" vertical="center" wrapText="1"/>
      <protection/>
    </xf>
    <xf numFmtId="177" fontId="3" fillId="0" borderId="14" xfId="15" applyNumberFormat="1" applyFont="1" applyFill="1" applyBorder="1" applyAlignment="1">
      <alignment horizontal="right" vertical="center" wrapText="1"/>
    </xf>
    <xf numFmtId="177" fontId="3" fillId="0" borderId="14" xfId="0" applyNumberFormat="1" applyFont="1" applyFill="1" applyBorder="1" applyAlignment="1">
      <alignment vertical="center" wrapText="1"/>
    </xf>
    <xf numFmtId="0" fontId="5" fillId="0" borderId="14" xfId="672" applyFont="1" applyFill="1" applyBorder="1" applyAlignment="1">
      <alignment horizontal="left" vertical="center" wrapText="1"/>
      <protection/>
    </xf>
    <xf numFmtId="0" fontId="5" fillId="0" borderId="14" xfId="672" applyFont="1" applyFill="1" applyBorder="1" applyAlignment="1">
      <alignment vertical="center" wrapText="1"/>
      <protection/>
    </xf>
    <xf numFmtId="177" fontId="3" fillId="0" borderId="0" xfId="15" applyNumberFormat="1" applyFont="1" applyFill="1" applyAlignment="1">
      <alignment horizontal="center" vertical="center"/>
    </xf>
    <xf numFmtId="177" fontId="5" fillId="0" borderId="20" xfId="0" applyNumberFormat="1" applyFont="1" applyFill="1" applyBorder="1" applyAlignment="1">
      <alignment horizontal="center" vertical="center" wrapText="1"/>
    </xf>
    <xf numFmtId="177" fontId="5" fillId="0" borderId="21" xfId="0" applyNumberFormat="1" applyFont="1" applyFill="1" applyBorder="1" applyAlignment="1">
      <alignment horizontal="center" vertical="center" wrapText="1"/>
    </xf>
    <xf numFmtId="9" fontId="10" fillId="0" borderId="0" xfId="17" applyNumberFormat="1" applyFont="1" applyFill="1" applyAlignment="1">
      <alignment vertical="center" wrapText="1"/>
    </xf>
    <xf numFmtId="177" fontId="0" fillId="0" borderId="0" xfId="0" applyNumberFormat="1" applyFill="1" applyAlignment="1">
      <alignment vertical="center" wrapText="1"/>
    </xf>
    <xf numFmtId="178" fontId="0" fillId="0" borderId="0" xfId="0" applyNumberFormat="1" applyFill="1" applyAlignment="1">
      <alignment vertical="center" wrapText="1"/>
    </xf>
    <xf numFmtId="177" fontId="0" fillId="0" borderId="0" xfId="0" applyNumberFormat="1" applyFont="1" applyFill="1" applyAlignment="1">
      <alignment vertical="center" wrapText="1"/>
    </xf>
    <xf numFmtId="178" fontId="0" fillId="0" borderId="0" xfId="0" applyNumberFormat="1" applyFont="1" applyFill="1" applyAlignment="1">
      <alignment vertical="center" wrapText="1"/>
    </xf>
    <xf numFmtId="177" fontId="10" fillId="0" borderId="0" xfId="0" applyNumberFormat="1" applyFont="1" applyFill="1" applyAlignment="1">
      <alignment vertical="center" wrapText="1"/>
    </xf>
    <xf numFmtId="178" fontId="10" fillId="0" borderId="0" xfId="0" applyNumberFormat="1" applyFont="1" applyFill="1" applyAlignment="1">
      <alignment vertical="center" wrapText="1"/>
    </xf>
    <xf numFmtId="0" fontId="0" fillId="0" borderId="22" xfId="0" applyFill="1" applyBorder="1" applyAlignment="1">
      <alignment vertical="center"/>
    </xf>
    <xf numFmtId="177" fontId="0" fillId="0" borderId="23" xfId="0" applyNumberForma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78" fontId="0" fillId="0" borderId="28" xfId="0" applyNumberFormat="1" applyFill="1" applyBorder="1" applyAlignment="1">
      <alignment vertical="center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6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178" fontId="0" fillId="0" borderId="30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78" fontId="0" fillId="0" borderId="28" xfId="0" applyNumberForma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10" fillId="0" borderId="22" xfId="0" applyFont="1" applyFill="1" applyBorder="1" applyAlignment="1">
      <alignment vertical="center"/>
    </xf>
    <xf numFmtId="177" fontId="10" fillId="0" borderId="23" xfId="0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178" fontId="10" fillId="0" borderId="28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178" fontId="0" fillId="0" borderId="32" xfId="0" applyNumberFormat="1" applyFill="1" applyBorder="1" applyAlignment="1">
      <alignment vertical="center"/>
    </xf>
    <xf numFmtId="178" fontId="1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7" fontId="37" fillId="0" borderId="26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177" fontId="37" fillId="0" borderId="26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34" xfId="0" applyNumberFormat="1" applyFont="1" applyFill="1" applyBorder="1" applyAlignment="1">
      <alignment horizontal="center" vertical="center"/>
    </xf>
    <xf numFmtId="177" fontId="37" fillId="0" borderId="0" xfId="0" applyNumberFormat="1" applyFont="1" applyFill="1" applyBorder="1" applyAlignment="1">
      <alignment horizontal="right" vertical="center" wrapText="1"/>
    </xf>
    <xf numFmtId="0" fontId="37" fillId="0" borderId="0" xfId="0" applyNumberFormat="1" applyFont="1" applyFill="1" applyBorder="1" applyAlignment="1">
      <alignment horizontal="center" vertical="center"/>
    </xf>
    <xf numFmtId="0" fontId="44" fillId="0" borderId="35" xfId="0" applyNumberFormat="1" applyFont="1" applyFill="1" applyBorder="1" applyAlignment="1">
      <alignment horizontal="center" vertical="center"/>
    </xf>
    <xf numFmtId="177" fontId="37" fillId="0" borderId="36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vertical="center"/>
    </xf>
    <xf numFmtId="178" fontId="3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37" fillId="0" borderId="0" xfId="0" applyNumberFormat="1" applyFont="1" applyFill="1" applyBorder="1" applyAlignment="1">
      <alignment horizontal="center" vertical="center"/>
    </xf>
    <xf numFmtId="178" fontId="37" fillId="0" borderId="38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37" fillId="0" borderId="34" xfId="0" applyFont="1" applyFill="1" applyBorder="1" applyAlignment="1">
      <alignment vertical="center"/>
    </xf>
    <xf numFmtId="178" fontId="37" fillId="0" borderId="0" xfId="0" applyNumberFormat="1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7" fillId="0" borderId="36" xfId="0" applyNumberFormat="1" applyFont="1" applyFill="1" applyBorder="1" applyAlignment="1">
      <alignment horizontal="center" vertical="center"/>
    </xf>
    <xf numFmtId="178" fontId="37" fillId="0" borderId="39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31" xfId="0" applyNumberForma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vertical="center"/>
    </xf>
  </cellXfs>
  <cellStyles count="193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4 3 4" xfId="63"/>
    <cellStyle name="_ET_STYLE_NoName_00_ 2_8月_表3_表3" xfId="64"/>
    <cellStyle name="_ET_STYLE_NoName_00_ 2 3_表5" xfId="65"/>
    <cellStyle name="_ET_STYLE_NoName_00_ 2_8月_表5 4_表5" xfId="66"/>
    <cellStyle name="常规 44" xfId="67"/>
    <cellStyle name="强调文字颜色 2 3 2" xfId="68"/>
    <cellStyle name="_ET_STYLE_NoName_00_ 3_8月_表5_表4" xfId="69"/>
    <cellStyle name="_ET_STYLE_NoName_00_ 3_表5 2" xfId="70"/>
    <cellStyle name="常规 15 4 2" xfId="71"/>
    <cellStyle name="_ET_STYLE_NoName_00__7月 3" xfId="72"/>
    <cellStyle name="常规 3 4 3" xfId="73"/>
    <cellStyle name="_ET_STYLE_NoName_00_ 4_8月 4" xfId="74"/>
    <cellStyle name="千位分隔 2 2 4" xfId="75"/>
    <cellStyle name="_ET_STYLE_NoName_00__8月_表5 4" xfId="76"/>
    <cellStyle name="强调文字颜色 4 3 2" xfId="77"/>
    <cellStyle name="_ET_STYLE_NoName_00_ 2 2_表4" xfId="78"/>
    <cellStyle name="gcd 22" xfId="79"/>
    <cellStyle name="输出 2 3_表1" xfId="80"/>
    <cellStyle name="40% - 强调文字颜色 4 3 4" xfId="81"/>
    <cellStyle name="_ET_STYLE_NoName_00__7月_表5 3_表3" xfId="82"/>
    <cellStyle name="_ET_STYLE_NoName_00__表5 3" xfId="83"/>
    <cellStyle name="20% - 着色 1 3 4" xfId="84"/>
    <cellStyle name="计算 2" xfId="85"/>
    <cellStyle name="常规 7 3" xfId="86"/>
    <cellStyle name="_ET_STYLE_NoName_00__7月 3_表3" xfId="87"/>
    <cellStyle name="强调文字颜色 5 3 3" xfId="88"/>
    <cellStyle name="60% - 强调文字颜色 2 3" xfId="89"/>
    <cellStyle name="_ET_STYLE_NoName_00_ 3_8月_表5_表3_1" xfId="90"/>
    <cellStyle name="千位分隔 3 2 4" xfId="91"/>
    <cellStyle name="标题 4 2 2 4" xfId="92"/>
    <cellStyle name="_ET_STYLE_NoName_00_ 3 3_表3" xfId="93"/>
    <cellStyle name="常规 4 4 3" xfId="94"/>
    <cellStyle name="差 2 3_表1" xfId="95"/>
    <cellStyle name="_ET_STYLE_NoName_00_ 2_7月_表1" xfId="96"/>
    <cellStyle name="_ET_STYLE_NoName_00_ 4" xfId="97"/>
    <cellStyle name="_ET_STYLE_NoName_00__tor3B7_表1_表5" xfId="98"/>
    <cellStyle name="_ET_STYLE_NoName_00_ 2_tor3B7_表5 2" xfId="99"/>
    <cellStyle name="着色 3 2 4" xfId="100"/>
    <cellStyle name="常规 5 2" xfId="101"/>
    <cellStyle name="60% - 强调文字颜色 2 2 2" xfId="102"/>
    <cellStyle name="_ET_STYLE_NoName_00_ 2_表5_表3" xfId="103"/>
    <cellStyle name="常规 54 2" xfId="104"/>
    <cellStyle name="_ET_STYLE_NoName_00_ 4_表5_表3_表3" xfId="105"/>
    <cellStyle name="40% - 着色 6 2 3" xfId="106"/>
    <cellStyle name="20% - 强调文字颜色 5 3 3" xfId="107"/>
    <cellStyle name="_ET_STYLE_NoName_00_ 2_表5 3_表5" xfId="108"/>
    <cellStyle name="20% - 强调文字颜色 5 3 4" xfId="109"/>
    <cellStyle name="常规 5 2 2" xfId="110"/>
    <cellStyle name="_ET_STYLE_NoName_00_ 2_7月_表5_表3_1" xfId="111"/>
    <cellStyle name="_ET_STYLE_NoName_00_ 3 4_表5" xfId="112"/>
    <cellStyle name="_ET_STYLE_NoName_00_ 5_8月_表1_表3" xfId="113"/>
    <cellStyle name="常规 90" xfId="114"/>
    <cellStyle name="计算 2 3 3" xfId="115"/>
    <cellStyle name="标题 1 2 2 4" xfId="116"/>
    <cellStyle name="_ET_STYLE_NoName_00__tor3B7_表5 3_表3" xfId="117"/>
    <cellStyle name="60% - 着色 4 2 4" xfId="118"/>
    <cellStyle name="计算 3 2" xfId="119"/>
    <cellStyle name="20% - 着色 1 2" xfId="120"/>
    <cellStyle name="警告文本 4_表1" xfId="121"/>
    <cellStyle name="_ET_STYLE_NoName_00_ 4_表5_表5" xfId="122"/>
    <cellStyle name="40% - 着色 5 2" xfId="123"/>
    <cellStyle name="_ET_STYLE_NoName_00_ 2_8月_表5_表3" xfId="124"/>
    <cellStyle name="20% - 着色 3 5" xfId="125"/>
    <cellStyle name="常规 44 2_表1" xfId="126"/>
    <cellStyle name="_ET_STYLE_NoName_00_ 4_8月_表5 4_表4" xfId="127"/>
    <cellStyle name="_ET_STYLE_NoName_00__表5 2_表5" xfId="128"/>
    <cellStyle name="差 2 3 2" xfId="129"/>
    <cellStyle name="_ET_STYLE_NoName_00_ 2_7月 2" xfId="130"/>
    <cellStyle name="20% - 强调文字颜色 3 3" xfId="131"/>
    <cellStyle name="_ET_STYLE_NoName_00_ 5_8月 2_表3" xfId="132"/>
    <cellStyle name="_ET_STYLE_NoName_00_ 2_7月_表5 4" xfId="133"/>
    <cellStyle name="_ET_STYLE_NoName_00__7月_表5_表3_表5" xfId="134"/>
    <cellStyle name="输出 3 3" xfId="135"/>
    <cellStyle name="_ET_STYLE_NoName_00_ 3_表5 4" xfId="136"/>
    <cellStyle name="常规 2 2 2 4" xfId="137"/>
    <cellStyle name="_ET_STYLE_NoName_00_ 5 2_表5" xfId="138"/>
    <cellStyle name="_ET_STYLE_NoName_00_ 4_8月_表5 4" xfId="139"/>
    <cellStyle name="40% - 着色 5 2 3" xfId="140"/>
    <cellStyle name="解释性文本 2 3 4" xfId="141"/>
    <cellStyle name="40% - 强调文字颜色 4 3 2" xfId="142"/>
    <cellStyle name="_ET_STYLE_NoName_00_ 3_8月_表5_表3" xfId="143"/>
    <cellStyle name="40% - 强调文字颜色 4 3 3" xfId="144"/>
    <cellStyle name="_ET_STYLE_NoName_00__8月_表5_表3_1" xfId="145"/>
    <cellStyle name="千位分隔 6 4" xfId="146"/>
    <cellStyle name="检查单元格 3 4" xfId="147"/>
    <cellStyle name="_ET_STYLE_NoName_00_ 2_8月_表5 2_表3" xfId="148"/>
    <cellStyle name="_ET_STYLE_NoName_00_ 2_8月_表5 2_表4" xfId="149"/>
    <cellStyle name="_ET_STYLE_NoName_00_ 3_8月_表5_表5" xfId="150"/>
    <cellStyle name="_ET_STYLE_NoName_00_ 3_表5 3" xfId="151"/>
    <cellStyle name="_ET_STYLE_NoName_00_ 3_8月 2" xfId="152"/>
    <cellStyle name="_ET_STYLE_NoName_00__7月_表5 3_表4" xfId="153"/>
    <cellStyle name="计算 3" xfId="154"/>
    <cellStyle name="20% - 着色 3 2_表1" xfId="155"/>
    <cellStyle name="_ET_STYLE_NoName_00__表5 4" xfId="156"/>
    <cellStyle name="_ET_STYLE_NoName_00_ 2_8月_表5 2_表5" xfId="157"/>
    <cellStyle name="_ET_STYLE_NoName_00_ 3_8月 3" xfId="158"/>
    <cellStyle name="_ET_STYLE_NoName_00__7月_表5 3_表5" xfId="159"/>
    <cellStyle name="60% - 着色 6 2" xfId="160"/>
    <cellStyle name="标题 1 4 2" xfId="161"/>
    <cellStyle name="_ET_STYLE_NoName_00__8月 4" xfId="162"/>
    <cellStyle name="_ET_STYLE_NoName_00_ 4_8月_表1" xfId="163"/>
    <cellStyle name="_ET_STYLE_NoName_00_ 3_8月 4" xfId="164"/>
    <cellStyle name="着色 5 2" xfId="165"/>
    <cellStyle name="20% - 强调文字颜色 3 3 2" xfId="166"/>
    <cellStyle name="60% - 着色 6 3" xfId="167"/>
    <cellStyle name="标题 1 4 3" xfId="168"/>
    <cellStyle name="_ET_STYLE_NoName_00_ 2 2_表5" xfId="169"/>
    <cellStyle name="_ET_STYLE_NoName_00_ 2_表3_表5" xfId="170"/>
    <cellStyle name="千位分隔 3 2" xfId="171"/>
    <cellStyle name="标题 4 2 2" xfId="172"/>
    <cellStyle name="_ET_STYLE_NoName_00_ 4_表1" xfId="173"/>
    <cellStyle name="_ET_STYLE_NoName_00_" xfId="174"/>
    <cellStyle name="_ET_STYLE_NoName_00_ 2" xfId="175"/>
    <cellStyle name="常规 6 3" xfId="176"/>
    <cellStyle name="_ET_STYLE_NoName_00_ 4_8月 3_表5" xfId="177"/>
    <cellStyle name="注释 3" xfId="178"/>
    <cellStyle name="_ET_STYLE_NoName_00_ 4_表5 3_表4" xfId="179"/>
    <cellStyle name="60% - 强调文字颜色 2 3 3" xfId="180"/>
    <cellStyle name="千位分隔 10 2" xfId="181"/>
    <cellStyle name="强调文字颜色 1 3 4" xfId="182"/>
    <cellStyle name="千位分隔 3 2 2" xfId="183"/>
    <cellStyle name="标题 4 2 2 2" xfId="184"/>
    <cellStyle name="_ET_STYLE_NoName_00_ 5_8月_表3_表5" xfId="185"/>
    <cellStyle name="_ET_STYLE_NoName_00_ 2 4_表3" xfId="186"/>
    <cellStyle name="常规 9 2" xfId="187"/>
    <cellStyle name="40% - 强调文字颜色 1 3" xfId="188"/>
    <cellStyle name="_ET_STYLE_NoName_00_ 3_8月_表5 2" xfId="189"/>
    <cellStyle name="_ET_STYLE_NoName_00_ 2 2" xfId="190"/>
    <cellStyle name="注释 3 2" xfId="191"/>
    <cellStyle name="40% - 强调文字颜色 6 6" xfId="192"/>
    <cellStyle name="60% - 强调文字颜色 4 2 4" xfId="193"/>
    <cellStyle name="_ET_STYLE_NoName_00_ 2_8月_表5_表4" xfId="194"/>
    <cellStyle name="20% - 着色 3 6" xfId="195"/>
    <cellStyle name="_ET_STYLE_NoName_00_ 2 2_表3" xfId="196"/>
    <cellStyle name="_ET_STYLE_NoName_00__8月_表5 3" xfId="197"/>
    <cellStyle name="_ET_STYLE_NoName_00_ 2 4_表4" xfId="198"/>
    <cellStyle name="常规 9 3" xfId="199"/>
    <cellStyle name="40% - 强调文字颜色 1 4" xfId="200"/>
    <cellStyle name="_ET_STYLE_NoName_00_ 3_8月_表5 3" xfId="201"/>
    <cellStyle name="40% - 着色 6 2" xfId="202"/>
    <cellStyle name="_ET_STYLE_NoName_00_ 2 3" xfId="203"/>
    <cellStyle name="_ET_STYLE_NoName_00_ 2_8月_表5_表5" xfId="204"/>
    <cellStyle name="_ET_STYLE_NoName_00_ 2 3_表3" xfId="205"/>
    <cellStyle name="20% - 强调文字颜色 4 3 2" xfId="206"/>
    <cellStyle name="_ET_STYLE_NoName_00_ 2_7月_表5 2_表3" xfId="207"/>
    <cellStyle name="常规 10 8 11" xfId="208"/>
    <cellStyle name="60% - 着色 3 3 3" xfId="209"/>
    <cellStyle name="_ET_STYLE_NoName_00__7月_表5_表3_1" xfId="210"/>
    <cellStyle name="差 2 3" xfId="211"/>
    <cellStyle name="_ET_STYLE_NoName_00_ 2_7月" xfId="212"/>
    <cellStyle name="_ET_STYLE_NoName_00_ 2 3_表4" xfId="213"/>
    <cellStyle name="20% - 强调文字颜色 4 3 3" xfId="214"/>
    <cellStyle name="_ET_STYLE_NoName_00_ 2 4_表5" xfId="215"/>
    <cellStyle name="常规 9 4" xfId="216"/>
    <cellStyle name="40% - 强调文字颜色 1 5" xfId="217"/>
    <cellStyle name="_ET_STYLE_NoName_00_ 3_8月_表5 4" xfId="218"/>
    <cellStyle name="40% - 着色 6 3" xfId="219"/>
    <cellStyle name="_ET_STYLE_NoName_00_ 2 4" xfId="220"/>
    <cellStyle name="_ET_STYLE_NoName_00_ 4 4_表5" xfId="221"/>
    <cellStyle name="_ET_STYLE_NoName_00_ 2_7月 2_表3" xfId="222"/>
    <cellStyle name="_ET_STYLE_NoName_00_ 2_7月 2_表4" xfId="223"/>
    <cellStyle name="_ET_STYLE_NoName_00_ 2_7月 2_表5" xfId="224"/>
    <cellStyle name="_ET_STYLE_NoName_00_ 4_8月_表5 4_表5" xfId="225"/>
    <cellStyle name="差 2 3 3" xfId="226"/>
    <cellStyle name="_ET_STYLE_NoName_00_ 2_7月 3" xfId="227"/>
    <cellStyle name="_ET_STYLE_NoName_00_ 2_7月 3_表3" xfId="228"/>
    <cellStyle name="好 3" xfId="229"/>
    <cellStyle name="_ET_STYLE_NoName_00_ 3_8月_表3_表3" xfId="230"/>
    <cellStyle name="_ET_STYLE_NoName_00_ 4_表5_表3_1" xfId="231"/>
    <cellStyle name="_ET_STYLE_NoName_00_ 2_7月 3_表4" xfId="232"/>
    <cellStyle name="好 4" xfId="233"/>
    <cellStyle name="_ET_STYLE_NoName_00_ 3_8月_表3_表4" xfId="234"/>
    <cellStyle name="_ET_STYLE_NoName_00_ 2_7月 3_表5" xfId="235"/>
    <cellStyle name="好 5" xfId="236"/>
    <cellStyle name="标题 3 2 2" xfId="237"/>
    <cellStyle name="差 2 3 4" xfId="238"/>
    <cellStyle name="_ET_STYLE_NoName_00_ 2_7月 4" xfId="239"/>
    <cellStyle name="20% - 着色 4 3 2" xfId="240"/>
    <cellStyle name="_ET_STYLE_NoName_00_ 2_表1_表3" xfId="241"/>
    <cellStyle name="_ET_STYLE_NoName_00_ 2_7月 4_表3" xfId="242"/>
    <cellStyle name="60% - 强调文字颜色 4 4" xfId="243"/>
    <cellStyle name="20% - 着色 2 2 3" xfId="244"/>
    <cellStyle name="_ET_STYLE_NoName_00_ 2_7月 4_表4" xfId="245"/>
    <cellStyle name="60% - 强调文字颜色 4 5" xfId="246"/>
    <cellStyle name="20% - 着色 2 2 4" xfId="247"/>
    <cellStyle name="_ET_STYLE_NoName_00_ 2_7月 4_表5" xfId="248"/>
    <cellStyle name="60% - 强调文字颜色 4 6" xfId="249"/>
    <cellStyle name="_ET_STYLE_NoName_00_ 3_表5_表4" xfId="250"/>
    <cellStyle name="_ET_STYLE_NoName_00_ 2_7月_表1_表3" xfId="251"/>
    <cellStyle name="千位分隔 2 3 2" xfId="252"/>
    <cellStyle name="_ET_STYLE_NoName_00_ 4_表3" xfId="253"/>
    <cellStyle name="强调文字颜色 5 2 2" xfId="254"/>
    <cellStyle name="_ET_STYLE_NoName_00_ 3_表5_表5" xfId="255"/>
    <cellStyle name="_ET_STYLE_NoName_00_ 2_7月_表1_表4" xfId="256"/>
    <cellStyle name="千位分隔 2 3 3" xfId="257"/>
    <cellStyle name="_ET_STYLE_NoName_00_ 2_7月_表1_表5" xfId="258"/>
    <cellStyle name="千位分隔 2 3 4" xfId="259"/>
    <cellStyle name="_ET_STYLE_NoName_00_ 4_表5" xfId="260"/>
    <cellStyle name="60% - 着色 2 2 3" xfId="261"/>
    <cellStyle name="_ET_STYLE_NoName_00_ 5_表5_表3_表4" xfId="262"/>
    <cellStyle name="_ET_STYLE_NoName_00_ 3 3_表5" xfId="263"/>
    <cellStyle name="_ET_STYLE_NoName_00_ 2_7月_表3" xfId="264"/>
    <cellStyle name="_ET_STYLE_NoName_00_ 6" xfId="265"/>
    <cellStyle name="注释 7" xfId="266"/>
    <cellStyle name="40% - 强调文字颜色 1 3 2" xfId="267"/>
    <cellStyle name="解释性文本 2_表1" xfId="268"/>
    <cellStyle name="常规 44 2 3" xfId="269"/>
    <cellStyle name="_ET_STYLE_NoName_00_ 2_7月_表3_表3" xfId="270"/>
    <cellStyle name="_ET_STYLE_NoName_00_ 6_表3" xfId="271"/>
    <cellStyle name="_ET_STYLE_NoName_00_ 2_7月_表3_表4" xfId="272"/>
    <cellStyle name="_ET_STYLE_NoName_00_ 6_表4" xfId="273"/>
    <cellStyle name="_ET_STYLE_NoName_00_ 2_7月_表3_表5" xfId="274"/>
    <cellStyle name="_ET_STYLE_NoName_00_ 6_表5" xfId="275"/>
    <cellStyle name="40% - 强调文字颜色 1 3 4" xfId="276"/>
    <cellStyle name="_ET_STYLE_NoName_00__7月 2" xfId="277"/>
    <cellStyle name="_ET_STYLE_NoName_00_ 8" xfId="278"/>
    <cellStyle name="60% - 强调文字颜色 6 4_表1" xfId="279"/>
    <cellStyle name="_ET_STYLE_NoName_00_ 2_7月_表5" xfId="280"/>
    <cellStyle name="适中 6" xfId="281"/>
    <cellStyle name="_ET_STYLE_NoName_00_ 2_7月_表5 2" xfId="282"/>
    <cellStyle name="常规 3 2 4" xfId="283"/>
    <cellStyle name="_ET_STYLE_NoName_00__7月_表5_表3_表3" xfId="284"/>
    <cellStyle name="_ET_STYLE_NoName_00_ 2_7月_表5 2_表4" xfId="285"/>
    <cellStyle name="差 2 2 2" xfId="286"/>
    <cellStyle name="_ET_STYLE_NoName_00_ 2_7月_表5 2_表5" xfId="287"/>
    <cellStyle name="差 2 2 3" xfId="288"/>
    <cellStyle name="20% - 强调文字颜色 3 2" xfId="289"/>
    <cellStyle name="适中 7" xfId="290"/>
    <cellStyle name="_ET_STYLE_NoName_00_ 2_7月_表5 3" xfId="291"/>
    <cellStyle name="40% - 着色 4 2_表1" xfId="292"/>
    <cellStyle name="_ET_STYLE_NoName_00__7月_表5_表3_表4" xfId="293"/>
    <cellStyle name="_ET_STYLE_NoName_00_ 2_7月_表5 3_表3" xfId="294"/>
    <cellStyle name="标题 2 3_表1" xfId="295"/>
    <cellStyle name="_ET_STYLE_NoName_00_ 2_7月_表5 3_表4" xfId="296"/>
    <cellStyle name="60% - 强调文字颜色 6 2_表1" xfId="297"/>
    <cellStyle name="标题 2 4" xfId="298"/>
    <cellStyle name="_ET_STYLE_NoName_00_ 2_7月_表5 3_表5" xfId="299"/>
    <cellStyle name="_ET_STYLE_NoName_00_ 2_7月_表5 4_表3" xfId="300"/>
    <cellStyle name="标题 2 4_表1" xfId="301"/>
    <cellStyle name="_ET_STYLE_NoName_00_ 2_7月_表5 4_表4" xfId="302"/>
    <cellStyle name="_ET_STYLE_NoName_00_ 2_7月_表5 4_表5" xfId="303"/>
    <cellStyle name="_ET_STYLE_NoName_00__7月 2_表3" xfId="304"/>
    <cellStyle name="_ET_STYLE_NoName_00_ 2_7月_表5_表3" xfId="305"/>
    <cellStyle name="_ET_STYLE_NoName_00_ 8_表3" xfId="306"/>
    <cellStyle name="检查单元格 2 4" xfId="307"/>
    <cellStyle name="_ET_STYLE_NoName_00_ 2_7月_表5_表3_表3" xfId="308"/>
    <cellStyle name="警告文本 2 3 3" xfId="309"/>
    <cellStyle name="汇总 2 3 4" xfId="310"/>
    <cellStyle name="_ET_STYLE_NoName_00__tor3B7_表5_表5" xfId="311"/>
    <cellStyle name="检查单元格 2 5" xfId="312"/>
    <cellStyle name="_ET_STYLE_NoName_00_ 2_7月_表5_表3_表4" xfId="313"/>
    <cellStyle name="警告文本 2 3 4" xfId="314"/>
    <cellStyle name="检查单元格 2 6" xfId="315"/>
    <cellStyle name="_ET_STYLE_NoName_00_ 2_7月_表5_表3_表5" xfId="316"/>
    <cellStyle name="_ET_STYLE_NoName_00__7月 2_表4" xfId="317"/>
    <cellStyle name="_ET_STYLE_NoName_00_ 2_7月_表5_表4" xfId="318"/>
    <cellStyle name="60% - 着色 6 2_表1" xfId="319"/>
    <cellStyle name="_ET_STYLE_NoName_00_ 8_表4" xfId="320"/>
    <cellStyle name="强调文字颜色 4 2" xfId="321"/>
    <cellStyle name="_ET_STYLE_NoName_00__7月 2_表5" xfId="322"/>
    <cellStyle name="_ET_STYLE_NoName_00_ 2_7月_表5_表5" xfId="323"/>
    <cellStyle name="_ET_STYLE_NoName_00_ 8_表5" xfId="324"/>
    <cellStyle name="20% - 着色 4 2 4" xfId="325"/>
    <cellStyle name="_ET_STYLE_NoName_00_ 2_8月" xfId="326"/>
    <cellStyle name="_ET_STYLE_NoName_00__表5 3_表5" xfId="327"/>
    <cellStyle name="_ET_STYLE_NoName_00_ 2_8月 2" xfId="328"/>
    <cellStyle name="20% - 着色 2 2_表1" xfId="329"/>
    <cellStyle name="_ET_STYLE_NoName_00_ 3_8月_表5_表3_表4" xfId="330"/>
    <cellStyle name="_ET_STYLE_NoName_00_ 2_8月 2_表3" xfId="331"/>
    <cellStyle name="_ET_STYLE_NoName_00_ 2_表5 2_表3" xfId="332"/>
    <cellStyle name="警告文本 2 2 2" xfId="333"/>
    <cellStyle name="汇总 2 2 3" xfId="334"/>
    <cellStyle name="_ET_STYLE_NoName_00_ 2_8月 2_表4" xfId="335"/>
    <cellStyle name="_ET_STYLE_NoName_00_ 2_表5 2_表4" xfId="336"/>
    <cellStyle name="警告文本 2 2 3" xfId="337"/>
    <cellStyle name="汇总 2 2 4" xfId="338"/>
    <cellStyle name="_ET_STYLE_NoName_00_ 2_8月 2_表5" xfId="339"/>
    <cellStyle name="_ET_STYLE_NoName_00__tor3B7_表5_表3_表3" xfId="340"/>
    <cellStyle name="_ET_STYLE_NoName_00_ 2_8月 3" xfId="341"/>
    <cellStyle name="_ET_STYLE_NoName_00_ 3_8月_表5_表3_表5" xfId="342"/>
    <cellStyle name="60% - 着色 3 4" xfId="343"/>
    <cellStyle name="_ET_STYLE_NoName_00_ 3_8月_表1_表5" xfId="344"/>
    <cellStyle name="_ET_STYLE_NoName_00_ 2_tor3B7_表5_表5" xfId="345"/>
    <cellStyle name="_ET_STYLE_NoName_00_ 2_8月 3_表3" xfId="346"/>
    <cellStyle name="_ET_STYLE_NoName_00_ 5_8月_表5_表3_1" xfId="347"/>
    <cellStyle name="_ET_STYLE_NoName_00_ 2_表5 3_表3" xfId="348"/>
    <cellStyle name="_ET_STYLE_NoName_00_ 2_8月 3_表4" xfId="349"/>
    <cellStyle name="_ET_STYLE_NoName_00_ 2_8月 3_表5" xfId="350"/>
    <cellStyle name="20% - 强调文字颜色 5 3 2" xfId="351"/>
    <cellStyle name="_ET_STYLE_NoName_00_ 2_表5 3_表4" xfId="352"/>
    <cellStyle name="_ET_STYLE_NoName_00__tor3B7_表5_表3_表4" xfId="353"/>
    <cellStyle name="_ET_STYLE_NoName_00_ 2_8月 4" xfId="354"/>
    <cellStyle name="_ET_STYLE_NoName_00_ 2_8月 4_表3" xfId="355"/>
    <cellStyle name="标题 4 2 2_表1" xfId="356"/>
    <cellStyle name="_ET_STYLE_NoName_00_ 2_表5 4_表3" xfId="357"/>
    <cellStyle name="_ET_STYLE_NoName_00_ 2_8月 4_表4" xfId="358"/>
    <cellStyle name="_ET_STYLE_NoName_00_ 2_表5 4_表4" xfId="359"/>
    <cellStyle name="_ET_STYLE_NoName_00_ 2_8月 4_表5" xfId="360"/>
    <cellStyle name="_ET_STYLE_NoName_00_ 2_8月_表1" xfId="361"/>
    <cellStyle name="_ET_STYLE_NoName_00_ 2_8月_表1_表3" xfId="362"/>
    <cellStyle name="_ET_STYLE_NoName_00_ 2_8月_表5_表3_表5" xfId="363"/>
    <cellStyle name="_ET_STYLE_NoName_00_ 2_8月_表1_表4" xfId="364"/>
    <cellStyle name="_ET_STYLE_NoName_00_ 2_8月_表1_表5" xfId="365"/>
    <cellStyle name="_ET_STYLE_NoName_00_ 2_8月_表3" xfId="366"/>
    <cellStyle name="40% - 强调文字颜色 2 3 2" xfId="367"/>
    <cellStyle name="差 4_表1" xfId="368"/>
    <cellStyle name="_ET_STYLE_NoName_00_ 2_8月_表3_表4" xfId="369"/>
    <cellStyle name="_ET_STYLE_NoName_00_ 2_8月_表3_表5" xfId="370"/>
    <cellStyle name="_ET_STYLE_NoName_00_ 2_8月_表5" xfId="371"/>
    <cellStyle name="40% - 强调文字颜色 2 3 4" xfId="372"/>
    <cellStyle name="常规 5 3_表1" xfId="373"/>
    <cellStyle name="_ET_STYLE_NoName_00_ 2_8月_表5 2" xfId="374"/>
    <cellStyle name="_ET_STYLE_NoName_00_ 2_8月_表5 3" xfId="375"/>
    <cellStyle name="_ET_STYLE_NoName_00__tor3B7_表5 2_表3" xfId="376"/>
    <cellStyle name="强调文字颜色 2 3 3" xfId="377"/>
    <cellStyle name="_ET_STYLE_NoName_00_ 2_8月_表5 3_表3" xfId="378"/>
    <cellStyle name="强调文字颜色 2 3 4" xfId="379"/>
    <cellStyle name="千位分隔 4 2 2" xfId="380"/>
    <cellStyle name="_ET_STYLE_NoName_00_ 2_8月_表5 3_表4" xfId="381"/>
    <cellStyle name="千位分隔 4 2 3" xfId="382"/>
    <cellStyle name="_ET_STYLE_NoName_00_ 2_8月_表5 3_表5" xfId="383"/>
    <cellStyle name="_ET_STYLE_NoName_00_ 2_8月_表5 4" xfId="384"/>
    <cellStyle name="汇总 2" xfId="385"/>
    <cellStyle name="_ET_STYLE_NoName_00__tor3B7_表5 2_表4" xfId="386"/>
    <cellStyle name="常规 42" xfId="387"/>
    <cellStyle name="_ET_STYLE_NoName_00_ 2_8月_表5 4_表3" xfId="388"/>
    <cellStyle name="20% - 强调文字颜色 2 3 4" xfId="389"/>
    <cellStyle name="_ET_STYLE_NoName_00_ 2_8月_表5 4_表4" xfId="390"/>
    <cellStyle name="输入 6" xfId="391"/>
    <cellStyle name="_ET_STYLE_NoName_00_ 2_8月_表5_表3_1" xfId="392"/>
    <cellStyle name="_ET_STYLE_NoName_00_ 2_表3_表4" xfId="393"/>
    <cellStyle name="_ET_STYLE_NoName_00_ 2_8月_表5_表3_表3" xfId="394"/>
    <cellStyle name="输出 2 2 3" xfId="395"/>
    <cellStyle name="_ET_STYLE_NoName_00_ 2_8月_表5_表3_表4" xfId="396"/>
    <cellStyle name="输出 2 2 4" xfId="397"/>
    <cellStyle name="常规_附表2：2015年基金预算调整表(初稿）" xfId="398"/>
    <cellStyle name="_ET_STYLE_NoName_00_ 4 2_表5" xfId="399"/>
    <cellStyle name="_ET_STYLE_NoName_00__tor3B7 4_表3" xfId="400"/>
    <cellStyle name="_ET_STYLE_NoName_00_ 2_tor3B7" xfId="401"/>
    <cellStyle name="_ET_STYLE_NoName_00_ 2_tor3B7 2" xfId="402"/>
    <cellStyle name="20% - 强调文字颜色 5 2 3" xfId="403"/>
    <cellStyle name="_ET_STYLE_NoName_00__7月_表1_表3" xfId="404"/>
    <cellStyle name="60% - 强调文字颜色 6 8 4 2" xfId="405"/>
    <cellStyle name="_ET_STYLE_NoName_00_ 2_tor3B7 2_表3" xfId="406"/>
    <cellStyle name="60% - 强调文字颜色 6 8 4 3" xfId="407"/>
    <cellStyle name="_ET_STYLE_NoName_00_ 2_tor3B7 2_表4" xfId="408"/>
    <cellStyle name="60% - 强调文字颜色 6 8 4 4" xfId="409"/>
    <cellStyle name="_ET_STYLE_NoName_00_ 2_tor3B7 2_表5" xfId="410"/>
    <cellStyle name="20% - 着色 1 2 2" xfId="411"/>
    <cellStyle name="_ET_STYLE_NoName_00_ 2_tor3B7 3" xfId="412"/>
    <cellStyle name="_ET_STYLE_NoName_00_ 5_表5" xfId="413"/>
    <cellStyle name="20% - 强调文字颜色 5 2 4" xfId="414"/>
    <cellStyle name="_ET_STYLE_NoName_00__7月_表1_表4" xfId="415"/>
    <cellStyle name="强调文字颜色 5 4" xfId="416"/>
    <cellStyle name="_ET_STYLE_NoName_00_ 2_tor3B7 3_表3" xfId="417"/>
    <cellStyle name="_ET_STYLE_NoName_00_ 5_表5_表3" xfId="418"/>
    <cellStyle name="强调文字颜色 5 5" xfId="419"/>
    <cellStyle name="_ET_STYLE_NoName_00_ 4 2_表3" xfId="420"/>
    <cellStyle name="_ET_STYLE_NoName_00_ 2_tor3B7 3_表4" xfId="421"/>
    <cellStyle name="_ET_STYLE_NoName_00_ 5_表5_表4" xfId="422"/>
    <cellStyle name="强调文字颜色 5 6" xfId="423"/>
    <cellStyle name="_ET_STYLE_NoName_00_ 4 2_表4" xfId="424"/>
    <cellStyle name="_ET_STYLE_NoName_00_ 2_tor3B7 3_表5" xfId="425"/>
    <cellStyle name="_ET_STYLE_NoName_00_ 5_表5_表5" xfId="426"/>
    <cellStyle name="_ET_STYLE_NoName_00_ 2_tor3B7 4" xfId="427"/>
    <cellStyle name="_ET_STYLE_NoName_00__7月_表1_表5" xfId="428"/>
    <cellStyle name="_ET_STYLE_NoName_00_ 2_tor3B7 4_表3" xfId="429"/>
    <cellStyle name="_ET_STYLE_NoName_00_ 4 3_表3" xfId="430"/>
    <cellStyle name="_ET_STYLE_NoName_00_ 2_tor3B7 4_表4" xfId="431"/>
    <cellStyle name="常规 5_表1" xfId="432"/>
    <cellStyle name="_ET_STYLE_NoName_00_ 4 3_表4" xfId="433"/>
    <cellStyle name="_ET_STYLE_NoName_00_ 2_tor3B7 4_表5" xfId="434"/>
    <cellStyle name="60% - 强调文字颜色 2 2_表1" xfId="435"/>
    <cellStyle name="解释性文本 2" xfId="436"/>
    <cellStyle name="着色 6 5" xfId="437"/>
    <cellStyle name="_ET_STYLE_NoName_00_ 2_tor3B7_表1" xfId="438"/>
    <cellStyle name="_ET_STYLE_NoName_00_ 2_tor3B7_表1_表3" xfId="439"/>
    <cellStyle name="解释性文本 2 6" xfId="440"/>
    <cellStyle name="_ET_STYLE_NoName_00__7月_表5 2" xfId="441"/>
    <cellStyle name="_ET_STYLE_NoName_00_ 2_tor3B7_表1_表4" xfId="442"/>
    <cellStyle name="_ET_STYLE_NoName_00__7月_表5 3" xfId="443"/>
    <cellStyle name="_ET_STYLE_NoName_00_ 2_tor3B7_表1_表5" xfId="444"/>
    <cellStyle name="_ET_STYLE_NoName_00__7月_表5 4" xfId="445"/>
    <cellStyle name="_ET_STYLE_NoName_00_ 2_tor3B7_表3" xfId="446"/>
    <cellStyle name="输出 4 2" xfId="447"/>
    <cellStyle name="常规 3" xfId="448"/>
    <cellStyle name="检查单元格 4" xfId="449"/>
    <cellStyle name="_ET_STYLE_NoName_00__tor3B7 3_表4" xfId="450"/>
    <cellStyle name="汇总 2 5" xfId="451"/>
    <cellStyle name="20% - 着色 1 2 4" xfId="452"/>
    <cellStyle name="_ET_STYLE_NoName_00_ 2_tor3B7_表3_表3" xfId="453"/>
    <cellStyle name="_ET_STYLE_NoName_00_ 2_tor3B7_表3_表4" xfId="454"/>
    <cellStyle name="检查单元格 5" xfId="455"/>
    <cellStyle name="_ET_STYLE_NoName_00__tor3B7 3_表5" xfId="456"/>
    <cellStyle name="汇总 2 6" xfId="457"/>
    <cellStyle name="_ET_STYLE_NoName_00_ 2_tor3B7_表3_表5" xfId="458"/>
    <cellStyle name="_ET_STYLE_NoName_00_ 3_8月_表1" xfId="459"/>
    <cellStyle name="_ET_STYLE_NoName_00_ 2_tor3B7_表5" xfId="460"/>
    <cellStyle name="输出 4 4" xfId="461"/>
    <cellStyle name="常规 5" xfId="462"/>
    <cellStyle name="60% - 强调文字颜色 2 2" xfId="463"/>
    <cellStyle name="_ET_STYLE_NoName_00_ 2_tor3B7_表5 2_表3" xfId="464"/>
    <cellStyle name="_ET_STYLE_NoName_00_ 2_表5 4" xfId="465"/>
    <cellStyle name="_ET_STYLE_NoName_00_ 2_tor3B7_表5 2_表4" xfId="466"/>
    <cellStyle name="着色 3 3 3" xfId="467"/>
    <cellStyle name="_ET_STYLE_NoName_00_ 4_8月 3_表3" xfId="468"/>
    <cellStyle name="强调文字颜色 1 3 2" xfId="469"/>
    <cellStyle name="_ET_STYLE_NoName_00_ 5_8月_表3_表3" xfId="470"/>
    <cellStyle name="_ET_STYLE_NoName_00_ 2_tor3B7_表5 2_表5" xfId="471"/>
    <cellStyle name="_ET_STYLE_NoName_00_ 2_tor3B7_表5 3" xfId="472"/>
    <cellStyle name="常规 5 3" xfId="473"/>
    <cellStyle name="60% - 强调文字颜色 2 2 3" xfId="474"/>
    <cellStyle name="_ET_STYLE_NoName_00_ 2_tor3B7_表5 3_表3" xfId="475"/>
    <cellStyle name="_ET_STYLE_NoName_00_ 2_tor3B7_表5 3_表4" xfId="476"/>
    <cellStyle name="20% - 强调文字颜色 1 3 2" xfId="477"/>
    <cellStyle name="_ET_STYLE_NoName_00_ 2_tor3B7_表5 3_表5" xfId="478"/>
    <cellStyle name="20% - 强调文字颜色 1 3 3" xfId="479"/>
    <cellStyle name="计算 2 2" xfId="480"/>
    <cellStyle name="_ET_STYLE_NoName_00_ 4_8月 4_表3" xfId="481"/>
    <cellStyle name="40% - 强调文字颜色 3 2" xfId="482"/>
    <cellStyle name="_ET_STYLE_NoName_00__表3_表4" xfId="483"/>
    <cellStyle name="_ET_STYLE_NoName_00_ 2_tor3B7_表5 4" xfId="484"/>
    <cellStyle name="常规 5 4" xfId="485"/>
    <cellStyle name="常规 4 3 2" xfId="486"/>
    <cellStyle name="60% - 强调文字颜色 2 2 4" xfId="487"/>
    <cellStyle name="标题 1 7" xfId="488"/>
    <cellStyle name="_ET_STYLE_NoName_00_ 2_tor3B7_表5 4_表3" xfId="489"/>
    <cellStyle name="_ET_STYLE_NoName_00_ 2_tor3B7_表5 4_表4" xfId="490"/>
    <cellStyle name="20% - 着色 5 2" xfId="491"/>
    <cellStyle name="着色 1 2" xfId="492"/>
    <cellStyle name="_ET_STYLE_NoName_00_ 5_8月_表5_表3" xfId="493"/>
    <cellStyle name="_ET_STYLE_NoName_00_ 2_tor3B7_表5 4_表5" xfId="494"/>
    <cellStyle name="适中 2 3 3" xfId="495"/>
    <cellStyle name="60% - 着色 3 2" xfId="496"/>
    <cellStyle name="_ET_STYLE_NoName_00_ 3_8月_表1_表3" xfId="497"/>
    <cellStyle name="_ET_STYLE_NoName_00_ 2_tor3B7_表5_表3" xfId="498"/>
    <cellStyle name="解释性文本 4" xfId="499"/>
    <cellStyle name="20% - 着色 3 3 3" xfId="500"/>
    <cellStyle name="_ET_STYLE_NoName_00_ 4_8月_表5 2_表4" xfId="501"/>
    <cellStyle name="_ET_STYLE_NoName_00_ 2_tor3B7_表5_表3_1" xfId="502"/>
    <cellStyle name="20% - 强调文字颜色 6 4" xfId="503"/>
    <cellStyle name="_ET_STYLE_NoName_00_ 2_tor3B7_表5_表3_表3" xfId="504"/>
    <cellStyle name="_ET_STYLE_NoName_00_ 2_tor3B7_表5_表3_表4" xfId="505"/>
    <cellStyle name="_ET_STYLE_NoName_00_ 2_tor3B7_表5_表3_表5" xfId="506"/>
    <cellStyle name="适中 2 3 4" xfId="507"/>
    <cellStyle name="60% - 着色 3 3" xfId="508"/>
    <cellStyle name="_ET_STYLE_NoName_00_ 3_8月_表1_表4" xfId="509"/>
    <cellStyle name="_ET_STYLE_NoName_00_ 2_tor3B7_表5_表4" xfId="510"/>
    <cellStyle name="解释性文本 5" xfId="511"/>
    <cellStyle name="差 2" xfId="512"/>
    <cellStyle name="20% - 着色 3 3 4" xfId="513"/>
    <cellStyle name="_ET_STYLE_NoName_00_ 2_表1" xfId="514"/>
    <cellStyle name="好 2 2" xfId="515"/>
    <cellStyle name="20% - 着色 4 3 4" xfId="516"/>
    <cellStyle name="_ET_STYLE_NoName_00_ 2_表1_表5" xfId="517"/>
    <cellStyle name="20% - 着色 4 3 3" xfId="518"/>
    <cellStyle name="_ET_STYLE_NoName_00_ 2_表1_表4" xfId="519"/>
    <cellStyle name="_ET_STYLE_NoName_00_ 2_表3" xfId="520"/>
    <cellStyle name="计算 4 3" xfId="521"/>
    <cellStyle name="_ET_STYLE_NoName_00_ 3_表3_表4" xfId="522"/>
    <cellStyle name="20% - 着色 2 3" xfId="523"/>
    <cellStyle name="_ET_STYLE_NoName_00_ 2_表3_表3" xfId="524"/>
    <cellStyle name="好 2 6" xfId="525"/>
    <cellStyle name="40% - 强调文字颜色 5 5" xfId="526"/>
    <cellStyle name="_ET_STYLE_NoName_00_ 4_表5_表3" xfId="527"/>
    <cellStyle name="输入 2 3 4" xfId="528"/>
    <cellStyle name="20% - 着色 2 5" xfId="529"/>
    <cellStyle name="20% - 强调文字颜色 6 3 3" xfId="530"/>
    <cellStyle name="_ET_STYLE_NoName_00_ 2_表5" xfId="531"/>
    <cellStyle name="_ET_STYLE_NoName_00_ 2_表5 2" xfId="532"/>
    <cellStyle name="警告文本 2 2 4" xfId="533"/>
    <cellStyle name="强调文字颜色 5 3 2" xfId="534"/>
    <cellStyle name="_ET_STYLE_NoName_00_ 2_表5 2_表5" xfId="535"/>
    <cellStyle name="_ET_STYLE_NoName_00_ 2_表5 3" xfId="536"/>
    <cellStyle name="_ET_STYLE_NoName_00__表3" xfId="537"/>
    <cellStyle name="_ET_STYLE_NoName_00_ 4_表1_表3" xfId="538"/>
    <cellStyle name="_ET_STYLE_NoName_00_ 2_表5 4_表5" xfId="539"/>
    <cellStyle name="_ET_STYLE_NoName_00_ 2_表5_表3_1" xfId="540"/>
    <cellStyle name="强调文字颜色 6 6" xfId="541"/>
    <cellStyle name="_ET_STYLE_NoName_00_ 2_表5_表3_表3" xfId="542"/>
    <cellStyle name="_ET_STYLE_NoName_00_ 2_表5_表3_表4" xfId="543"/>
    <cellStyle name="_ET_STYLE_NoName_00_ 2_表5_表3_表5" xfId="544"/>
    <cellStyle name="_ET_STYLE_NoName_00__7月_表5 4_表3" xfId="545"/>
    <cellStyle name="40% - 着色 6 2 4" xfId="546"/>
    <cellStyle name="_ET_STYLE_NoName_00_ 4_表5_表3_表4" xfId="547"/>
    <cellStyle name="常规 54 3" xfId="548"/>
    <cellStyle name="_ET_STYLE_NoName_00_ 2_表5_表4" xfId="549"/>
    <cellStyle name="_ET_STYLE_NoName_00_ 4_表5_表3_表5" xfId="550"/>
    <cellStyle name="常规 54 4" xfId="551"/>
    <cellStyle name="_ET_STYLE_NoName_00_ 2_表5_表5" xfId="552"/>
    <cellStyle name="60% - 强调文字颜色 2 3 4" xfId="553"/>
    <cellStyle name="_ET_STYLE_NoName_00_ 4_表5 3_表5" xfId="554"/>
    <cellStyle name="注释 4" xfId="555"/>
    <cellStyle name="常规 4 4 2" xfId="556"/>
    <cellStyle name="常规 6 4" xfId="557"/>
    <cellStyle name="_ET_STYLE_NoName_00_ 3" xfId="558"/>
    <cellStyle name="60% - 强调文字颜色 4 3 4" xfId="559"/>
    <cellStyle name="检查单元格 2 2 3" xfId="560"/>
    <cellStyle name="注释 4 2" xfId="561"/>
    <cellStyle name="_ET_STYLE_NoName_00_ 3 2" xfId="562"/>
    <cellStyle name="_ET_STYLE_NoName_00_ 3 2_表3" xfId="563"/>
    <cellStyle name="_ET_STYLE_NoName_00_ 5_8月_表5 4_表4" xfId="564"/>
    <cellStyle name="_ET_STYLE_NoName_00_ 3 2_表4" xfId="565"/>
    <cellStyle name="_ET_STYLE_NoName_00_ 5_8月_表5 4_表5" xfId="566"/>
    <cellStyle name="_ET_STYLE_NoName_00_ 3 2_表5" xfId="567"/>
    <cellStyle name="_ET_STYLE_NoName_00_ 3 3" xfId="568"/>
    <cellStyle name="60% - 强调文字颜色 1 2_表1" xfId="569"/>
    <cellStyle name="_ET_STYLE_NoName_00_ 5_表5_表3_表3" xfId="570"/>
    <cellStyle name="60% - 着色 2 2 2" xfId="571"/>
    <cellStyle name="_ET_STYLE_NoName_00_ 3 3_表4" xfId="572"/>
    <cellStyle name="常规 4 4 4" xfId="573"/>
    <cellStyle name="_ET_STYLE_NoName_00_ 5" xfId="574"/>
    <cellStyle name="_ET_STYLE_NoName_00_ 3 4" xfId="575"/>
    <cellStyle name="强调文字颜色 2 3_表1" xfId="576"/>
    <cellStyle name="计算 2 6" xfId="577"/>
    <cellStyle name="_ET_STYLE_NoName_00_ 3 4_表3" xfId="578"/>
    <cellStyle name="_ET_STYLE_NoName_00_ 3 4_表4" xfId="579"/>
    <cellStyle name="_ET_STYLE_NoName_00_ 3_8月" xfId="580"/>
    <cellStyle name="_ET_STYLE_NoName_00__表5 4_表3" xfId="581"/>
    <cellStyle name="_ET_STYLE_NoName_00_ 4_8月_表1_表4" xfId="582"/>
    <cellStyle name="常规 2 7" xfId="583"/>
    <cellStyle name="_ET_STYLE_NoName_00__8月 4_表4" xfId="584"/>
    <cellStyle name="_ET_STYLE_NoName_00_ 3_8月 2_表3" xfId="585"/>
    <cellStyle name="强调文字颜色 4 4" xfId="586"/>
    <cellStyle name="_ET_STYLE_NoName_00__表5 4_表4" xfId="587"/>
    <cellStyle name="_ET_STYLE_NoName_00_ 4_8月_表1_表5" xfId="588"/>
    <cellStyle name="常规 2 8" xfId="589"/>
    <cellStyle name="检查单元格 2 3_表1" xfId="590"/>
    <cellStyle name="输入 2" xfId="591"/>
    <cellStyle name="_ET_STYLE_NoName_00__8月 4_表5" xfId="592"/>
    <cellStyle name="_ET_STYLE_NoName_00_ 3_8月 2_表4" xfId="593"/>
    <cellStyle name="强调文字颜色 4 5" xfId="594"/>
    <cellStyle name="_ET_STYLE_NoName_00_ 3_表5 2_表3" xfId="595"/>
    <cellStyle name="20% - 着色 2 3_表1" xfId="596"/>
    <cellStyle name="_ET_STYLE_NoName_00_ 3_表5 2_表4" xfId="597"/>
    <cellStyle name="_ET_STYLE_NoName_00_ 3_8月 2_表5" xfId="598"/>
    <cellStyle name="强调文字颜色 4 6" xfId="599"/>
    <cellStyle name="常规_表4国资收" xfId="600"/>
    <cellStyle name="_ET_STYLE_NoName_00_ 3_8月 3_表3" xfId="601"/>
    <cellStyle name="60% - 着色 2 3 3" xfId="602"/>
    <cellStyle name="_ET_STYLE_NoName_00_ 3_8月 3_表4" xfId="603"/>
    <cellStyle name="60% - 着色 2 3 4" xfId="604"/>
    <cellStyle name="_ET_STYLE_NoName_00_ 3_表5 3_表3" xfId="605"/>
    <cellStyle name="_ET_STYLE_NoName_00_ 3_8月 3_表5" xfId="606"/>
    <cellStyle name="_ET_STYLE_NoName_00_ 3_表5 3_表4" xfId="607"/>
    <cellStyle name="40% - 着色 4 3" xfId="608"/>
    <cellStyle name="_ET_STYLE_NoName_00_ 5_表5 3" xfId="609"/>
    <cellStyle name="_ET_STYLE_NoName_00_ 4_8月_表3_表4" xfId="610"/>
    <cellStyle name="_ET_STYLE_NoName_00_ 3_8月 4_表3" xfId="611"/>
    <cellStyle name="40% - 着色 4 4" xfId="612"/>
    <cellStyle name="_ET_STYLE_NoName_00_ 5_表5 4" xfId="613"/>
    <cellStyle name="_ET_STYLE_NoName_00_ 4_8月_表3_表5" xfId="614"/>
    <cellStyle name="_ET_STYLE_NoName_00_ 3_8月 4_表4" xfId="615"/>
    <cellStyle name="_ET_STYLE_NoName_00_ 3_表5 4_表3" xfId="616"/>
    <cellStyle name="40% - 着色 4 5" xfId="617"/>
    <cellStyle name="_ET_STYLE_NoName_00__7月" xfId="618"/>
    <cellStyle name="_ET_STYLE_NoName_00_ 3_8月 4_表5" xfId="619"/>
    <cellStyle name="_ET_STYLE_NoName_00_ 3_表5 4_表4" xfId="620"/>
    <cellStyle name="60% - 强调文字颜色 2 4" xfId="621"/>
    <cellStyle name="常规 7" xfId="622"/>
    <cellStyle name="_ET_STYLE_NoName_00_ 3_8月_表3" xfId="623"/>
    <cellStyle name="_ET_STYLE_NoName_00_ 3_8月_表3_表5" xfId="624"/>
    <cellStyle name="60% - 强调文字颜色 2 6" xfId="625"/>
    <cellStyle name="_ET_STYLE_NoName_00__表1_表3" xfId="626"/>
    <cellStyle name="常规 9" xfId="627"/>
    <cellStyle name="_ET_STYLE_NoName_00_ 3_8月_表5" xfId="628"/>
    <cellStyle name="_ET_STYLE_NoName_00_ 3_8月_表5 2_表3" xfId="629"/>
    <cellStyle name="_ET_STYLE_NoName_00_ 3_8月_表5 2_表4" xfId="630"/>
    <cellStyle name="_ET_STYLE_NoName_00_ 3_8月_表5 2_表5" xfId="631"/>
    <cellStyle name="_ET_STYLE_NoName_00_ 3_8月_表5 3_表3" xfId="632"/>
    <cellStyle name="_ET_STYLE_NoName_00_ 3_8月_表5 3_表4" xfId="633"/>
    <cellStyle name="标题 3 3 2" xfId="634"/>
    <cellStyle name="_ET_STYLE_NoName_00_ 3_8月_表5 3_表5" xfId="635"/>
    <cellStyle name="标题 3 3 3" xfId="636"/>
    <cellStyle name="20% - 着色 2 3 4" xfId="637"/>
    <cellStyle name="60% - 强调文字颜色 5 5" xfId="638"/>
    <cellStyle name="_ET_STYLE_NoName_00_ 3_8月_表5 4_表3" xfId="639"/>
    <cellStyle name="60% - 强调文字颜色 5 6" xfId="640"/>
    <cellStyle name="_ET_STYLE_NoName_00_ 3_8月_表5 4_表4" xfId="641"/>
    <cellStyle name="_ET_STYLE_NoName_00_ 3_8月_表5 4_表5" xfId="642"/>
    <cellStyle name="_ET_STYLE_NoName_00_ 3_8月_表5_表3_表3" xfId="643"/>
    <cellStyle name="_ET_STYLE_NoName_00_ 3_表1" xfId="644"/>
    <cellStyle name="_ET_STYLE_NoName_00_ 3_表1_表3" xfId="645"/>
    <cellStyle name="gcd 22 2" xfId="646"/>
    <cellStyle name="20% - 强调文字颜色 4 2 2" xfId="647"/>
    <cellStyle name="_ET_STYLE_NoName_00_ 3_表1_表4" xfId="648"/>
    <cellStyle name="20% - 强调文字颜色 4 2 3" xfId="649"/>
    <cellStyle name="_ET_STYLE_NoName_00_ 3_表1_表5" xfId="650"/>
    <cellStyle name="_ET_STYLE_NoName_00_ 3_表3" xfId="651"/>
    <cellStyle name="20% - 着色 2 2" xfId="652"/>
    <cellStyle name="_ET_STYLE_NoName_00_ 3_表3_表3" xfId="653"/>
    <cellStyle name="计算 4 2" xfId="654"/>
    <cellStyle name="20% - 着色 2 4" xfId="655"/>
    <cellStyle name="_ET_STYLE_NoName_00_ 3_表3_表5" xfId="656"/>
    <cellStyle name="计算 4 4" xfId="657"/>
    <cellStyle name="20% - 强调文字颜色 6 3 2" xfId="658"/>
    <cellStyle name="_ET_STYLE_NoName_00_ 3_表5" xfId="659"/>
    <cellStyle name="_ET_STYLE_NoName_00_ 3_表5 2_表5" xfId="660"/>
    <cellStyle name="_ET_STYLE_NoName_00_ 3_表5 3_表5" xfId="661"/>
    <cellStyle name="20% - 着色 3 2 2" xfId="662"/>
    <cellStyle name="_ET_STYLE_NoName_00_ 3_表5 4_表5" xfId="663"/>
    <cellStyle name="_ET_STYLE_NoName_00_ 3_表5_表3" xfId="664"/>
    <cellStyle name="千位分隔 11" xfId="665"/>
    <cellStyle name="_ET_STYLE_NoName_00_ 3_表5_表3_1" xfId="666"/>
    <cellStyle name="强调文字颜色 4 3 4" xfId="667"/>
    <cellStyle name="常规 2 5 3" xfId="668"/>
    <cellStyle name="60% - 强调文字颜色 5 2 2" xfId="669"/>
    <cellStyle name="着色 6 2 4" xfId="670"/>
    <cellStyle name="_ET_STYLE_NoName_00_ 3_表5_表3_表3" xfId="671"/>
    <cellStyle name="常规_表二：2015年财政收入预测人大报告附表(20150108)" xfId="672"/>
    <cellStyle name="常规 2 5 4" xfId="673"/>
    <cellStyle name="60% - 强调文字颜色 5 2 3" xfId="674"/>
    <cellStyle name="_ET_STYLE_NoName_00_ 3_表5_表3_表4" xfId="675"/>
    <cellStyle name="_ET_STYLE_NoName_00__8月_表5 4_表3" xfId="676"/>
    <cellStyle name="60% - 强调文字颜色 5 2 4" xfId="677"/>
    <cellStyle name="_ET_STYLE_NoName_00_ 3_表5_表3_表5" xfId="678"/>
    <cellStyle name="千位分隔 2" xfId="679"/>
    <cellStyle name="60% - 强调文字颜色 4 4 4" xfId="680"/>
    <cellStyle name="检查单元格 2 3 3" xfId="681"/>
    <cellStyle name="注释 5 2" xfId="682"/>
    <cellStyle name="警告文本 2" xfId="683"/>
    <cellStyle name="_ET_STYLE_NoName_00_ 4 2" xfId="684"/>
    <cellStyle name="警告文本 3" xfId="685"/>
    <cellStyle name="_ET_STYLE_NoName_00_ 4 3" xfId="686"/>
    <cellStyle name="20% - 着色 3 3 2" xfId="687"/>
    <cellStyle name="解释性文本 3" xfId="688"/>
    <cellStyle name="适中 2 3 2" xfId="689"/>
    <cellStyle name="_ET_STYLE_NoName_00_ 4 3_表5" xfId="690"/>
    <cellStyle name="解释性文本 4_表1" xfId="691"/>
    <cellStyle name="警告文本 4" xfId="692"/>
    <cellStyle name="_ET_STYLE_NoName_00_ 4 4" xfId="693"/>
    <cellStyle name="_ET_STYLE_NoName_00_ 4 4_表3" xfId="694"/>
    <cellStyle name="60% - 强调文字颜色 2 3_表1" xfId="695"/>
    <cellStyle name="_ET_STYLE_NoName_00_ 4 4_表4" xfId="696"/>
    <cellStyle name="常规 6_表1" xfId="697"/>
    <cellStyle name="gcd" xfId="698"/>
    <cellStyle name="着色 2 3 3" xfId="699"/>
    <cellStyle name="20% - 着色 6 3 3" xfId="700"/>
    <cellStyle name="千位分隔 2 2" xfId="701"/>
    <cellStyle name="_ET_STYLE_NoName_00_ 4_8月" xfId="702"/>
    <cellStyle name="千位分隔 2 2 2" xfId="703"/>
    <cellStyle name="_ET_STYLE_NoName_00_ 4_8月 2" xfId="704"/>
    <cellStyle name="_ET_STYLE_NoName_00_ 4_8月 2_表3" xfId="705"/>
    <cellStyle name="_ET_STYLE_NoName_00__表1_表4" xfId="706"/>
    <cellStyle name="_ET_STYLE_NoName_00_ 4_8月 2_表4" xfId="707"/>
    <cellStyle name="_ET_STYLE_NoName_00__表1_表5" xfId="708"/>
    <cellStyle name="_ET_STYLE_NoName_00_ 4_表5 2_表3" xfId="709"/>
    <cellStyle name="_ET_STYLE_NoName_00_ 4_8月 2_表5" xfId="710"/>
    <cellStyle name="_ET_STYLE_NoName_00_ 4_表5 2_表4" xfId="711"/>
    <cellStyle name="输入 2 2" xfId="712"/>
    <cellStyle name="千位分隔 2 5" xfId="713"/>
    <cellStyle name="60% - 强调文字颜色 1 3 4" xfId="714"/>
    <cellStyle name="_ET_STYLE_NoName_00_ 5_8月_表3" xfId="715"/>
    <cellStyle name="_ET_STYLE_NoName_00_ 4_8月 3" xfId="716"/>
    <cellStyle name="Normal" xfId="717"/>
    <cellStyle name="千位分隔 2 2 3" xfId="718"/>
    <cellStyle name="_ET_STYLE_NoName_00_ 5_8月_表3_表4" xfId="719"/>
    <cellStyle name="强调文字颜色 1 3 3" xfId="720"/>
    <cellStyle name="60% - 强调文字颜色 2 3 2" xfId="721"/>
    <cellStyle name="_ET_STYLE_NoName_00_ 4_表5 3_表3" xfId="722"/>
    <cellStyle name="注释 2" xfId="723"/>
    <cellStyle name="_ET_STYLE_NoName_00_ 4_8月 3_表4" xfId="724"/>
    <cellStyle name="常规 6 2" xfId="725"/>
    <cellStyle name="着色 3 3 4" xfId="726"/>
    <cellStyle name="40% - 强调文字颜色 3 3" xfId="727"/>
    <cellStyle name="_ET_STYLE_NoName_00_ 4_8月 4_表4" xfId="728"/>
    <cellStyle name="_ET_STYLE_NoName_00__表3_表5" xfId="729"/>
    <cellStyle name="_ET_STYLE_NoName_00_ 4_表5 4_表3" xfId="730"/>
    <cellStyle name="40% - 强调文字颜色 3 4" xfId="731"/>
    <cellStyle name="_ET_STYLE_NoName_00_ 4_8月 4_表5" xfId="732"/>
    <cellStyle name="_ET_STYLE_NoName_00_ 4_表5 4_表4" xfId="733"/>
    <cellStyle name="_ET_STYLE_NoName_00_ 4_8月_表1_表3" xfId="734"/>
    <cellStyle name="常规 2 6" xfId="735"/>
    <cellStyle name="输出 3_表1" xfId="736"/>
    <cellStyle name="_ET_STYLE_NoName_00__8月 4_表3" xfId="737"/>
    <cellStyle name="_ET_STYLE_NoName_00_ 4_8月_表3" xfId="738"/>
    <cellStyle name="40% - 着色 4 2" xfId="739"/>
    <cellStyle name="_ET_STYLE_NoName_00_ 5_表5 2" xfId="740"/>
    <cellStyle name="_ET_STYLE_NoName_00_ 4_8月_表3_表3" xfId="741"/>
    <cellStyle name="_ET_STYLE_NoName_00_ 4_8月_表5" xfId="742"/>
    <cellStyle name="_ET_STYLE_NoName_00_ 4_8月_表5 2" xfId="743"/>
    <cellStyle name="_ET_STYLE_NoName_00_ 4_8月_表5 3_表4" xfId="744"/>
    <cellStyle name="20% - 强调文字颜色 6 3" xfId="745"/>
    <cellStyle name="_ET_STYLE_NoName_00_ 4_8月_表5 2_表3" xfId="746"/>
    <cellStyle name="40% - 强调文字颜色 5 2 2" xfId="747"/>
    <cellStyle name="好 2 3 2" xfId="748"/>
    <cellStyle name="20% - 强调文字颜色 6 5" xfId="749"/>
    <cellStyle name="_ET_STYLE_NoName_00_ 4_8月_表5 2_表5" xfId="750"/>
    <cellStyle name="40% - 着色 5 2 2" xfId="751"/>
    <cellStyle name="_ET_STYLE_NoName_00_ 4_8月_表5 3" xfId="752"/>
    <cellStyle name="_ET_STYLE_NoName_00_ 4_8月_表5 3_表5" xfId="753"/>
    <cellStyle name="_ET_STYLE_NoName_00_ 4_8月_表5 3_表3" xfId="754"/>
    <cellStyle name="_ET_STYLE_NoName_00__表5 2_表4" xfId="755"/>
    <cellStyle name="_ET_STYLE_NoName_00_ 4_8月_表5 4_表3" xfId="756"/>
    <cellStyle name="_ET_STYLE_NoName_00__8月 2_表5" xfId="757"/>
    <cellStyle name="20% - 强调文字颜色 5 2" xfId="758"/>
    <cellStyle name="_ET_STYLE_NoName_00_ 4_8月_表5_表3" xfId="759"/>
    <cellStyle name="适中 5" xfId="760"/>
    <cellStyle name="_ET_STYLE_NoName_00_ 4_8月_表5_表3_1" xfId="761"/>
    <cellStyle name="常规 3 2 3" xfId="762"/>
    <cellStyle name="着色 6 2" xfId="763"/>
    <cellStyle name="_ET_STYLE_NoName_00_ 4_8月_表5_表3_表3" xfId="764"/>
    <cellStyle name="着色 6 3" xfId="765"/>
    <cellStyle name="_ET_STYLE_NoName_00_ 4_8月_表5_表3_表4" xfId="766"/>
    <cellStyle name="着色 6 4" xfId="767"/>
    <cellStyle name="_ET_STYLE_NoName_00_ 4_8月_表5_表3_表5" xfId="768"/>
    <cellStyle name="20% - 强调文字颜色 5 3" xfId="769"/>
    <cellStyle name="_ET_STYLE_NoName_00_ 4_8月_表5_表4" xfId="770"/>
    <cellStyle name="20% - 强调文字颜色 5 4" xfId="771"/>
    <cellStyle name="_ET_STYLE_NoName_00_ 4_8月_表5_表5" xfId="772"/>
    <cellStyle name="_ET_STYLE_NoName_00_ 4_表1_表4" xfId="773"/>
    <cellStyle name="_ET_STYLE_NoName_00__表5" xfId="774"/>
    <cellStyle name="_ET_STYLE_NoName_00_ 4_表1_表5" xfId="775"/>
    <cellStyle name="_ET_STYLE_NoName_00__8月_表5 3_表3" xfId="776"/>
    <cellStyle name="输入 4 3" xfId="777"/>
    <cellStyle name="_ET_STYLE_NoName_00_ 4_表3_表3" xfId="778"/>
    <cellStyle name="输入 4 4" xfId="779"/>
    <cellStyle name="_ET_STYLE_NoName_00_ 4_表3_表4" xfId="780"/>
    <cellStyle name="_ET_STYLE_NoName_00_ 4_表3_表5" xfId="781"/>
    <cellStyle name="_ET_STYLE_NoName_00_ 4_表5 2" xfId="782"/>
    <cellStyle name="40% - 强调文字颜色 2 4" xfId="783"/>
    <cellStyle name="_ET_STYLE_NoName_00_ 5_8月_表5 4_表3" xfId="784"/>
    <cellStyle name="_ET_STYLE_NoName_00_ 4_表5 2_表5" xfId="785"/>
    <cellStyle name="输入 2 3" xfId="786"/>
    <cellStyle name="_ET_STYLE_NoName_00_ 4_表5 3" xfId="787"/>
    <cellStyle name="常规 2 2 2_表1" xfId="788"/>
    <cellStyle name="40% - 强调文字颜色 2 5" xfId="789"/>
    <cellStyle name="_ET_STYLE_NoName_00_ 4_表5 4" xfId="790"/>
    <cellStyle name="40% - 强调文字颜色 2 6" xfId="791"/>
    <cellStyle name="40% - 强调文字颜色 3 5" xfId="792"/>
    <cellStyle name="_ET_STYLE_NoName_00_ 4_表5 4_表5" xfId="793"/>
    <cellStyle name="40% - 强调文字颜色 5 6" xfId="794"/>
    <cellStyle name="注释 2 2" xfId="795"/>
    <cellStyle name="_ET_STYLE_NoName_00_ 4_表5_表4" xfId="796"/>
    <cellStyle name="_ET_STYLE_NoName_00_ 5 2" xfId="797"/>
    <cellStyle name="_ET_STYLE_NoName_00_ 5_表5_表3_1" xfId="798"/>
    <cellStyle name="适中 3_表1" xfId="799"/>
    <cellStyle name="_ET_STYLE_NoName_00_ 5 2_表3" xfId="800"/>
    <cellStyle name="常规 2 2 2 2" xfId="801"/>
    <cellStyle name="_ET_STYLE_NoName_00_ 5 2_表4" xfId="802"/>
    <cellStyle name="常规 2 2 2 3" xfId="803"/>
    <cellStyle name="_ET_STYLE_NoName_00_ 5 3" xfId="804"/>
    <cellStyle name="_ET_STYLE_NoName_00__tor3B7_表5 2_表5" xfId="805"/>
    <cellStyle name="_ET_STYLE_NoName_00_ 5 3_表3" xfId="806"/>
    <cellStyle name="汇总 3" xfId="807"/>
    <cellStyle name="标题 1 3 3" xfId="808"/>
    <cellStyle name="60% - 强调文字颜色 3 2_表1" xfId="809"/>
    <cellStyle name="60% - 着色 5 3" xfId="810"/>
    <cellStyle name="_ET_STYLE_NoName_00_ 5 3_表4" xfId="811"/>
    <cellStyle name="汇总 4" xfId="812"/>
    <cellStyle name="_ET_STYLE_NoName_00_ 5 3_表5" xfId="813"/>
    <cellStyle name="汇总 5" xfId="814"/>
    <cellStyle name="_ET_STYLE_NoName_00_ 5 4" xfId="815"/>
    <cellStyle name="_ET_STYLE_NoName_00__tor3B7_表5 3_表5" xfId="816"/>
    <cellStyle name="_ET_STYLE_NoName_00_ 5 4_表3" xfId="817"/>
    <cellStyle name="_ET_STYLE_NoName_00_ 5 4_表4" xfId="818"/>
    <cellStyle name="_ET_STYLE_NoName_00_ 5 4_表5" xfId="819"/>
    <cellStyle name="60% - 着色 1 4" xfId="820"/>
    <cellStyle name="千位分隔 7 2" xfId="821"/>
    <cellStyle name="_ET_STYLE_NoName_00_ 5_8月" xfId="822"/>
    <cellStyle name="强调文字颜色 5 3 4" xfId="823"/>
    <cellStyle name="_ET_STYLE_NoName_00_ 5_8月 2" xfId="824"/>
    <cellStyle name="40% - 着色 3 3 2" xfId="825"/>
    <cellStyle name="_ET_STYLE_NoName_00_ 5_8月 2_表4" xfId="826"/>
    <cellStyle name="20% - 强调文字颜色 3 4" xfId="827"/>
    <cellStyle name="_ET_STYLE_NoName_00_ 5_表5 2_表3" xfId="828"/>
    <cellStyle name="40% - 着色 3 3 3" xfId="829"/>
    <cellStyle name="_ET_STYLE_NoName_00_ 5_8月 2_表5" xfId="830"/>
    <cellStyle name="20% - 强调文字颜色 3 5" xfId="831"/>
    <cellStyle name="_ET_STYLE_NoName_00_ 5_表5 2_表4" xfId="832"/>
    <cellStyle name="_ET_STYLE_NoName_00_ 5_8月 3" xfId="833"/>
    <cellStyle name="_ET_STYLE_NoName_00_ 5_表1_表3" xfId="834"/>
    <cellStyle name="_ET_STYLE_NoName_00_ 5_8月 3_表3" xfId="835"/>
    <cellStyle name="_ET_STYLE_NoName_00_ 5_8月 3_表4" xfId="836"/>
    <cellStyle name="_ET_STYLE_NoName_00_ 5_表5 3_表3" xfId="837"/>
    <cellStyle name="_ET_STYLE_NoName_00_ 5_8月 3_表5" xfId="838"/>
    <cellStyle name="_ET_STYLE_NoName_00_ 5_表5 3_表4" xfId="839"/>
    <cellStyle name="_ET_STYLE_NoName_00_ 5_8月 4" xfId="840"/>
    <cellStyle name="_ET_STYLE_NoName_00_ 5_表1_表4" xfId="841"/>
    <cellStyle name="_ET_STYLE_NoName_00_ 5_8月_表5_表3_表3" xfId="842"/>
    <cellStyle name="_ET_STYLE_NoName_00_ 5_8月 4_表3" xfId="843"/>
    <cellStyle name="40% - 强调文字颜色 2 2 2" xfId="844"/>
    <cellStyle name="_ET_STYLE_NoName_00_ 5_8月 4_表4" xfId="845"/>
    <cellStyle name="40% - 强调文字颜色 2 2 3" xfId="846"/>
    <cellStyle name="_ET_STYLE_NoName_00_ 5_表5 4_表3" xfId="847"/>
    <cellStyle name="_ET_STYLE_NoName_00_ 5_8月 4_表5" xfId="848"/>
    <cellStyle name="40% - 强调文字颜色 2 2 4" xfId="849"/>
    <cellStyle name="_ET_STYLE_NoName_00_ 5_表5 4_表4" xfId="850"/>
    <cellStyle name="千位分隔 2 3" xfId="851"/>
    <cellStyle name="60% - 强调文字颜色 1 3 2" xfId="852"/>
    <cellStyle name="_ET_STYLE_NoName_00_ 5_8月_表1" xfId="853"/>
    <cellStyle name="着色 2 3 4" xfId="854"/>
    <cellStyle name="20% - 着色 6 3 4" xfId="855"/>
    <cellStyle name="_ET_STYLE_NoName_00_ 5_8月_表1_表4" xfId="856"/>
    <cellStyle name="_ET_STYLE_NoName_00_ 5_8月_表1_表5" xfId="857"/>
    <cellStyle name="适中 4_表1" xfId="858"/>
    <cellStyle name="_ET_STYLE_NoName_00_ 5_8月_表5" xfId="859"/>
    <cellStyle name="_ET_STYLE_NoName_00_ 5_8月_表5 2" xfId="860"/>
    <cellStyle name="_ET_STYLE_NoName_00_ 5_8月_表5 2_表3" xfId="861"/>
    <cellStyle name="_ET_STYLE_NoName_00_ 5_8月_表5 2_表4" xfId="862"/>
    <cellStyle name="_ET_STYLE_NoName_00_ 5_8月_表5 2_表5" xfId="863"/>
    <cellStyle name="_ET_STYLE_NoName_00_ 5_8月_表5 3" xfId="864"/>
    <cellStyle name="_ET_STYLE_NoName_00_ 5_8月_表5 3_表3" xfId="865"/>
    <cellStyle name="_ET_STYLE_NoName_00_ 5_8月_表5 3_表4" xfId="866"/>
    <cellStyle name="_ET_STYLE_NoName_00_ 5_8月_表5 3_表5" xfId="867"/>
    <cellStyle name="_ET_STYLE_NoName_00_ 5_8月_表5 4" xfId="868"/>
    <cellStyle name="60% - 强调文字颜色 5 2" xfId="869"/>
    <cellStyle name="60% - 着色 6 2 2" xfId="870"/>
    <cellStyle name="_ET_STYLE_NoName_00_ 5_表1_表5" xfId="871"/>
    <cellStyle name="_ET_STYLE_NoName_00_ 5_8月_表5_表3_表4" xfId="872"/>
    <cellStyle name="40% - 强调文字颜色 5 3 2" xfId="873"/>
    <cellStyle name="_ET_STYLE_NoName_00_ 5_8月_表5_表3_表5" xfId="874"/>
    <cellStyle name="_ET_STYLE_NoName_00_ 5_8月_表5_表4" xfId="875"/>
    <cellStyle name="着色 1 3" xfId="876"/>
    <cellStyle name="20% - 着色 5 3" xfId="877"/>
    <cellStyle name="_ET_STYLE_NoName_00_ 5_8月_表5_表5" xfId="878"/>
    <cellStyle name="着色 1 4" xfId="879"/>
    <cellStyle name="20% - 着色 5 4" xfId="880"/>
    <cellStyle name="_ET_STYLE_NoName_00_ 5_表1" xfId="881"/>
    <cellStyle name="常规 44 4" xfId="882"/>
    <cellStyle name="20% - 强调文字颜色 5 2 2" xfId="883"/>
    <cellStyle name="20% - 强调文字颜色 6 3_表1" xfId="884"/>
    <cellStyle name="_ET_STYLE_NoName_00_ 5_表3" xfId="885"/>
    <cellStyle name="差 4 2" xfId="886"/>
    <cellStyle name="_ET_STYLE_NoName_00_ 5_表3_表3" xfId="887"/>
    <cellStyle name="标题 10" xfId="888"/>
    <cellStyle name="差 4 3" xfId="889"/>
    <cellStyle name="_ET_STYLE_NoName_00_ 5_表3_表4" xfId="890"/>
    <cellStyle name="差 4 4" xfId="891"/>
    <cellStyle name="差_业务工作量指标_十三五 商贸服务业重大项目2015-2-5 2 3" xfId="892"/>
    <cellStyle name="常规 2_表1" xfId="893"/>
    <cellStyle name="_ET_STYLE_NoName_00_ 5_表3_表5" xfId="894"/>
    <cellStyle name="20% - 强调文字颜色 3 6" xfId="895"/>
    <cellStyle name="40% - 着色 3 3 4" xfId="896"/>
    <cellStyle name="_ET_STYLE_NoName_00_ 5_表5 2_表5" xfId="897"/>
    <cellStyle name="_ET_STYLE_NoName_00_ 5_表5 3_表5" xfId="898"/>
    <cellStyle name="_ET_STYLE_NoName_00_ 5_表5 4_表5" xfId="899"/>
    <cellStyle name="40% - 强调文字颜色 1 3 3" xfId="900"/>
    <cellStyle name="注释 8" xfId="901"/>
    <cellStyle name="常规 44 2 4" xfId="902"/>
    <cellStyle name="_ET_STYLE_NoName_00_ 7" xfId="903"/>
    <cellStyle name="_ET_STYLE_NoName_00_ 5_表5_表3_表5" xfId="904"/>
    <cellStyle name="60% - 着色 2 2 4" xfId="905"/>
    <cellStyle name="_ET_STYLE_NoName_00_ 7_表3" xfId="906"/>
    <cellStyle name="常规 2 4 3" xfId="907"/>
    <cellStyle name="_ET_STYLE_NoName_00__7月_表3_表3" xfId="908"/>
    <cellStyle name="_ET_STYLE_NoName_00_ 7_表4" xfId="909"/>
    <cellStyle name="常规 2 4 4" xfId="910"/>
    <cellStyle name="计算 2_表1" xfId="911"/>
    <cellStyle name="_ET_STYLE_NoName_00__7月_表3_表4" xfId="912"/>
    <cellStyle name="_ET_STYLE_NoName_00_ 7_表5" xfId="913"/>
    <cellStyle name="_ET_STYLE_NoName_00__7月_表5_表3" xfId="914"/>
    <cellStyle name="_ET_STYLE_NoName_00__7月 3_表4" xfId="915"/>
    <cellStyle name="强调文字颜色 6 2 2" xfId="916"/>
    <cellStyle name="计算 4_表1" xfId="917"/>
    <cellStyle name="_ET_STYLE_NoName_00__7月_表5_表4" xfId="918"/>
    <cellStyle name="_ET_STYLE_NoName_00__7月 3_表5" xfId="919"/>
    <cellStyle name="强调文字颜色 6 2 3" xfId="920"/>
    <cellStyle name="_ET_STYLE_NoName_00__7月 4" xfId="921"/>
    <cellStyle name="20% - 着色 1 4" xfId="922"/>
    <cellStyle name="计算 3 4" xfId="923"/>
    <cellStyle name="20% - 强调文字颜色 6 2 2" xfId="924"/>
    <cellStyle name="_ET_STYLE_NoName_00__7月 4_表3" xfId="925"/>
    <cellStyle name="20% - 着色 1 5" xfId="926"/>
    <cellStyle name="20% - 强调文字颜色 6 2 3" xfId="927"/>
    <cellStyle name="_ET_STYLE_NoName_00__7月 4_表4" xfId="928"/>
    <cellStyle name="20% - 着色 1 6" xfId="929"/>
    <cellStyle name="着色 5 2_表1" xfId="930"/>
    <cellStyle name="20% - 强调文字颜色 6 2 4" xfId="931"/>
    <cellStyle name="_ET_STYLE_NoName_00__7月 4_表5" xfId="932"/>
    <cellStyle name="_ET_STYLE_NoName_00__7月_表1" xfId="933"/>
    <cellStyle name="40% - 着色 2 2 3" xfId="934"/>
    <cellStyle name="_ET_STYLE_NoName_00__7月_表3" xfId="935"/>
    <cellStyle name="输出 2_表1" xfId="936"/>
    <cellStyle name="_ET_STYLE_NoName_00__8月 3_表3" xfId="937"/>
    <cellStyle name="_ET_STYLE_NoName_00__7月_表3_表5" xfId="938"/>
    <cellStyle name="_ET_STYLE_NoName_00__7月_表5 2_表3" xfId="939"/>
    <cellStyle name="_ET_STYLE_NoName_00__7月_表5" xfId="940"/>
    <cellStyle name="_ET_STYLE_NoName_00__7月_表5 2_表4" xfId="941"/>
    <cellStyle name="标题 2 3 2" xfId="942"/>
    <cellStyle name="_ET_STYLE_NoName_00__7月_表5 2_表5" xfId="943"/>
    <cellStyle name="标题 2 3 3" xfId="944"/>
    <cellStyle name="20% - 着色 3 3_表1" xfId="945"/>
    <cellStyle name="适中 2 3_表1" xfId="946"/>
    <cellStyle name="_ET_STYLE_NoName_00__7月_表5 4_表4" xfId="947"/>
    <cellStyle name="_ET_STYLE_NoName_00__7月_表5 4_表5" xfId="948"/>
    <cellStyle name="_ET_STYLE_NoName_00__7月_表5_表5" xfId="949"/>
    <cellStyle name="_ET_STYLE_NoName_00__8月" xfId="950"/>
    <cellStyle name="40% - 着色 3 5" xfId="951"/>
    <cellStyle name="_ET_STYLE_NoName_00__8月 2" xfId="952"/>
    <cellStyle name="40% - 着色 1 3 4" xfId="953"/>
    <cellStyle name="_ET_STYLE_NoName_00__tor3B7 3" xfId="954"/>
    <cellStyle name="_ET_STYLE_NoName_00__8月 2_表3" xfId="955"/>
    <cellStyle name="_ET_STYLE_NoName_00__表5 2_表3" xfId="956"/>
    <cellStyle name="_ET_STYLE_NoName_00__tor3B7 4" xfId="957"/>
    <cellStyle name="_ET_STYLE_NoName_00__8月 2_表4" xfId="958"/>
    <cellStyle name="40% - 着色 3 6" xfId="959"/>
    <cellStyle name="_ET_STYLE_NoName_00__8月 3" xfId="960"/>
    <cellStyle name="_ET_STYLE_NoName_00__表5 3_表3" xfId="961"/>
    <cellStyle name="标题 3 2" xfId="962"/>
    <cellStyle name="_ET_STYLE_NoName_00__8月 3_表4" xfId="963"/>
    <cellStyle name="_ET_STYLE_NoName_00__表5 3_表4" xfId="964"/>
    <cellStyle name="标题 3 3" xfId="965"/>
    <cellStyle name="_ET_STYLE_NoName_00__8月 3_表5" xfId="966"/>
    <cellStyle name="_ET_STYLE_NoName_00__8月_表5_表5" xfId="967"/>
    <cellStyle name="20% - 强调文字颜色 2 3" xfId="968"/>
    <cellStyle name="链接单元格 4 3" xfId="969"/>
    <cellStyle name="_ET_STYLE_NoName_00__8月_表1" xfId="970"/>
    <cellStyle name="常规 2 6 4" xfId="971"/>
    <cellStyle name="60% - 强调文字颜色 5 3 3" xfId="972"/>
    <cellStyle name="_ET_STYLE_NoName_00__8月_表1_表3" xfId="973"/>
    <cellStyle name="60% - 强调文字颜色 5 3 4" xfId="974"/>
    <cellStyle name="_ET_STYLE_NoName_00__8月_表1_表4" xfId="975"/>
    <cellStyle name="60% - 强调文字颜色 5 3_表1" xfId="976"/>
    <cellStyle name="_ET_STYLE_NoName_00__8月_表1_表5" xfId="977"/>
    <cellStyle name="解释性文本 2 3 2" xfId="978"/>
    <cellStyle name="20% - 强调文字颜色 2 5" xfId="979"/>
    <cellStyle name="40% - 着色 3 2 3" xfId="980"/>
    <cellStyle name="_ET_STYLE_NoName_00__8月_表3" xfId="981"/>
    <cellStyle name="40% - 强调文字颜色 1 6" xfId="982"/>
    <cellStyle name="_ET_STYLE_NoName_00__8月_表3_表3" xfId="983"/>
    <cellStyle name="40% - 着色 1 2" xfId="984"/>
    <cellStyle name="_ET_STYLE_NoName_00__8月_表3_表4" xfId="985"/>
    <cellStyle name="40% - 着色 1 3" xfId="986"/>
    <cellStyle name="_ET_STYLE_NoName_00__8月_表3_表5" xfId="987"/>
    <cellStyle name="_ET_STYLE_NoName_00__8月_表5" xfId="988"/>
    <cellStyle name="_ET_STYLE_NoName_00__8月_表5 2" xfId="989"/>
    <cellStyle name="常规 5 2 3" xfId="990"/>
    <cellStyle name="着色 1 3_表1" xfId="991"/>
    <cellStyle name="20% - 着色 5 3_表1" xfId="992"/>
    <cellStyle name="_ET_STYLE_NoName_00__8月_表5 2_表3" xfId="993"/>
    <cellStyle name="60% - 强调文字颜色 6 8 4" xfId="994"/>
    <cellStyle name="常规 5 2 4" xfId="995"/>
    <cellStyle name="_ET_STYLE_NoName_00__8月_表5 2_表4" xfId="996"/>
    <cellStyle name="常规 4 3_表1" xfId="997"/>
    <cellStyle name="_ET_STYLE_NoName_00__8月_表5 2_表5" xfId="998"/>
    <cellStyle name="_ET_STYLE_NoName_00__8月_表5 3_表4" xfId="999"/>
    <cellStyle name="_ET_STYLE_NoName_00__8月_表5 3_表5" xfId="1000"/>
    <cellStyle name="解释性文本 2 2 2" xfId="1001"/>
    <cellStyle name="_ET_STYLE_NoName_00__8月_表5 4_表4" xfId="1002"/>
    <cellStyle name="常规 4 5_表1" xfId="1003"/>
    <cellStyle name="解释性文本 2 2 3" xfId="1004"/>
    <cellStyle name="_ET_STYLE_NoName_00__8月_表5 4_表5" xfId="1005"/>
    <cellStyle name="_ET_STYLE_NoName_00__8月_表5_表3" xfId="1006"/>
    <cellStyle name="_ET_STYLE_NoName_00__8月_表5_表3_表3" xfId="1007"/>
    <cellStyle name="60% - 强调文字颜色 3 2 4" xfId="1008"/>
    <cellStyle name="_ET_STYLE_NoName_00__8月_表5_表3_表4" xfId="1009"/>
    <cellStyle name="_ET_STYLE_NoName_00__8月_表5_表3_表5" xfId="1010"/>
    <cellStyle name="_ET_STYLE_NoName_00__8月_表5_表4" xfId="1011"/>
    <cellStyle name="20% - 强调文字颜色 2 2" xfId="1012"/>
    <cellStyle name="_ET_STYLE_NoName_00__tor3B7" xfId="1013"/>
    <cellStyle name="常规 4 3 4" xfId="1014"/>
    <cellStyle name="常规 5 6" xfId="1015"/>
    <cellStyle name="_ET_STYLE_NoName_00__tor3B7 2" xfId="1016"/>
    <cellStyle name="40% - 着色 1 2_表1" xfId="1017"/>
    <cellStyle name="_ET_STYLE_NoName_00__tor3B7 2_表3" xfId="1018"/>
    <cellStyle name="_ET_STYLE_NoName_00__tor3B7 2_表4" xfId="1019"/>
    <cellStyle name="_ET_STYLE_NoName_00__tor3B7 2_表5" xfId="1020"/>
    <cellStyle name="标题 2 2 2" xfId="1021"/>
    <cellStyle name="40% - 着色 1 3_表1" xfId="1022"/>
    <cellStyle name="_ET_STYLE_NoName_00__tor3B7 3_表3" xfId="1023"/>
    <cellStyle name="检查单元格 3" xfId="1024"/>
    <cellStyle name="汇总 2 4" xfId="1025"/>
    <cellStyle name="20% - 着色 1 2 3" xfId="1026"/>
    <cellStyle name="_ET_STYLE_NoName_00__tor3B7 4_表4" xfId="1027"/>
    <cellStyle name="_ET_STYLE_NoName_00__tor3B7 4_表5" xfId="1028"/>
    <cellStyle name="_ET_STYLE_NoName_00__tor3B7_表1" xfId="1029"/>
    <cellStyle name="_ET_STYLE_NoName_00__tor3B7_表1_表3" xfId="1030"/>
    <cellStyle name="_ET_STYLE_NoName_00__tor3B7_表1_表4" xfId="1031"/>
    <cellStyle name="60% - 着色 5 3_表1" xfId="1032"/>
    <cellStyle name="20% - 强调文字颜色 5 3_表1" xfId="1033"/>
    <cellStyle name="标题 2 2 2 4" xfId="1034"/>
    <cellStyle name="_ET_STYLE_NoName_00__tor3B7_表3" xfId="1035"/>
    <cellStyle name="链接单元格 2 2 2" xfId="1036"/>
    <cellStyle name="_ET_STYLE_NoName_00__tor3B7_表3_表3" xfId="1037"/>
    <cellStyle name="20% - 着色 4 2" xfId="1038"/>
    <cellStyle name="适中 3 2" xfId="1039"/>
    <cellStyle name="_ET_STYLE_NoName_00__tor3B7_表3_表4" xfId="1040"/>
    <cellStyle name="20% - 着色 4 3" xfId="1041"/>
    <cellStyle name="着色 4 3_表1" xfId="1042"/>
    <cellStyle name="适中 3 3" xfId="1043"/>
    <cellStyle name="_ET_STYLE_NoName_00__tor3B7_表3_表5" xfId="1044"/>
    <cellStyle name="强调文字颜色 3 3 2" xfId="1045"/>
    <cellStyle name="_ET_STYLE_NoName_00__tor3B7_表5" xfId="1046"/>
    <cellStyle name="链接单元格 2 2 4" xfId="1047"/>
    <cellStyle name="检查单元格 3 3" xfId="1048"/>
    <cellStyle name="_ET_STYLE_NoName_00__tor3B7_表5 2" xfId="1049"/>
    <cellStyle name="常规 2 7 4" xfId="1050"/>
    <cellStyle name="40% - 强调文字颜色 4 3_表1" xfId="1051"/>
    <cellStyle name="_ET_STYLE_NoName_00__tor3B7_表5 3" xfId="1052"/>
    <cellStyle name="_ET_STYLE_NoName_00__tor3B7_表5 3_表4" xfId="1053"/>
    <cellStyle name="计算 2 3 4" xfId="1054"/>
    <cellStyle name="_ET_STYLE_NoName_00__tor3B7_表5 4" xfId="1055"/>
    <cellStyle name="60% - 强调文字颜色 1 3" xfId="1056"/>
    <cellStyle name="_ET_STYLE_NoName_00__tor3B7_表5 4_表3" xfId="1057"/>
    <cellStyle name="60% - 强调文字颜色 1 4" xfId="1058"/>
    <cellStyle name="_ET_STYLE_NoName_00__tor3B7_表5 4_表4" xfId="1059"/>
    <cellStyle name="60% - 强调文字颜色 1 5" xfId="1060"/>
    <cellStyle name="_ET_STYLE_NoName_00__tor3B7_表5 4_表5" xfId="1061"/>
    <cellStyle name="_ET_STYLE_NoName_00__tor3B7_表5_表3" xfId="1062"/>
    <cellStyle name="_ET_STYLE_NoName_00__tor3B7_表5_表3_1" xfId="1063"/>
    <cellStyle name="_ET_STYLE_NoName_00__tor3B7_表5_表3_表5" xfId="1064"/>
    <cellStyle name="_ET_STYLE_NoName_00__tor3B7_表5_表4" xfId="1065"/>
    <cellStyle name="_ET_STYLE_NoName_00__表1" xfId="1066"/>
    <cellStyle name="_ET_STYLE_NoName_00__表3_表3" xfId="1067"/>
    <cellStyle name="20% - 着色 1 3 3" xfId="1068"/>
    <cellStyle name="_ET_STYLE_NoName_00__表5 2" xfId="1069"/>
    <cellStyle name="强调文字颜色 1 7" xfId="1070"/>
    <cellStyle name="60% - 着色 5 2 4" xfId="1071"/>
    <cellStyle name="常规 2 9" xfId="1072"/>
    <cellStyle name="输入 3" xfId="1073"/>
    <cellStyle name="40% - 强调文字颜色 5 3_表1" xfId="1074"/>
    <cellStyle name="_ET_STYLE_NoName_00__表5 4_表5" xfId="1075"/>
    <cellStyle name="40% - 着色 2 3_表1" xfId="1076"/>
    <cellStyle name="_ET_STYLE_NoName_00__表5_表3" xfId="1077"/>
    <cellStyle name="着色 2 2 3" xfId="1078"/>
    <cellStyle name="20% - 着色 6 2 3" xfId="1079"/>
    <cellStyle name="60% - 强调文字颜色 3 2 3" xfId="1080"/>
    <cellStyle name="_ET_STYLE_NoName_00__表5_表3_1" xfId="1081"/>
    <cellStyle name="40% - 着色 1 6" xfId="1082"/>
    <cellStyle name="_ET_STYLE_NoName_00__表5_表3_表3" xfId="1083"/>
    <cellStyle name="_ET_STYLE_NoName_00__表5_表3_表4" xfId="1084"/>
    <cellStyle name="_ET_STYLE_NoName_00__表5_表3_表5" xfId="1085"/>
    <cellStyle name="60% - 强调文字颜色 1 2 2" xfId="1086"/>
    <cellStyle name="_ET_STYLE_NoName_00__表5_表4" xfId="1087"/>
    <cellStyle name="着色 2 2 4" xfId="1088"/>
    <cellStyle name="20% - 着色 6 2 4" xfId="1089"/>
    <cellStyle name="60% - 强调文字颜色 1 2 3" xfId="1090"/>
    <cellStyle name="_ET_STYLE_NoName_00__表5_表5" xfId="1091"/>
    <cellStyle name="20% - 强调文字颜色 1 2" xfId="1092"/>
    <cellStyle name="20% - 强调文字颜色 1 2 2" xfId="1093"/>
    <cellStyle name="20% - 强调文字颜色 1 2 3" xfId="1094"/>
    <cellStyle name="着色 4 2_表1" xfId="1095"/>
    <cellStyle name="20% - 强调文字颜色 1 2 4" xfId="1096"/>
    <cellStyle name="20% - 强调文字颜色 1 3" xfId="1097"/>
    <cellStyle name="计算 2 3" xfId="1098"/>
    <cellStyle name="20% - 强调文字颜色 1 3 4" xfId="1099"/>
    <cellStyle name="着色 1 3 3" xfId="1100"/>
    <cellStyle name="20% - 着色 5 3 3" xfId="1101"/>
    <cellStyle name="20% - 强调文字颜色 1 3_表1" xfId="1102"/>
    <cellStyle name="20% - 强调文字颜色 1 4" xfId="1103"/>
    <cellStyle name="20% - 强调文字颜色 1 5" xfId="1104"/>
    <cellStyle name="20% - 强调文字颜色 1 6" xfId="1105"/>
    <cellStyle name="标题 1 2 2_表1" xfId="1106"/>
    <cellStyle name="60% - 着色 4 2_表1" xfId="1107"/>
    <cellStyle name="20% - 强调文字颜色 2 2 2" xfId="1108"/>
    <cellStyle name="20% - 强调文字颜色 2 2 3" xfId="1109"/>
    <cellStyle name="20% - 强调文字颜色 2 2 4" xfId="1110"/>
    <cellStyle name="20% - 强调文字颜色 2 3 2" xfId="1111"/>
    <cellStyle name="20% - 强调文字颜色 2 3 3" xfId="1112"/>
    <cellStyle name="着色 6 3 3" xfId="1113"/>
    <cellStyle name="20% - 强调文字颜色 2 3_表1" xfId="1114"/>
    <cellStyle name="20% - 强调文字颜色 2 4" xfId="1115"/>
    <cellStyle name="40% - 着色 3 2 2" xfId="1116"/>
    <cellStyle name="20% - 强调文字颜色 2 6" xfId="1117"/>
    <cellStyle name="40% - 着色 3 2 4" xfId="1118"/>
    <cellStyle name="20% - 强调文字颜色 3 2 2" xfId="1119"/>
    <cellStyle name="20% - 强调文字颜色 3 2 3" xfId="1120"/>
    <cellStyle name="20% - 强调文字颜色 3 2 4" xfId="1121"/>
    <cellStyle name="20% - 强调文字颜色 3 3 3" xfId="1122"/>
    <cellStyle name="20% - 强调文字颜色 3 3 4" xfId="1123"/>
    <cellStyle name="20% - 强调文字颜色 3 3_表1" xfId="1124"/>
    <cellStyle name="输入 2 5" xfId="1125"/>
    <cellStyle name="20% - 强调文字颜色 4 2" xfId="1126"/>
    <cellStyle name="20% - 强调文字颜色 4 2 4" xfId="1127"/>
    <cellStyle name="差 2_表1" xfId="1128"/>
    <cellStyle name="20% - 强调文字颜色 4 3" xfId="1129"/>
    <cellStyle name="40% - 着色 4 2 2" xfId="1130"/>
    <cellStyle name="20% - 强调文字颜色 4 3_表1" xfId="1131"/>
    <cellStyle name="20% - 强调文字颜色 4 4" xfId="1132"/>
    <cellStyle name="20% - 强调文字颜色 4 5" xfId="1133"/>
    <cellStyle name="20% - 强调文字颜色 4 6" xfId="1134"/>
    <cellStyle name="好 2 2 2" xfId="1135"/>
    <cellStyle name="40% - 着色 5 2_表1" xfId="1136"/>
    <cellStyle name="20% - 强调文字颜色 5 5" xfId="1137"/>
    <cellStyle name="好 2 2 3" xfId="1138"/>
    <cellStyle name="20% - 强调文字颜色 5 6" xfId="1139"/>
    <cellStyle name="20% - 强调文字颜色 6 2" xfId="1140"/>
    <cellStyle name="60% - 强调文字颜色 6 2 4" xfId="1141"/>
    <cellStyle name="20% - 着色 2 6" xfId="1142"/>
    <cellStyle name="20% - 强调文字颜色 6 3 4" xfId="1143"/>
    <cellStyle name="40% - 强调文字颜色 5 2 3" xfId="1144"/>
    <cellStyle name="60% - 着色 4 3_表1" xfId="1145"/>
    <cellStyle name="好 2 3 3" xfId="1146"/>
    <cellStyle name="20% - 强调文字颜色 6 6" xfId="1147"/>
    <cellStyle name="20% - 着色 1 2_表1" xfId="1148"/>
    <cellStyle name="20% - 着色 1 3" xfId="1149"/>
    <cellStyle name="计算 3 3" xfId="1150"/>
    <cellStyle name="20% - 着色 1 3 2" xfId="1151"/>
    <cellStyle name="强调文字颜色 1 6" xfId="1152"/>
    <cellStyle name="60% - 着色 5 2 3" xfId="1153"/>
    <cellStyle name="20% - 着色 1 3_表1" xfId="1154"/>
    <cellStyle name="强调文字颜色 2 3" xfId="1155"/>
    <cellStyle name="20% - 着色 2 2 2" xfId="1156"/>
    <cellStyle name="常规 8_表1" xfId="1157"/>
    <cellStyle name="60% - 强调文字颜色 4 3" xfId="1158"/>
    <cellStyle name="60% - 强调文字颜色 5 3" xfId="1159"/>
    <cellStyle name="60% - 着色 6 2 3" xfId="1160"/>
    <cellStyle name="20% - 着色 2 3 2" xfId="1161"/>
    <cellStyle name="60% - 强调文字颜色 5 4" xfId="1162"/>
    <cellStyle name="60% - 着色 6 2 4" xfId="1163"/>
    <cellStyle name="20% - 着色 2 3 3" xfId="1164"/>
    <cellStyle name="20% - 着色 3 2" xfId="1165"/>
    <cellStyle name="20% - 着色 3 2 3" xfId="1166"/>
    <cellStyle name="20% - 着色 3 2 4" xfId="1167"/>
    <cellStyle name="20% - 着色 3 3" xfId="1168"/>
    <cellStyle name="20% - 着色 3 4" xfId="1169"/>
    <cellStyle name="差 2 6" xfId="1170"/>
    <cellStyle name="20% - 着色 4 2 2" xfId="1171"/>
    <cellStyle name="20% - 着色 4 2 3" xfId="1172"/>
    <cellStyle name="千位分隔 2 4" xfId="1173"/>
    <cellStyle name="60% - 强调文字颜色 1 3 3" xfId="1174"/>
    <cellStyle name="20% - 着色 4 2_表1" xfId="1175"/>
    <cellStyle name="20% - 着色 4 3_表1" xfId="1176"/>
    <cellStyle name="常规 30 2 4" xfId="1177"/>
    <cellStyle name="20% - 着色 4 4" xfId="1178"/>
    <cellStyle name="常规 10 15" xfId="1179"/>
    <cellStyle name="20% - 着色 4 5" xfId="1180"/>
    <cellStyle name="20% - 着色 4 6" xfId="1181"/>
    <cellStyle name="着色 1 2 2" xfId="1182"/>
    <cellStyle name="20% - 着色 5 2 2" xfId="1183"/>
    <cellStyle name="着色 1 2 3" xfId="1184"/>
    <cellStyle name="40% - 强调文字颜色 2 3_表1" xfId="1185"/>
    <cellStyle name="20% - 着色 5 2 3" xfId="1186"/>
    <cellStyle name="着色 1 2 4" xfId="1187"/>
    <cellStyle name="20% - 着色 5 2 4" xfId="1188"/>
    <cellStyle name="60% - 强调文字颜色 6 3 3" xfId="1189"/>
    <cellStyle name="着色 1 2_表1" xfId="1190"/>
    <cellStyle name="20% - 着色 5 2_表1" xfId="1191"/>
    <cellStyle name="着色 1 3 2" xfId="1192"/>
    <cellStyle name="20% - 着色 5 3 2" xfId="1193"/>
    <cellStyle name="着色 1 3 4" xfId="1194"/>
    <cellStyle name="20% - 着色 5 3 4" xfId="1195"/>
    <cellStyle name="着色 1 5" xfId="1196"/>
    <cellStyle name="20% - 着色 5 5" xfId="1197"/>
    <cellStyle name="着色 1 6" xfId="1198"/>
    <cellStyle name="20% - 着色 5 6" xfId="1199"/>
    <cellStyle name="着色 2 2" xfId="1200"/>
    <cellStyle name="20% - 着色 6 2" xfId="1201"/>
    <cellStyle name="着色 2 2 2" xfId="1202"/>
    <cellStyle name="20% - 着色 6 2 2" xfId="1203"/>
    <cellStyle name="着色 2 2_表1" xfId="1204"/>
    <cellStyle name="20% - 着色 6 2_表1" xfId="1205"/>
    <cellStyle name="着色 2 3" xfId="1206"/>
    <cellStyle name="20% - 着色 6 3" xfId="1207"/>
    <cellStyle name="着色 2 3 2" xfId="1208"/>
    <cellStyle name="20% - 着色 6 3 2" xfId="1209"/>
    <cellStyle name="40% - 强调文字颜色 2 3 3" xfId="1210"/>
    <cellStyle name="着色 2 3_表1" xfId="1211"/>
    <cellStyle name="20% - 着色 6 3_表1" xfId="1212"/>
    <cellStyle name="着色 2 4" xfId="1213"/>
    <cellStyle name="20% - 着色 6 4" xfId="1214"/>
    <cellStyle name="着色 2 5" xfId="1215"/>
    <cellStyle name="20% - 着色 6 5" xfId="1216"/>
    <cellStyle name="着色 2 6" xfId="1217"/>
    <cellStyle name="20% - 着色 6 6" xfId="1218"/>
    <cellStyle name="40% - 强调文字颜色 1 2" xfId="1219"/>
    <cellStyle name="常规 219 4" xfId="1220"/>
    <cellStyle name="40% - 强调文字颜色 1 2 2" xfId="1221"/>
    <cellStyle name="40% - 强调文字颜色 1 2 3" xfId="1222"/>
    <cellStyle name="40% - 强调文字颜色 1 2 4" xfId="1223"/>
    <cellStyle name="40% - 强调文字颜色 1 3_表1" xfId="1224"/>
    <cellStyle name="计算 2 2 3" xfId="1225"/>
    <cellStyle name="40% - 强调文字颜色 2 2" xfId="1226"/>
    <cellStyle name="40% - 强调文字颜色 2 3" xfId="1227"/>
    <cellStyle name="40% - 着色 6 4" xfId="1228"/>
    <cellStyle name="40% - 强调文字颜色 3 2 2" xfId="1229"/>
    <cellStyle name="40% - 着色 6 5" xfId="1230"/>
    <cellStyle name="40% - 强调文字颜色 3 2 3" xfId="1231"/>
    <cellStyle name="40% - 着色 6 6" xfId="1232"/>
    <cellStyle name="40% - 强调文字颜色 3 2 4" xfId="1233"/>
    <cellStyle name="40% - 强调文字颜色 3 3 2" xfId="1234"/>
    <cellStyle name="40% - 强调文字颜色 3 3 3" xfId="1235"/>
    <cellStyle name="40% - 强调文字颜色 3 3 4" xfId="1236"/>
    <cellStyle name="着色 6 2 3" xfId="1237"/>
    <cellStyle name="40% - 强调文字颜色 3 3_表1" xfId="1238"/>
    <cellStyle name="标题 3 2 5" xfId="1239"/>
    <cellStyle name="40% - 强调文字颜色 3 6" xfId="1240"/>
    <cellStyle name="40% - 强调文字颜色 4 2" xfId="1241"/>
    <cellStyle name="60% - 着色 1 2_表1" xfId="1242"/>
    <cellStyle name="40% - 强调文字颜色 4 2 2" xfId="1243"/>
    <cellStyle name="解释性文本 2 2 4" xfId="1244"/>
    <cellStyle name="40% - 强调文字颜色 4 2 3" xfId="1245"/>
    <cellStyle name="常规 30 2" xfId="1246"/>
    <cellStyle name="40% - 强调文字颜色 4 2 4" xfId="1247"/>
    <cellStyle name="40% - 强调文字颜色 4 3" xfId="1248"/>
    <cellStyle name="40% - 强调文字颜色 4 4" xfId="1249"/>
    <cellStyle name="40% - 强调文字颜色 4 5" xfId="1250"/>
    <cellStyle name="40% - 强调文字颜色 4 6" xfId="1251"/>
    <cellStyle name="适中 2_表1" xfId="1252"/>
    <cellStyle name="40% - 强调文字颜色 5 2" xfId="1253"/>
    <cellStyle name="好 2 3" xfId="1254"/>
    <cellStyle name="40% - 强调文字颜色 5 2 4" xfId="1255"/>
    <cellStyle name="好 2 3 4" xfId="1256"/>
    <cellStyle name="40% - 强调文字颜色 5 3" xfId="1257"/>
    <cellStyle name="好 2 4" xfId="1258"/>
    <cellStyle name="40% - 强调文字颜色 5 3 3" xfId="1259"/>
    <cellStyle name="40% - 强调文字颜色 5 3 4" xfId="1260"/>
    <cellStyle name="40% - 强调文字颜色 5 4" xfId="1261"/>
    <cellStyle name="好 2 5" xfId="1262"/>
    <cellStyle name="40% - 强调文字颜色 6 2" xfId="1263"/>
    <cellStyle name="好 3 3" xfId="1264"/>
    <cellStyle name="40% - 强调文字颜色 6 2 2" xfId="1265"/>
    <cellStyle name="40% - 强调文字颜色 6 2 3" xfId="1266"/>
    <cellStyle name="40% - 强调文字颜色 6 2 4" xfId="1267"/>
    <cellStyle name="40% - 强调文字颜色 6 3" xfId="1268"/>
    <cellStyle name="好 3 4" xfId="1269"/>
    <cellStyle name="40% - 强调文字颜色 6 3 2" xfId="1270"/>
    <cellStyle name="40% - 强调文字颜色 6 3 3" xfId="1271"/>
    <cellStyle name="40% - 强调文字颜色 6 3 4" xfId="1272"/>
    <cellStyle name="40% - 强调文字颜色 6 3_表1" xfId="1273"/>
    <cellStyle name="60% - 强调文字颜色 4 2 2" xfId="1274"/>
    <cellStyle name="40% - 强调文字颜色 6 4" xfId="1275"/>
    <cellStyle name="60% - 强调文字颜色 4 2 3" xfId="1276"/>
    <cellStyle name="40% - 强调文字颜色 6 5" xfId="1277"/>
    <cellStyle name="强调文字颜色 2 2_表1" xfId="1278"/>
    <cellStyle name="40% - 着色 2 3" xfId="1279"/>
    <cellStyle name="40% - 着色 1 2 2" xfId="1280"/>
    <cellStyle name="40% - 着色 2 4" xfId="1281"/>
    <cellStyle name="40% - 着色 1 2 3" xfId="1282"/>
    <cellStyle name="40% - 着色 2 5" xfId="1283"/>
    <cellStyle name="40% - 着色 1 2 4" xfId="1284"/>
    <cellStyle name="40% - 着色 3 3" xfId="1285"/>
    <cellStyle name="解释性文本 3_表1" xfId="1286"/>
    <cellStyle name="40% - 着色 1 3 2" xfId="1287"/>
    <cellStyle name="40% - 着色 3 4" xfId="1288"/>
    <cellStyle name="40% - 着色 1 3 3" xfId="1289"/>
    <cellStyle name="40% - 着色 1 4" xfId="1290"/>
    <cellStyle name="40% - 着色 1 5" xfId="1291"/>
    <cellStyle name="40% - 着色 2 2" xfId="1292"/>
    <cellStyle name="40% - 着色 2 2 2" xfId="1293"/>
    <cellStyle name="40% - 着色 2 2 4" xfId="1294"/>
    <cellStyle name="标题 3 2 2 2" xfId="1295"/>
    <cellStyle name="40% - 着色 2 2_表1" xfId="1296"/>
    <cellStyle name="40% - 着色 2 3 2" xfId="1297"/>
    <cellStyle name="40% - 着色 2 3 3" xfId="1298"/>
    <cellStyle name="40% - 着色 2 3 4" xfId="1299"/>
    <cellStyle name="40% - 着色 2 6" xfId="1300"/>
    <cellStyle name="40% - 着色 3 2" xfId="1301"/>
    <cellStyle name="40% - 着色 3 2_表1" xfId="1302"/>
    <cellStyle name="标题 4 2 5" xfId="1303"/>
    <cellStyle name="千位分隔 3 5" xfId="1304"/>
    <cellStyle name="60% - 强调文字颜色 1 4 4" xfId="1305"/>
    <cellStyle name="40% - 着色 3 3_表1" xfId="1306"/>
    <cellStyle name="40% - 着色 4 2 3" xfId="1307"/>
    <cellStyle name="40% - 着色 4 2 4" xfId="1308"/>
    <cellStyle name="标题 3 4_表1" xfId="1309"/>
    <cellStyle name="40% - 着色 4 3 2" xfId="1310"/>
    <cellStyle name="40% - 着色 4 3 3" xfId="1311"/>
    <cellStyle name="40% - 着色 4 3 4" xfId="1312"/>
    <cellStyle name="60% - 强调文字颜色 6 4 4" xfId="1313"/>
    <cellStyle name="40% - 着色 4 3_表1" xfId="1314"/>
    <cellStyle name="40% - 着色 4 6" xfId="1315"/>
    <cellStyle name="40% - 着色 6 2 2" xfId="1316"/>
    <cellStyle name="40% - 着色 5 2 4" xfId="1317"/>
    <cellStyle name="着色 3 2_表1" xfId="1318"/>
    <cellStyle name="40% - 着色 5 3" xfId="1319"/>
    <cellStyle name="40% - 着色 5 3 2" xfId="1320"/>
    <cellStyle name="40% - 着色 5 3 3" xfId="1321"/>
    <cellStyle name="常规 10 2" xfId="1322"/>
    <cellStyle name="40% - 着色 5 3 4" xfId="1323"/>
    <cellStyle name="常规 10 3" xfId="1324"/>
    <cellStyle name="注释 2 2 2" xfId="1325"/>
    <cellStyle name="40% - 着色 5 3_表1" xfId="1326"/>
    <cellStyle name="40% - 着色 5 4" xfId="1327"/>
    <cellStyle name="40% - 着色 5 5" xfId="1328"/>
    <cellStyle name="40% - 着色 5 6" xfId="1329"/>
    <cellStyle name="40% - 着色 6 3 2" xfId="1330"/>
    <cellStyle name="40% - 着色 6 2_表1" xfId="1331"/>
    <cellStyle name="40% - 着色 6 3 3" xfId="1332"/>
    <cellStyle name="40% - 着色 6 3 4" xfId="1333"/>
    <cellStyle name="40% - 着色 6 3_表1" xfId="1334"/>
    <cellStyle name="常规 10 4" xfId="1335"/>
    <cellStyle name="解释性文本 2 3_表1" xfId="1336"/>
    <cellStyle name="60% - 强调文字颜色 1 2" xfId="1337"/>
    <cellStyle name="60% - 强调文字颜色 1 2 4" xfId="1338"/>
    <cellStyle name="标题 4 2 3" xfId="1339"/>
    <cellStyle name="千位分隔 3 3" xfId="1340"/>
    <cellStyle name="60% - 强调文字颜色 1 4 2" xfId="1341"/>
    <cellStyle name="标题 4 2 4" xfId="1342"/>
    <cellStyle name="千位分隔 3 4" xfId="1343"/>
    <cellStyle name="60% - 强调文字颜色 1 4 3" xfId="1344"/>
    <cellStyle name="60% - 强调文字颜色 1 4_表1" xfId="1345"/>
    <cellStyle name="60% - 强调文字颜色 3 4_表1" xfId="1346"/>
    <cellStyle name="60% - 强调文字颜色 1 6" xfId="1347"/>
    <cellStyle name="60% - 强调文字颜色 1 7" xfId="1348"/>
    <cellStyle name="60% - 强调文字颜色 2 5" xfId="1349"/>
    <cellStyle name="60% - 强调文字颜色 3 2" xfId="1350"/>
    <cellStyle name="60% - 强调文字颜色 3 2 2" xfId="1351"/>
    <cellStyle name="汇总 4 4" xfId="1352"/>
    <cellStyle name="60% - 强调文字颜色 3 24" xfId="1353"/>
    <cellStyle name="60% - 强调文字颜色 3 3" xfId="1354"/>
    <cellStyle name="汇总 7" xfId="1355"/>
    <cellStyle name="60% - 强调文字颜色 3 3 2" xfId="1356"/>
    <cellStyle name="60% - 强调文字颜色 3 3 3" xfId="1357"/>
    <cellStyle name="60% - 强调文字颜色 3 3 4" xfId="1358"/>
    <cellStyle name="60% - 强调文字颜色 3 4" xfId="1359"/>
    <cellStyle name="60% - 强调文字颜色 3 4 2" xfId="1360"/>
    <cellStyle name="60% - 强调文字颜色 3 4 3" xfId="1361"/>
    <cellStyle name="常规 3 4_表1" xfId="1362"/>
    <cellStyle name="60% - 强调文字颜色 3 4 4" xfId="1363"/>
    <cellStyle name="60% - 强调文字颜色 3 5" xfId="1364"/>
    <cellStyle name="60% - 强调文字颜色 3 6" xfId="1365"/>
    <cellStyle name="60% - 强调文字颜色 3 7" xfId="1366"/>
    <cellStyle name="60% - 强调文字颜色 4 2" xfId="1367"/>
    <cellStyle name="60% - 强调文字颜色 4 2_表1" xfId="1368"/>
    <cellStyle name="60% - 强调文字颜色 4 3 2" xfId="1369"/>
    <cellStyle name="60% - 强调文字颜色 4 3 3" xfId="1370"/>
    <cellStyle name="常规 16" xfId="1371"/>
    <cellStyle name="检查单元格 2 2 2" xfId="1372"/>
    <cellStyle name="60% - 强调文字颜色 4 4 2" xfId="1373"/>
    <cellStyle name="60% - 强调文字颜色 4 4 3" xfId="1374"/>
    <cellStyle name="检查单元格 2 3 2" xfId="1375"/>
    <cellStyle name="60% - 强调文字颜色 4 4_表1" xfId="1376"/>
    <cellStyle name="常规 2 3" xfId="1377"/>
    <cellStyle name="60% - 强调文字颜色 4 7" xfId="1378"/>
    <cellStyle name="60% - 强调文字颜色 5 2_表1" xfId="1379"/>
    <cellStyle name="常规 2 6 3" xfId="1380"/>
    <cellStyle name="60% - 强调文字颜色 5 3 2" xfId="1381"/>
    <cellStyle name="60% - 强调文字颜色 6 2" xfId="1382"/>
    <cellStyle name="60% - 着色 6 3 2" xfId="1383"/>
    <cellStyle name="60% - 强调文字颜色 6 2 2" xfId="1384"/>
    <cellStyle name="60% - 强调文字颜色 6 2 3" xfId="1385"/>
    <cellStyle name="60% - 强调文字颜色 6 3" xfId="1386"/>
    <cellStyle name="60% - 着色 6 3 3" xfId="1387"/>
    <cellStyle name="60% - 强调文字颜色 6 3 2" xfId="1388"/>
    <cellStyle name="60% - 强调文字颜色 6 3 4" xfId="1389"/>
    <cellStyle name="60% - 强调文字颜色 6 4" xfId="1390"/>
    <cellStyle name="60% - 着色 6 3 4" xfId="1391"/>
    <cellStyle name="60% - 强调文字颜色 6 4 2" xfId="1392"/>
    <cellStyle name="60% - 强调文字颜色 6 4 3" xfId="1393"/>
    <cellStyle name="60% - 强调文字颜色 6 5" xfId="1394"/>
    <cellStyle name="60% - 强调文字颜色 6 6" xfId="1395"/>
    <cellStyle name="60% - 强调文字颜色 6 7" xfId="1396"/>
    <cellStyle name="60% - 着色 1 2" xfId="1397"/>
    <cellStyle name="60% - 着色 1 2 2" xfId="1398"/>
    <cellStyle name="60% - 着色 1 2 3" xfId="1399"/>
    <cellStyle name="60% - 着色 1 2 4" xfId="1400"/>
    <cellStyle name="60% - 着色 1 3" xfId="1401"/>
    <cellStyle name="60% - 着色 1 3 2" xfId="1402"/>
    <cellStyle name="千位分隔 15" xfId="1403"/>
    <cellStyle name="强调文字颜色 5 2 4" xfId="1404"/>
    <cellStyle name="60% - 着色 1 3 3" xfId="1405"/>
    <cellStyle name="60% - 着色 1 3 4" xfId="1406"/>
    <cellStyle name="60% - 着色 1 3_表1" xfId="1407"/>
    <cellStyle name="60% - 着色 1 5" xfId="1408"/>
    <cellStyle name="千位分隔 7 3" xfId="1409"/>
    <cellStyle name="60% - 着色 1 6" xfId="1410"/>
    <cellStyle name="千位分隔 7 4" xfId="1411"/>
    <cellStyle name="60% - 着色 2 2" xfId="1412"/>
    <cellStyle name="适中 2 2 3" xfId="1413"/>
    <cellStyle name="60% - 着色 2 2_表1" xfId="1414"/>
    <cellStyle name="60% - 着色 2 3" xfId="1415"/>
    <cellStyle name="适中 2 2 4" xfId="1416"/>
    <cellStyle name="60% - 着色 2 3 2" xfId="1417"/>
    <cellStyle name="强调文字颜色 6 2 4" xfId="1418"/>
    <cellStyle name="60% - 着色 2 3_表1" xfId="1419"/>
    <cellStyle name="60% - 着色 2 4" xfId="1420"/>
    <cellStyle name="60% - 着色 2 5" xfId="1421"/>
    <cellStyle name="60% - 着色 2 6" xfId="1422"/>
    <cellStyle name="60% - 着色 3 2 2" xfId="1423"/>
    <cellStyle name="60% - 着色 3 2 3" xfId="1424"/>
    <cellStyle name="60% - 着色 3 2 4" xfId="1425"/>
    <cellStyle name="注释 5 4" xfId="1426"/>
    <cellStyle name="60% - 着色 3 2_表1" xfId="1427"/>
    <cellStyle name="60% - 着色 3 3 2" xfId="1428"/>
    <cellStyle name="60% - 着色 3 3 4" xfId="1429"/>
    <cellStyle name="60% - 着色 3 3_表1" xfId="1430"/>
    <cellStyle name="60% - 着色 3 5" xfId="1431"/>
    <cellStyle name="60% - 着色 3 6" xfId="1432"/>
    <cellStyle name="标题 1 2 2" xfId="1433"/>
    <cellStyle name="60% - 着色 4 2" xfId="1434"/>
    <cellStyle name="标题 1 2 2 2" xfId="1435"/>
    <cellStyle name="60% - 着色 4 2 2" xfId="1436"/>
    <cellStyle name="标题 1 2 2 3" xfId="1437"/>
    <cellStyle name="计算 2 3 2" xfId="1438"/>
    <cellStyle name="60% - 着色 4 2 3" xfId="1439"/>
    <cellStyle name="标题 1 2 3" xfId="1440"/>
    <cellStyle name="60% - 着色 4 3" xfId="1441"/>
    <cellStyle name="60% - 着色 4 3 2" xfId="1442"/>
    <cellStyle name="60% - 着色 4 3 3" xfId="1443"/>
    <cellStyle name="60% - 着色 4 3 4" xfId="1444"/>
    <cellStyle name="60% - 着色 4 4" xfId="1445"/>
    <cellStyle name="常规 2 4_表1" xfId="1446"/>
    <cellStyle name="着色 4 2 2" xfId="1447"/>
    <cellStyle name="标题 1 2 4" xfId="1448"/>
    <cellStyle name="60% - 着色 4 5" xfId="1449"/>
    <cellStyle name="着色 4 2 3" xfId="1450"/>
    <cellStyle name="标题 1 2 5" xfId="1451"/>
    <cellStyle name="60% - 着色 4 6" xfId="1452"/>
    <cellStyle name="着色 4 2 4" xfId="1453"/>
    <cellStyle name="标题 1 3 2" xfId="1454"/>
    <cellStyle name="60% - 着色 5 2" xfId="1455"/>
    <cellStyle name="强调文字颜色 1 5" xfId="1456"/>
    <cellStyle name="60% - 着色 5 2 2" xfId="1457"/>
    <cellStyle name="60% - 着色 5 2_表1" xfId="1458"/>
    <cellStyle name="警告文本 2 4" xfId="1459"/>
    <cellStyle name="强调文字颜色 2 5" xfId="1460"/>
    <cellStyle name="60% - 着色 5 3 2" xfId="1461"/>
    <cellStyle name="强调文字颜色 2 6" xfId="1462"/>
    <cellStyle name="60% - 着色 5 3 3" xfId="1463"/>
    <cellStyle name="60% - 着色 5 3 4" xfId="1464"/>
    <cellStyle name="60% - 着色 5 4" xfId="1465"/>
    <cellStyle name="着色 4 3 2" xfId="1466"/>
    <cellStyle name="标题 1 3 4" xfId="1467"/>
    <cellStyle name="60% - 着色 5 5" xfId="1468"/>
    <cellStyle name="着色 4 3 3" xfId="1469"/>
    <cellStyle name="检查单元格 3_表1" xfId="1470"/>
    <cellStyle name="60% - 着色 5 6" xfId="1471"/>
    <cellStyle name="着色 4 3 4" xfId="1472"/>
    <cellStyle name="60% - 着色 6 3_表1" xfId="1473"/>
    <cellStyle name="千位分隔 3 3 3" xfId="1474"/>
    <cellStyle name="标题 1 4 4" xfId="1475"/>
    <cellStyle name="60% - 着色 6 4" xfId="1476"/>
    <cellStyle name="60% - 着色 6 5" xfId="1477"/>
    <cellStyle name="60% - 着色 6 6" xfId="1478"/>
    <cellStyle name="gcd 2" xfId="1479"/>
    <cellStyle name="gcd 2 2" xfId="1480"/>
    <cellStyle name="标题 4 3 4" xfId="1481"/>
    <cellStyle name="千位分隔 4 4" xfId="1482"/>
    <cellStyle name="标题 1 2" xfId="1483"/>
    <cellStyle name="标题 1 3" xfId="1484"/>
    <cellStyle name="标题 1 3_表1" xfId="1485"/>
    <cellStyle name="标题 1 4" xfId="1486"/>
    <cellStyle name="标题 1 4_表1" xfId="1487"/>
    <cellStyle name="标题 1 5" xfId="1488"/>
    <cellStyle name="标题 1 6" xfId="1489"/>
    <cellStyle name="标题 2 2" xfId="1490"/>
    <cellStyle name="标题 2 2 2 2" xfId="1491"/>
    <cellStyle name="标题 2 2 2 3" xfId="1492"/>
    <cellStyle name="标题 2 2 2_表1" xfId="1493"/>
    <cellStyle name="标题 2 2 3" xfId="1494"/>
    <cellStyle name="输入 3_表1" xfId="1495"/>
    <cellStyle name="着色 5 2 2" xfId="1496"/>
    <cellStyle name="标题 2 2 4" xfId="1497"/>
    <cellStyle name="着色 5 2 3" xfId="1498"/>
    <cellStyle name="标题 2 2 5" xfId="1499"/>
    <cellStyle name="标题 2 3" xfId="1500"/>
    <cellStyle name="着色 5 3 2" xfId="1501"/>
    <cellStyle name="标题 2 3 4" xfId="1502"/>
    <cellStyle name="标题 2 4 2" xfId="1503"/>
    <cellStyle name="标题 2 4 3" xfId="1504"/>
    <cellStyle name="标题 2 4 4" xfId="1505"/>
    <cellStyle name="标题 2 5" xfId="1506"/>
    <cellStyle name="标题 2 6" xfId="1507"/>
    <cellStyle name="标题 2 7" xfId="1508"/>
    <cellStyle name="标题 3 2 2 3" xfId="1509"/>
    <cellStyle name="标题 3 2 2 4" xfId="1510"/>
    <cellStyle name="标题 3 2 2_表1" xfId="1511"/>
    <cellStyle name="标题 3 2 3" xfId="1512"/>
    <cellStyle name="好 6" xfId="1513"/>
    <cellStyle name="着色 6 2 2" xfId="1514"/>
    <cellStyle name="标题 3 2 4" xfId="1515"/>
    <cellStyle name="好 7" xfId="1516"/>
    <cellStyle name="着色 6 3 2" xfId="1517"/>
    <cellStyle name="标题 3 3 4" xfId="1518"/>
    <cellStyle name="标题 4 6" xfId="1519"/>
    <cellStyle name="千位分隔 7" xfId="1520"/>
    <cellStyle name="标题 3 3_表1" xfId="1521"/>
    <cellStyle name="常规 3_8月" xfId="1522"/>
    <cellStyle name="好 2 3_表1" xfId="1523"/>
    <cellStyle name="标题 3 4" xfId="1524"/>
    <cellStyle name="标题 3 4 2" xfId="1525"/>
    <cellStyle name="标题 3 4 3" xfId="1526"/>
    <cellStyle name="标题 3 4 4" xfId="1527"/>
    <cellStyle name="标题 3 5" xfId="1528"/>
    <cellStyle name="标题 3 6" xfId="1529"/>
    <cellStyle name="标题 3 7" xfId="1530"/>
    <cellStyle name="标题 4 2" xfId="1531"/>
    <cellStyle name="千位分隔 3" xfId="1532"/>
    <cellStyle name="标题 4 2 2 3" xfId="1533"/>
    <cellStyle name="千位分隔 3 2 3" xfId="1534"/>
    <cellStyle name="标题 4 3" xfId="1535"/>
    <cellStyle name="千位分隔 4" xfId="1536"/>
    <cellStyle name="标题 4 3 2" xfId="1537"/>
    <cellStyle name="千位分隔 4 2" xfId="1538"/>
    <cellStyle name="标题 4 3 3" xfId="1539"/>
    <cellStyle name="千位分隔 4 3" xfId="1540"/>
    <cellStyle name="标题 4 3_表1" xfId="1541"/>
    <cellStyle name="标题 4 4" xfId="1542"/>
    <cellStyle name="千位分隔 5" xfId="1543"/>
    <cellStyle name="标题 4 4 2" xfId="1544"/>
    <cellStyle name="常规 2 3_表1" xfId="1545"/>
    <cellStyle name="千位分隔 5 2" xfId="1546"/>
    <cellStyle name="标题 4 4 3" xfId="1547"/>
    <cellStyle name="千位分隔 5 3" xfId="1548"/>
    <cellStyle name="标题 4 4 4" xfId="1549"/>
    <cellStyle name="千位分隔 5 4" xfId="1550"/>
    <cellStyle name="标题 4 4_表1" xfId="1551"/>
    <cellStyle name="标题 4 5" xfId="1552"/>
    <cellStyle name="千位分隔 6" xfId="1553"/>
    <cellStyle name="标题 4 7" xfId="1554"/>
    <cellStyle name="千位分隔 8" xfId="1555"/>
    <cellStyle name="标题 5" xfId="1556"/>
    <cellStyle name="标题 5 2" xfId="1557"/>
    <cellStyle name="标题 5 2 2" xfId="1558"/>
    <cellStyle name="标题 5 2 3" xfId="1559"/>
    <cellStyle name="标题 5 2 4" xfId="1560"/>
    <cellStyle name="标题 5 2_表1" xfId="1561"/>
    <cellStyle name="着色 3 5" xfId="1562"/>
    <cellStyle name="标题 5 3" xfId="1563"/>
    <cellStyle name="标题 5 4" xfId="1564"/>
    <cellStyle name="标题 5 5" xfId="1565"/>
    <cellStyle name="标题 6" xfId="1566"/>
    <cellStyle name="标题 6 2" xfId="1567"/>
    <cellStyle name="标题 6 3" xfId="1568"/>
    <cellStyle name="标题 6 4" xfId="1569"/>
    <cellStyle name="标题 6_表1" xfId="1570"/>
    <cellStyle name="标题 7" xfId="1571"/>
    <cellStyle name="标题 7 2" xfId="1572"/>
    <cellStyle name="标题 7 3" xfId="1573"/>
    <cellStyle name="标题 7 4" xfId="1574"/>
    <cellStyle name="标题 7_表1" xfId="1575"/>
    <cellStyle name="解释性文本 3 4" xfId="1576"/>
    <cellStyle name="标题 8" xfId="1577"/>
    <cellStyle name="标题 9" xfId="1578"/>
    <cellStyle name="差 2 2" xfId="1579"/>
    <cellStyle name="差 2 2 4" xfId="1580"/>
    <cellStyle name="差 2 4" xfId="1581"/>
    <cellStyle name="差 2 5" xfId="1582"/>
    <cellStyle name="差 3" xfId="1583"/>
    <cellStyle name="解释性文本 6" xfId="1584"/>
    <cellStyle name="差 3 2" xfId="1585"/>
    <cellStyle name="差 3 3" xfId="1586"/>
    <cellStyle name="差 3 4" xfId="1587"/>
    <cellStyle name="差 3_表1" xfId="1588"/>
    <cellStyle name="差 4" xfId="1589"/>
    <cellStyle name="解释性文本 7" xfId="1590"/>
    <cellStyle name="差 5" xfId="1591"/>
    <cellStyle name="差 6" xfId="1592"/>
    <cellStyle name="差 7" xfId="1593"/>
    <cellStyle name="常规 10 15 2" xfId="1594"/>
    <cellStyle name="常规 10" xfId="1595"/>
    <cellStyle name="常规 11" xfId="1596"/>
    <cellStyle name="常规 10 15 3" xfId="1597"/>
    <cellStyle name="常规 12" xfId="1598"/>
    <cellStyle name="好 4 2" xfId="1599"/>
    <cellStyle name="常规 10 15 4" xfId="1600"/>
    <cellStyle name="常规 10_表1" xfId="1601"/>
    <cellStyle name="强调文字颜色 1 4 3" xfId="1602"/>
    <cellStyle name="常规 13" xfId="1603"/>
    <cellStyle name="好 4 3" xfId="1604"/>
    <cellStyle name="常规 14" xfId="1605"/>
    <cellStyle name="好 4 4" xfId="1606"/>
    <cellStyle name="常规 19" xfId="1607"/>
    <cellStyle name="注释 4 4" xfId="1608"/>
    <cellStyle name="着色 6 6" xfId="1609"/>
    <cellStyle name="常规 2" xfId="1610"/>
    <cellStyle name="常规 2 10" xfId="1611"/>
    <cellStyle name="强调文字颜色 3 3" xfId="1612"/>
    <cellStyle name="常规 2 2" xfId="1613"/>
    <cellStyle name="常规 2 2 2" xfId="1614"/>
    <cellStyle name="输出 2 3 4" xfId="1615"/>
    <cellStyle name="常规 2 2 3" xfId="1616"/>
    <cellStyle name="常规 204 2" xfId="1617"/>
    <cellStyle name="常规 2 2 4" xfId="1618"/>
    <cellStyle name="常规 204 3" xfId="1619"/>
    <cellStyle name="常规 2 2 5" xfId="1620"/>
    <cellStyle name="常规 2 2_表1" xfId="1621"/>
    <cellStyle name="计算 4" xfId="1622"/>
    <cellStyle name="常规 2 3 2" xfId="1623"/>
    <cellStyle name="常规 2 3 3" xfId="1624"/>
    <cellStyle name="常规 2 3 4" xfId="1625"/>
    <cellStyle name="常规 4_7月" xfId="1626"/>
    <cellStyle name="常规 2 4" xfId="1627"/>
    <cellStyle name="常规 2 4 2" xfId="1628"/>
    <cellStyle name="常规 2 5" xfId="1629"/>
    <cellStyle name="常规 2 5 2" xfId="1630"/>
    <cellStyle name="输出 2 2 2" xfId="1631"/>
    <cellStyle name="常规 2 5_表1" xfId="1632"/>
    <cellStyle name="常规 2 6 2" xfId="1633"/>
    <cellStyle name="常规 2 7 2" xfId="1634"/>
    <cellStyle name="常规 2 7 3" xfId="1635"/>
    <cellStyle name="常规 2 7_表1" xfId="1636"/>
    <cellStyle name="常规 20 10" xfId="1637"/>
    <cellStyle name="常规 20 4" xfId="1638"/>
    <cellStyle name="常规 204" xfId="1639"/>
    <cellStyle name="常规 204 4" xfId="1640"/>
    <cellStyle name="常规 219" xfId="1641"/>
    <cellStyle name="常规 219 2" xfId="1642"/>
    <cellStyle name="常规 219 3" xfId="1643"/>
    <cellStyle name="常规 3 2" xfId="1644"/>
    <cellStyle name="适中 4" xfId="1645"/>
    <cellStyle name="常规 3 2 2" xfId="1646"/>
    <cellStyle name="常规 3 3" xfId="1647"/>
    <cellStyle name="常规 3 3 2" xfId="1648"/>
    <cellStyle name="常规 3 3 3" xfId="1649"/>
    <cellStyle name="常规 3 3 4" xfId="1650"/>
    <cellStyle name="常规 3 3_表1" xfId="1651"/>
    <cellStyle name="常规 3 4" xfId="1652"/>
    <cellStyle name="常规 3 4 2" xfId="1653"/>
    <cellStyle name="常规 3 4 4" xfId="1654"/>
    <cellStyle name="常规 3 5" xfId="1655"/>
    <cellStyle name="常规 3 6" xfId="1656"/>
    <cellStyle name="常规 3 7" xfId="1657"/>
    <cellStyle name="常规 30 2 2" xfId="1658"/>
    <cellStyle name="常规 30 2 3" xfId="1659"/>
    <cellStyle name="常规 4" xfId="1660"/>
    <cellStyle name="输出 4 3" xfId="1661"/>
    <cellStyle name="常规 4 2" xfId="1662"/>
    <cellStyle name="常规 4 2 2" xfId="1663"/>
    <cellStyle name="常规 4 4" xfId="1664"/>
    <cellStyle name="常规 4 2 3" xfId="1665"/>
    <cellStyle name="常规 4 5" xfId="1666"/>
    <cellStyle name="常规 4 2 4" xfId="1667"/>
    <cellStyle name="常规 4 6" xfId="1668"/>
    <cellStyle name="常规 4 2_表1" xfId="1669"/>
    <cellStyle name="常规 4 3" xfId="1670"/>
    <cellStyle name="常规 4 3 3" xfId="1671"/>
    <cellStyle name="常规 5 5" xfId="1672"/>
    <cellStyle name="常规 4 5 2" xfId="1673"/>
    <cellStyle name="常规 7 4" xfId="1674"/>
    <cellStyle name="常规 4 5 3" xfId="1675"/>
    <cellStyle name="常规 4 5 4" xfId="1676"/>
    <cellStyle name="输出 4_表1" xfId="1677"/>
    <cellStyle name="常规 4 7" xfId="1678"/>
    <cellStyle name="常规 4 8" xfId="1679"/>
    <cellStyle name="常规 44 2" xfId="1680"/>
    <cellStyle name="注释 6" xfId="1681"/>
    <cellStyle name="常规 44 2 2" xfId="1682"/>
    <cellStyle name="常规 44 3" xfId="1683"/>
    <cellStyle name="常规 44 5" xfId="1684"/>
    <cellStyle name="着色 5 5" xfId="1685"/>
    <cellStyle name="常规 44_表1" xfId="1686"/>
    <cellStyle name="常规 5 2_表1" xfId="1687"/>
    <cellStyle name="常规 5 3 2" xfId="1688"/>
    <cellStyle name="常规 5 3 3" xfId="1689"/>
    <cellStyle name="常规 5 3 4" xfId="1690"/>
    <cellStyle name="常规 54" xfId="1691"/>
    <cellStyle name="常规 6" xfId="1692"/>
    <cellStyle name="常规 7 2" xfId="1693"/>
    <cellStyle name="常规 7_表1" xfId="1694"/>
    <cellStyle name="常规 8" xfId="1695"/>
    <cellStyle name="常规 8 2" xfId="1696"/>
    <cellStyle name="链接单元格 7" xfId="1697"/>
    <cellStyle name="常规 8 3" xfId="1698"/>
    <cellStyle name="常规 8 4" xfId="1699"/>
    <cellStyle name="强调文字颜色 1 2_表1" xfId="1700"/>
    <cellStyle name="常规 9_表1" xfId="1701"/>
    <cellStyle name="常规 90 2" xfId="1702"/>
    <cellStyle name="输出 2" xfId="1703"/>
    <cellStyle name="常规 90 3" xfId="1704"/>
    <cellStyle name="输出 3" xfId="1705"/>
    <cellStyle name="常规 90 4" xfId="1706"/>
    <cellStyle name="输出 4" xfId="1707"/>
    <cellStyle name="强调文字颜色 4 2 2" xfId="1708"/>
    <cellStyle name="常规_Sheet1_表七、八柳州市本级2014年财政总预算表格（林丽莉）" xfId="1709"/>
    <cellStyle name="计算 2 3_表1" xfId="1710"/>
    <cellStyle name="强调文字颜色 3 6" xfId="1711"/>
    <cellStyle name="常规_Sheet2" xfId="1712"/>
    <cellStyle name="常规_全区社保" xfId="1713"/>
    <cellStyle name="好 2" xfId="1714"/>
    <cellStyle name="好 2 2 4" xfId="1715"/>
    <cellStyle name="好 2_表1" xfId="1716"/>
    <cellStyle name="好 3 2" xfId="1717"/>
    <cellStyle name="好 3_表1" xfId="1718"/>
    <cellStyle name="好 4_表1" xfId="1719"/>
    <cellStyle name="汇总 2 2" xfId="1720"/>
    <cellStyle name="汇总 2 2 2" xfId="1721"/>
    <cellStyle name="检查单元格 2" xfId="1722"/>
    <cellStyle name="汇总 2 3" xfId="1723"/>
    <cellStyle name="检查单元格 2 2" xfId="1724"/>
    <cellStyle name="汇总 2 3 2" xfId="1725"/>
    <cellStyle name="汇总 2 3 3" xfId="1726"/>
    <cellStyle name="警告文本 2 3 2" xfId="1727"/>
    <cellStyle name="检查单元格 2 3" xfId="1728"/>
    <cellStyle name="汇总 2 3_表1" xfId="1729"/>
    <cellStyle name="千位分隔 6 3" xfId="1730"/>
    <cellStyle name="检查单元格 2_表1" xfId="1731"/>
    <cellStyle name="汇总 2_表1" xfId="1732"/>
    <cellStyle name="汇总 3 2" xfId="1733"/>
    <cellStyle name="汇总 3 3" xfId="1734"/>
    <cellStyle name="汇总 3 4" xfId="1735"/>
    <cellStyle name="汇总 3_表1" xfId="1736"/>
    <cellStyle name="汇总 4 2" xfId="1737"/>
    <cellStyle name="汇总 4 3" xfId="1738"/>
    <cellStyle name="强调文字颜色 1 2 2" xfId="1739"/>
    <cellStyle name="汇总 4_表1" xfId="1740"/>
    <cellStyle name="汇总 6" xfId="1741"/>
    <cellStyle name="着色 6 2_表1" xfId="1742"/>
    <cellStyle name="计算 2 2 2" xfId="1743"/>
    <cellStyle name="计算 2 2 4" xfId="1744"/>
    <cellStyle name="计算 2 4" xfId="1745"/>
    <cellStyle name="计算 2 5" xfId="1746"/>
    <cellStyle name="计算 3_表1" xfId="1747"/>
    <cellStyle name="输入 3 4" xfId="1748"/>
    <cellStyle name="计算 5" xfId="1749"/>
    <cellStyle name="计算 6" xfId="1750"/>
    <cellStyle name="计算 7" xfId="1751"/>
    <cellStyle name="检查单元格 2 2 4" xfId="1752"/>
    <cellStyle name="注释 4 3" xfId="1753"/>
    <cellStyle name="检查单元格 2 3 4" xfId="1754"/>
    <cellStyle name="注释 5 3" xfId="1755"/>
    <cellStyle name="链接单元格 2 2 3" xfId="1756"/>
    <cellStyle name="检查单元格 3 2" xfId="1757"/>
    <cellStyle name="链接单元格 2 3 3" xfId="1758"/>
    <cellStyle name="检查单元格 4 2" xfId="1759"/>
    <cellStyle name="链接单元格 2 3 4" xfId="1760"/>
    <cellStyle name="检查单元格 4 3" xfId="1761"/>
    <cellStyle name="检查单元格 4 4" xfId="1762"/>
    <cellStyle name="检查单元格 4_表1" xfId="1763"/>
    <cellStyle name="输出 2 3 3" xfId="1764"/>
    <cellStyle name="检查单元格 6" xfId="1765"/>
    <cellStyle name="输入 4_表1" xfId="1766"/>
    <cellStyle name="检查单元格 7" xfId="1767"/>
    <cellStyle name="解释性文本 2 2" xfId="1768"/>
    <cellStyle name="解释性文本 2 3" xfId="1769"/>
    <cellStyle name="解释性文本 2 3 3" xfId="1770"/>
    <cellStyle name="解释性文本 2 4" xfId="1771"/>
    <cellStyle name="解释性文本 2 5" xfId="1772"/>
    <cellStyle name="解释性文本 3 2" xfId="1773"/>
    <cellStyle name="解释性文本 3 3" xfId="1774"/>
    <cellStyle name="解释性文本 4 2" xfId="1775"/>
    <cellStyle name="解释性文本 4 3" xfId="1776"/>
    <cellStyle name="解释性文本 4 4" xfId="1777"/>
    <cellStyle name="警告文本 2 2" xfId="1778"/>
    <cellStyle name="警告文本 2 3" xfId="1779"/>
    <cellStyle name="警告文本 2 3_表1" xfId="1780"/>
    <cellStyle name="警告文本 2 5" xfId="1781"/>
    <cellStyle name="警告文本 2 6" xfId="1782"/>
    <cellStyle name="强调文字颜色 5 3" xfId="1783"/>
    <cellStyle name="警告文本 2_表1" xfId="1784"/>
    <cellStyle name="警告文本 3 2" xfId="1785"/>
    <cellStyle name="警告文本 3 3" xfId="1786"/>
    <cellStyle name="警告文本 3 4" xfId="1787"/>
    <cellStyle name="强调文字颜色 6 3 4" xfId="1788"/>
    <cellStyle name="警告文本 3_表1" xfId="1789"/>
    <cellStyle name="警告文本 4 2" xfId="1790"/>
    <cellStyle name="警告文本 4 3" xfId="1791"/>
    <cellStyle name="警告文本 4 4" xfId="1792"/>
    <cellStyle name="警告文本 5" xfId="1793"/>
    <cellStyle name="警告文本 6" xfId="1794"/>
    <cellStyle name="警告文本 7" xfId="1795"/>
    <cellStyle name="链接单元格 2" xfId="1796"/>
    <cellStyle name="链接单元格 2 2" xfId="1797"/>
    <cellStyle name="链接单元格 2 3" xfId="1798"/>
    <cellStyle name="链接单元格 2 3 2" xfId="1799"/>
    <cellStyle name="链接单元格 2 3_表1" xfId="1800"/>
    <cellStyle name="链接单元格 2 4" xfId="1801"/>
    <cellStyle name="链接单元格 2 5" xfId="1802"/>
    <cellStyle name="链接单元格 2 6" xfId="1803"/>
    <cellStyle name="强调文字颜色 3 3_表1" xfId="1804"/>
    <cellStyle name="链接单元格 2_表1" xfId="1805"/>
    <cellStyle name="链接单元格 3" xfId="1806"/>
    <cellStyle name="链接单元格 3 2" xfId="1807"/>
    <cellStyle name="链接单元格 3 3" xfId="1808"/>
    <cellStyle name="链接单元格 3 4" xfId="1809"/>
    <cellStyle name="链接单元格 3_表1" xfId="1810"/>
    <cellStyle name="链接单元格 4" xfId="1811"/>
    <cellStyle name="链接单元格 4 2" xfId="1812"/>
    <cellStyle name="链接单元格 4 4" xfId="1813"/>
    <cellStyle name="链接单元格 4_表1" xfId="1814"/>
    <cellStyle name="链接单元格 5" xfId="1815"/>
    <cellStyle name="链接单元格 6" xfId="1816"/>
    <cellStyle name="输入 7" xfId="1817"/>
    <cellStyle name="千位分隔 10" xfId="1818"/>
    <cellStyle name="千位分隔 2 6" xfId="1819"/>
    <cellStyle name="千位分隔 3 3 2" xfId="1820"/>
    <cellStyle name="强调文字颜色 1 4 4" xfId="1821"/>
    <cellStyle name="千位分隔 3 3 4" xfId="1822"/>
    <cellStyle name="千位分隔 3 6" xfId="1823"/>
    <cellStyle name="千位分隔 4 2 4" xfId="1824"/>
    <cellStyle name="千位分隔 4 3 2" xfId="1825"/>
    <cellStyle name="千位分隔 4 3 3" xfId="1826"/>
    <cellStyle name="千位分隔 4 3 4" xfId="1827"/>
    <cellStyle name="千位分隔 4 5" xfId="1828"/>
    <cellStyle name="千位分隔 4 6" xfId="1829"/>
    <cellStyle name="千位分隔 6 2" xfId="1830"/>
    <cellStyle name="千位分隔 9" xfId="1831"/>
    <cellStyle name="强调文字颜色 1 2" xfId="1832"/>
    <cellStyle name="强调文字颜色 1 2 3" xfId="1833"/>
    <cellStyle name="强调文字颜色 1 2 4" xfId="1834"/>
    <cellStyle name="强调文字颜色 1 3" xfId="1835"/>
    <cellStyle name="强调文字颜色 1 4" xfId="1836"/>
    <cellStyle name="强调文字颜色 1 4 2" xfId="1837"/>
    <cellStyle name="强调文字颜色 1 4_表1" xfId="1838"/>
    <cellStyle name="强调文字颜色 2 2" xfId="1839"/>
    <cellStyle name="强调文字颜色 2 2 2" xfId="1840"/>
    <cellStyle name="强调文字颜色 2 2 3" xfId="1841"/>
    <cellStyle name="强调文字颜色 2 2 4" xfId="1842"/>
    <cellStyle name="强调文字颜色 2 4" xfId="1843"/>
    <cellStyle name="强调文字颜色 3 2" xfId="1844"/>
    <cellStyle name="适中 2 3" xfId="1845"/>
    <cellStyle name="强调文字颜色 3 2 2" xfId="1846"/>
    <cellStyle name="适中 2 4" xfId="1847"/>
    <cellStyle name="强调文字颜色 3 2 3" xfId="1848"/>
    <cellStyle name="适中 2 5" xfId="1849"/>
    <cellStyle name="强调文字颜色 3 2 4" xfId="1850"/>
    <cellStyle name="强调文字颜色 3 2_表1" xfId="1851"/>
    <cellStyle name="适中 3 4" xfId="1852"/>
    <cellStyle name="强调文字颜色 3 3 3" xfId="1853"/>
    <cellStyle name="强调文字颜色 3 3 4" xfId="1854"/>
    <cellStyle name="强调文字颜色 3 4" xfId="1855"/>
    <cellStyle name="强调文字颜色 3 5" xfId="1856"/>
    <cellStyle name="常规_Sheet1" xfId="1857"/>
    <cellStyle name="强调文字颜色 4 2 3" xfId="1858"/>
    <cellStyle name="强调文字颜色 4 2 4" xfId="1859"/>
    <cellStyle name="强调文字颜色 4 2_表1" xfId="1860"/>
    <cellStyle name="强调文字颜色 4 3" xfId="1861"/>
    <cellStyle name="强调文字颜色 4 3 3" xfId="1862"/>
    <cellStyle name="强调文字颜色 4 4 2" xfId="1863"/>
    <cellStyle name="强调文字颜色 4 4 3" xfId="1864"/>
    <cellStyle name="强调文字颜色 4 4 4" xfId="1865"/>
    <cellStyle name="强调文字颜色 4 4_表1" xfId="1866"/>
    <cellStyle name="强调文字颜色 4 7" xfId="1867"/>
    <cellStyle name="强调文字颜色 5 2" xfId="1868"/>
    <cellStyle name="强调文字颜色 5 2 3" xfId="1869"/>
    <cellStyle name="强调文字颜色 5 2_表1" xfId="1870"/>
    <cellStyle name="强调文字颜色 5 3_表1" xfId="1871"/>
    <cellStyle name="强调文字颜色 6 2" xfId="1872"/>
    <cellStyle name="强调文字颜色 6 2_表1" xfId="1873"/>
    <cellStyle name="强调文字颜色 6 3" xfId="1874"/>
    <cellStyle name="强调文字颜色 6 3 2" xfId="1875"/>
    <cellStyle name="强调文字颜色 6 3 3" xfId="1876"/>
    <cellStyle name="强调文字颜色 6 3_表1" xfId="1877"/>
    <cellStyle name="强调文字颜色 6 4" xfId="1878"/>
    <cellStyle name="强调文字颜色 6 5" xfId="1879"/>
    <cellStyle name="适中 2" xfId="1880"/>
    <cellStyle name="适中 2 2" xfId="1881"/>
    <cellStyle name="适中 2 2 2" xfId="1882"/>
    <cellStyle name="输入 2 3_表1" xfId="1883"/>
    <cellStyle name="适中 2 6" xfId="1884"/>
    <cellStyle name="适中 3" xfId="1885"/>
    <cellStyle name="适中 4 2" xfId="1886"/>
    <cellStyle name="适中 4 3" xfId="1887"/>
    <cellStyle name="适中 4 4" xfId="1888"/>
    <cellStyle name="输出 2 2" xfId="1889"/>
    <cellStyle name="输出 2 3" xfId="1890"/>
    <cellStyle name="输出 2 3 2" xfId="1891"/>
    <cellStyle name="着色 6 3_表1" xfId="1892"/>
    <cellStyle name="输出 2 4" xfId="1893"/>
    <cellStyle name="输出 2 5" xfId="1894"/>
    <cellStyle name="输出 2 6" xfId="1895"/>
    <cellStyle name="输出 3 2" xfId="1896"/>
    <cellStyle name="输出 3 4" xfId="1897"/>
    <cellStyle name="输出 5" xfId="1898"/>
    <cellStyle name="输出 6" xfId="1899"/>
    <cellStyle name="输出 7" xfId="1900"/>
    <cellStyle name="输入 2 2 2" xfId="1901"/>
    <cellStyle name="输入 2 2 3" xfId="1902"/>
    <cellStyle name="输入 2 2 4" xfId="1903"/>
    <cellStyle name="输入 2 3 2" xfId="1904"/>
    <cellStyle name="输入 2 3 3" xfId="1905"/>
    <cellStyle name="输入 2 4" xfId="1906"/>
    <cellStyle name="输入 2 6" xfId="1907"/>
    <cellStyle name="输入 2_表1" xfId="1908"/>
    <cellStyle name="输入 3 2" xfId="1909"/>
    <cellStyle name="输入 3 3" xfId="1910"/>
    <cellStyle name="输入 4" xfId="1911"/>
    <cellStyle name="输入 4 2" xfId="1912"/>
    <cellStyle name="输入 5" xfId="1913"/>
    <cellStyle name="样式 1" xfId="1914"/>
    <cellStyle name="着色 3 2" xfId="1915"/>
    <cellStyle name="着色 3 2 2" xfId="1916"/>
    <cellStyle name="着色 3 2 3" xfId="1917"/>
    <cellStyle name="着色 3 3" xfId="1918"/>
    <cellStyle name="着色 3 3 2" xfId="1919"/>
    <cellStyle name="着色 3 3_表1" xfId="1920"/>
    <cellStyle name="着色 3 4" xfId="1921"/>
    <cellStyle name="着色 3 6" xfId="1922"/>
    <cellStyle name="着色 4 2" xfId="1923"/>
    <cellStyle name="着色 4 3" xfId="1924"/>
    <cellStyle name="着色 4 4" xfId="1925"/>
    <cellStyle name="着色 4 5" xfId="1926"/>
    <cellStyle name="着色 4 6" xfId="1927"/>
    <cellStyle name="着色 5 2 4" xfId="1928"/>
    <cellStyle name="着色 5 3" xfId="1929"/>
    <cellStyle name="着色 5 3 3" xfId="1930"/>
    <cellStyle name="着色 5 3 4" xfId="1931"/>
    <cellStyle name="着色 5 3_表1" xfId="1932"/>
    <cellStyle name="着色 5 4" xfId="1933"/>
    <cellStyle name="着色 5 6" xfId="1934"/>
    <cellStyle name="着色 6 3 4" xfId="1935"/>
    <cellStyle name="注释 2 2 3" xfId="1936"/>
    <cellStyle name="注释 2 2 4" xfId="1937"/>
    <cellStyle name="注释 2 3" xfId="1938"/>
    <cellStyle name="注释 2 4" xfId="1939"/>
    <cellStyle name="注释 2 5" xfId="1940"/>
    <cellStyle name="注释 3 3" xfId="1941"/>
    <cellStyle name="注释 3 4" xfId="1942"/>
    <cellStyle name="注释 5" xfId="1943"/>
    <cellStyle name="常规_直99_2005年一般性转移支付基础测算数据" xfId="19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9"/>
  <sheetViews>
    <sheetView showZeros="0" zoomScale="90" zoomScaleNormal="90" zoomScaleSheetLayoutView="90" workbookViewId="0" topLeftCell="B1">
      <pane xSplit="1" ySplit="5" topLeftCell="C51" activePane="bottomRight" state="frozen"/>
      <selection pane="bottomRight" activeCell="AT2" sqref="AT2"/>
    </sheetView>
  </sheetViews>
  <sheetFormatPr defaultColWidth="9.00390625" defaultRowHeight="14.25"/>
  <cols>
    <col min="1" max="1" width="9.00390625" style="2" hidden="1" customWidth="1"/>
    <col min="2" max="2" width="28.375" style="72" customWidth="1"/>
    <col min="3" max="3" width="15.625" style="73" customWidth="1"/>
    <col min="4" max="4" width="11.75390625" style="73" hidden="1" customWidth="1"/>
    <col min="5" max="7" width="15.625" style="73" customWidth="1"/>
    <col min="8" max="9" width="11.75390625" style="73" hidden="1" customWidth="1"/>
    <col min="10" max="12" width="15.625" style="73" customWidth="1"/>
    <col min="13" max="13" width="12.625" style="72" bestFit="1" customWidth="1"/>
    <col min="14" max="14" width="12.625" style="72" hidden="1" customWidth="1"/>
    <col min="15" max="15" width="9.00390625" style="72" hidden="1" customWidth="1"/>
    <col min="16" max="16" width="10.50390625" style="72" hidden="1" customWidth="1"/>
    <col min="17" max="17" width="21.25390625" style="72" hidden="1" customWidth="1"/>
    <col min="18" max="18" width="9.00390625" style="73" hidden="1" customWidth="1"/>
    <col min="19" max="19" width="9.00390625" style="72" hidden="1" customWidth="1"/>
    <col min="20" max="20" width="9.00390625" style="73" hidden="1" customWidth="1"/>
    <col min="21" max="21" width="9.00390625" style="72" hidden="1" customWidth="1"/>
    <col min="22" max="22" width="12.625" style="74" hidden="1" customWidth="1"/>
    <col min="23" max="24" width="9.00390625" style="72" hidden="1" customWidth="1"/>
    <col min="25" max="25" width="12.625" style="72" hidden="1" customWidth="1"/>
    <col min="26" max="26" width="9.00390625" style="72" hidden="1" customWidth="1"/>
    <col min="27" max="27" width="12.625" style="72" hidden="1" customWidth="1"/>
    <col min="28" max="29" width="9.00390625" style="72" hidden="1" customWidth="1"/>
    <col min="30" max="30" width="11.75390625" style="72" hidden="1" customWidth="1"/>
    <col min="31" max="31" width="9.00390625" style="75" hidden="1" customWidth="1"/>
    <col min="32" max="38" width="9.00390625" style="72" hidden="1" customWidth="1"/>
    <col min="39" max="39" width="12.625" style="72" hidden="1" customWidth="1"/>
    <col min="40" max="41" width="9.00390625" style="72" hidden="1" customWidth="1"/>
    <col min="42" max="42" width="11.75390625" style="72" hidden="1" customWidth="1"/>
    <col min="43" max="16384" width="9.00390625" style="72" customWidth="1"/>
  </cols>
  <sheetData>
    <row r="1" ht="18" customHeight="1">
      <c r="B1" s="76" t="s">
        <v>0</v>
      </c>
    </row>
    <row r="2" spans="2:12" ht="22.5" customHeight="1">
      <c r="B2" s="77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2" ht="16.5" customHeight="1">
      <c r="B3" s="79"/>
      <c r="C3" s="80"/>
      <c r="D3" s="80"/>
      <c r="E3" s="80"/>
      <c r="F3" s="80"/>
      <c r="G3" s="80"/>
      <c r="H3" s="80"/>
      <c r="I3" s="80"/>
      <c r="J3" s="80"/>
      <c r="K3" s="80"/>
      <c r="L3" s="96" t="s">
        <v>2</v>
      </c>
    </row>
    <row r="4" spans="2:12" ht="24" customHeight="1">
      <c r="B4" s="81" t="s">
        <v>3</v>
      </c>
      <c r="C4" s="82" t="s">
        <v>4</v>
      </c>
      <c r="D4" s="82" t="s">
        <v>5</v>
      </c>
      <c r="E4" s="83" t="s">
        <v>6</v>
      </c>
      <c r="F4" s="84"/>
      <c r="G4" s="84"/>
      <c r="H4" s="84"/>
      <c r="I4" s="84"/>
      <c r="J4" s="97"/>
      <c r="K4" s="98"/>
      <c r="L4" s="82" t="s">
        <v>7</v>
      </c>
    </row>
    <row r="5" spans="2:12" ht="24" customHeight="1">
      <c r="B5" s="85"/>
      <c r="C5" s="86"/>
      <c r="D5" s="86"/>
      <c r="E5" s="86" t="s">
        <v>8</v>
      </c>
      <c r="F5" s="87" t="s">
        <v>9</v>
      </c>
      <c r="G5" s="87" t="s">
        <v>10</v>
      </c>
      <c r="H5" s="87" t="s">
        <v>11</v>
      </c>
      <c r="I5" s="87" t="s">
        <v>12</v>
      </c>
      <c r="J5" s="87" t="s">
        <v>13</v>
      </c>
      <c r="K5" s="87" t="s">
        <v>14</v>
      </c>
      <c r="L5" s="86"/>
    </row>
    <row r="6" spans="2:31" s="67" customFormat="1" ht="24" customHeight="1">
      <c r="B6" s="88" t="s">
        <v>15</v>
      </c>
      <c r="C6" s="89">
        <f aca="true" t="shared" si="0" ref="C6:K6">SUM(C7:C17)-C8-C9-C11-C12</f>
        <v>54987</v>
      </c>
      <c r="D6" s="89">
        <f t="shared" si="0"/>
        <v>43116</v>
      </c>
      <c r="E6" s="89">
        <f t="shared" si="0"/>
        <v>-3403</v>
      </c>
      <c r="F6" s="89">
        <f t="shared" si="0"/>
        <v>5434</v>
      </c>
      <c r="G6" s="89">
        <f t="shared" si="0"/>
        <v>-20213</v>
      </c>
      <c r="H6" s="89">
        <f t="shared" si="0"/>
        <v>0</v>
      </c>
      <c r="I6" s="89">
        <f t="shared" si="0"/>
        <v>0</v>
      </c>
      <c r="J6" s="89">
        <f t="shared" si="0"/>
        <v>11140</v>
      </c>
      <c r="K6" s="89">
        <f t="shared" si="0"/>
        <v>236</v>
      </c>
      <c r="L6" s="89">
        <f aca="true" t="shared" si="1" ref="L6:L54">C6+E6</f>
        <v>51584</v>
      </c>
      <c r="R6" s="100"/>
      <c r="T6" s="100"/>
      <c r="V6" s="101"/>
      <c r="AE6" s="130"/>
    </row>
    <row r="7" spans="2:31" s="67" customFormat="1" ht="24" customHeight="1">
      <c r="B7" s="90" t="s">
        <v>16</v>
      </c>
      <c r="C7" s="89">
        <f aca="true" t="shared" si="2" ref="C7:K7">SUM(C8:C9)</f>
        <v>28380</v>
      </c>
      <c r="D7" s="89">
        <f t="shared" si="2"/>
        <v>16897</v>
      </c>
      <c r="E7" s="89">
        <f t="shared" si="2"/>
        <v>-3350</v>
      </c>
      <c r="F7" s="89">
        <f t="shared" si="2"/>
        <v>0</v>
      </c>
      <c r="G7" s="89">
        <f t="shared" si="2"/>
        <v>-3350</v>
      </c>
      <c r="H7" s="89">
        <f t="shared" si="2"/>
        <v>0</v>
      </c>
      <c r="I7" s="89">
        <f t="shared" si="2"/>
        <v>0</v>
      </c>
      <c r="J7" s="89">
        <f t="shared" si="2"/>
        <v>0</v>
      </c>
      <c r="K7" s="89">
        <f t="shared" si="2"/>
        <v>0</v>
      </c>
      <c r="L7" s="89">
        <f t="shared" si="1"/>
        <v>25030</v>
      </c>
      <c r="R7" s="100"/>
      <c r="T7" s="100"/>
      <c r="V7" s="101"/>
      <c r="AE7" s="130"/>
    </row>
    <row r="8" spans="2:31" s="67" customFormat="1" ht="24" customHeight="1">
      <c r="B8" s="91" t="s">
        <v>17</v>
      </c>
      <c r="C8" s="92">
        <v>25724</v>
      </c>
      <c r="D8" s="92">
        <v>14575</v>
      </c>
      <c r="E8" s="92">
        <f aca="true" t="shared" si="3" ref="E8:E17">SUM(F8:K8)</f>
        <v>-3300</v>
      </c>
      <c r="F8" s="92"/>
      <c r="G8" s="92">
        <v>-3300</v>
      </c>
      <c r="H8" s="92"/>
      <c r="I8" s="92"/>
      <c r="J8" s="92"/>
      <c r="K8" s="92"/>
      <c r="L8" s="92">
        <f t="shared" si="1"/>
        <v>22424</v>
      </c>
      <c r="R8" s="100"/>
      <c r="T8" s="100"/>
      <c r="V8" s="101"/>
      <c r="AE8" s="130"/>
    </row>
    <row r="9" spans="2:31" s="67" customFormat="1" ht="24" customHeight="1">
      <c r="B9" s="91" t="s">
        <v>18</v>
      </c>
      <c r="C9" s="92">
        <v>2656</v>
      </c>
      <c r="D9" s="92">
        <v>2322</v>
      </c>
      <c r="E9" s="92">
        <f t="shared" si="3"/>
        <v>-50</v>
      </c>
      <c r="F9" s="92"/>
      <c r="G9" s="92">
        <v>-50</v>
      </c>
      <c r="H9" s="92"/>
      <c r="I9" s="92"/>
      <c r="J9" s="92"/>
      <c r="K9" s="92"/>
      <c r="L9" s="92">
        <f t="shared" si="1"/>
        <v>2606</v>
      </c>
      <c r="R9" s="100"/>
      <c r="T9" s="100"/>
      <c r="V9" s="101"/>
      <c r="AE9" s="130"/>
    </row>
    <row r="10" spans="2:31" s="67" customFormat="1" ht="24" customHeight="1">
      <c r="B10" s="90" t="s">
        <v>19</v>
      </c>
      <c r="C10" s="89">
        <f aca="true" t="shared" si="4" ref="C10:K10">SUM(C11:C12)</f>
        <v>9744</v>
      </c>
      <c r="D10" s="89">
        <f t="shared" si="4"/>
        <v>20785</v>
      </c>
      <c r="E10" s="89">
        <f t="shared" si="3"/>
        <v>11140</v>
      </c>
      <c r="F10" s="89">
        <f t="shared" si="4"/>
        <v>0</v>
      </c>
      <c r="G10" s="89">
        <f t="shared" si="4"/>
        <v>0</v>
      </c>
      <c r="H10" s="89">
        <f t="shared" si="4"/>
        <v>0</v>
      </c>
      <c r="I10" s="89">
        <f t="shared" si="4"/>
        <v>0</v>
      </c>
      <c r="J10" s="89">
        <f t="shared" si="4"/>
        <v>11140</v>
      </c>
      <c r="K10" s="89">
        <f t="shared" si="4"/>
        <v>0</v>
      </c>
      <c r="L10" s="92">
        <f t="shared" si="1"/>
        <v>20884</v>
      </c>
      <c r="R10" s="100"/>
      <c r="T10" s="100"/>
      <c r="V10" s="101"/>
      <c r="AE10" s="130"/>
    </row>
    <row r="11" spans="2:31" s="68" customFormat="1" ht="24" customHeight="1">
      <c r="B11" s="91" t="s">
        <v>20</v>
      </c>
      <c r="C11" s="93">
        <v>1213</v>
      </c>
      <c r="D11" s="93">
        <v>1213</v>
      </c>
      <c r="E11" s="92">
        <f t="shared" si="3"/>
        <v>0</v>
      </c>
      <c r="F11" s="92"/>
      <c r="G11" s="92"/>
      <c r="H11" s="92"/>
      <c r="I11" s="92"/>
      <c r="J11" s="92"/>
      <c r="K11" s="92"/>
      <c r="L11" s="92">
        <f t="shared" si="1"/>
        <v>1213</v>
      </c>
      <c r="R11" s="102"/>
      <c r="T11" s="102"/>
      <c r="V11" s="103"/>
      <c r="AE11" s="131"/>
    </row>
    <row r="12" spans="2:31" s="68" customFormat="1" ht="24" customHeight="1">
      <c r="B12" s="91" t="s">
        <v>21</v>
      </c>
      <c r="C12" s="93">
        <f>9744-1213</f>
        <v>8531</v>
      </c>
      <c r="D12" s="93">
        <f>20785-1213</f>
        <v>19572</v>
      </c>
      <c r="E12" s="92">
        <f t="shared" si="3"/>
        <v>11140</v>
      </c>
      <c r="F12" s="92"/>
      <c r="G12" s="92"/>
      <c r="H12" s="92"/>
      <c r="I12" s="92"/>
      <c r="J12" s="92">
        <v>11140</v>
      </c>
      <c r="K12" s="92"/>
      <c r="L12" s="92">
        <f t="shared" si="1"/>
        <v>19671</v>
      </c>
      <c r="R12" s="102"/>
      <c r="T12" s="102"/>
      <c r="V12" s="103"/>
      <c r="AE12" s="131"/>
    </row>
    <row r="13" spans="2:31" s="67" customFormat="1" ht="24" customHeight="1">
      <c r="B13" s="90" t="s">
        <v>22</v>
      </c>
      <c r="C13" s="89"/>
      <c r="D13" s="89"/>
      <c r="E13" s="89">
        <f t="shared" si="3"/>
        <v>0</v>
      </c>
      <c r="F13" s="89"/>
      <c r="G13" s="89"/>
      <c r="H13" s="89"/>
      <c r="I13" s="89"/>
      <c r="J13" s="89"/>
      <c r="K13" s="89"/>
      <c r="L13" s="89">
        <f t="shared" si="1"/>
        <v>0</v>
      </c>
      <c r="R13" s="100"/>
      <c r="T13" s="100"/>
      <c r="V13" s="101"/>
      <c r="AE13" s="130"/>
    </row>
    <row r="14" spans="2:31" s="67" customFormat="1" ht="24" customHeight="1">
      <c r="B14" s="90" t="s">
        <v>23</v>
      </c>
      <c r="C14" s="89"/>
      <c r="D14" s="89">
        <v>5417</v>
      </c>
      <c r="E14" s="89">
        <f t="shared" si="3"/>
        <v>5417</v>
      </c>
      <c r="F14" s="89">
        <v>5417</v>
      </c>
      <c r="G14" s="89"/>
      <c r="H14" s="89"/>
      <c r="I14" s="89"/>
      <c r="J14" s="89"/>
      <c r="K14" s="89"/>
      <c r="L14" s="89">
        <f t="shared" si="1"/>
        <v>5417</v>
      </c>
      <c r="R14" s="100"/>
      <c r="T14" s="100"/>
      <c r="V14" s="101"/>
      <c r="AE14" s="130"/>
    </row>
    <row r="15" spans="2:31" s="69" customFormat="1" ht="24" customHeight="1">
      <c r="B15" s="90" t="s">
        <v>24</v>
      </c>
      <c r="C15" s="89"/>
      <c r="D15" s="89"/>
      <c r="E15" s="89">
        <f t="shared" si="3"/>
        <v>236</v>
      </c>
      <c r="F15" s="89"/>
      <c r="G15" s="89"/>
      <c r="H15" s="89"/>
      <c r="I15" s="89"/>
      <c r="J15" s="89"/>
      <c r="K15" s="89">
        <v>236</v>
      </c>
      <c r="L15" s="89">
        <f t="shared" si="1"/>
        <v>236</v>
      </c>
      <c r="R15" s="104"/>
      <c r="T15" s="104"/>
      <c r="V15" s="105"/>
      <c r="AE15" s="132"/>
    </row>
    <row r="16" spans="2:31" s="69" customFormat="1" ht="24.75" customHeight="1">
      <c r="B16" s="90" t="s">
        <v>25</v>
      </c>
      <c r="C16" s="92"/>
      <c r="D16" s="92">
        <v>17</v>
      </c>
      <c r="E16" s="92">
        <f t="shared" si="3"/>
        <v>17</v>
      </c>
      <c r="F16" s="92">
        <v>17</v>
      </c>
      <c r="G16" s="92"/>
      <c r="H16" s="92"/>
      <c r="I16" s="92"/>
      <c r="J16" s="92"/>
      <c r="K16" s="92"/>
      <c r="L16" s="92">
        <f t="shared" si="1"/>
        <v>17</v>
      </c>
      <c r="R16" s="104"/>
      <c r="T16" s="104"/>
      <c r="V16" s="105"/>
      <c r="AE16" s="132"/>
    </row>
    <row r="17" spans="2:31" s="69" customFormat="1" ht="24.75" customHeight="1">
      <c r="B17" s="90" t="s">
        <v>26</v>
      </c>
      <c r="C17" s="89">
        <v>16863</v>
      </c>
      <c r="D17" s="89"/>
      <c r="E17" s="89">
        <f t="shared" si="3"/>
        <v>-16863</v>
      </c>
      <c r="F17" s="89"/>
      <c r="G17" s="89">
        <v>-16863</v>
      </c>
      <c r="H17" s="89"/>
      <c r="I17" s="89"/>
      <c r="J17" s="89"/>
      <c r="K17" s="89"/>
      <c r="L17" s="89">
        <f t="shared" si="1"/>
        <v>0</v>
      </c>
      <c r="P17" s="99"/>
      <c r="R17" s="104"/>
      <c r="T17" s="104"/>
      <c r="V17" s="105"/>
      <c r="AE17" s="132"/>
    </row>
    <row r="18" spans="2:31" s="69" customFormat="1" ht="24" customHeight="1">
      <c r="B18" s="90"/>
      <c r="C18" s="89"/>
      <c r="D18" s="89"/>
      <c r="E18" s="89"/>
      <c r="F18" s="89"/>
      <c r="G18" s="89"/>
      <c r="H18" s="89"/>
      <c r="I18" s="89"/>
      <c r="J18" s="89"/>
      <c r="K18" s="89"/>
      <c r="L18" s="89">
        <f t="shared" si="1"/>
        <v>0</v>
      </c>
      <c r="R18" s="104"/>
      <c r="T18" s="104"/>
      <c r="V18" s="105"/>
      <c r="AE18" s="132"/>
    </row>
    <row r="19" spans="2:42" ht="24" customHeight="1">
      <c r="B19" s="88" t="s">
        <v>27</v>
      </c>
      <c r="C19" s="89">
        <f aca="true" t="shared" si="5" ref="C19:K19">C20+C47+C48+C51+C52+C53+C54</f>
        <v>54987</v>
      </c>
      <c r="D19" s="89">
        <f t="shared" si="5"/>
        <v>29444</v>
      </c>
      <c r="E19" s="89">
        <f t="shared" si="5"/>
        <v>-3403</v>
      </c>
      <c r="F19" s="89">
        <f t="shared" si="5"/>
        <v>6036</v>
      </c>
      <c r="G19" s="89">
        <f t="shared" si="5"/>
        <v>-20815</v>
      </c>
      <c r="H19" s="89">
        <f t="shared" si="5"/>
        <v>0</v>
      </c>
      <c r="I19" s="89">
        <f t="shared" si="5"/>
        <v>0</v>
      </c>
      <c r="J19" s="89">
        <f t="shared" si="5"/>
        <v>11140</v>
      </c>
      <c r="K19" s="89">
        <f t="shared" si="5"/>
        <v>236</v>
      </c>
      <c r="L19" s="89">
        <f t="shared" si="1"/>
        <v>51584</v>
      </c>
      <c r="O19" s="72" t="s">
        <v>28</v>
      </c>
      <c r="V19" s="74">
        <f>SUM(V21:V43)</f>
        <v>219471.00170000005</v>
      </c>
      <c r="Y19" s="74">
        <f>SUM(Y21:Y52)</f>
        <v>26719.3464079</v>
      </c>
      <c r="AA19" s="74">
        <f>SUM(AA21:AA52)</f>
        <v>-26719.457201899997</v>
      </c>
      <c r="AD19" s="74">
        <f>SUM(AD21:AD32)</f>
        <v>11613.561105000002</v>
      </c>
      <c r="AI19" s="74">
        <f>SUM(AI21:AI76)</f>
        <v>196.26799999999997</v>
      </c>
      <c r="AK19" s="74">
        <f>SUM(AK21:AK76)</f>
        <v>195.95370447499997</v>
      </c>
      <c r="AM19" s="74">
        <f>SUM(AM21:AM43)</f>
        <v>1125.3977631999996</v>
      </c>
      <c r="AP19" s="74">
        <f>SUM(AP21:AP43)</f>
        <v>-1414.54385</v>
      </c>
    </row>
    <row r="20" spans="1:42" s="70" customFormat="1" ht="24" customHeight="1">
      <c r="A20" s="2"/>
      <c r="B20" s="88" t="s">
        <v>29</v>
      </c>
      <c r="C20" s="89">
        <f aca="true" t="shared" si="6" ref="C20:K20">SUM(C21:C46)</f>
        <v>49767</v>
      </c>
      <c r="D20" s="89">
        <f t="shared" si="6"/>
        <v>23811</v>
      </c>
      <c r="E20" s="89">
        <f t="shared" si="6"/>
        <v>-4005</v>
      </c>
      <c r="F20" s="89">
        <f t="shared" si="6"/>
        <v>5434</v>
      </c>
      <c r="G20" s="89">
        <f t="shared" si="6"/>
        <v>-20815</v>
      </c>
      <c r="H20" s="89">
        <f t="shared" si="6"/>
        <v>0</v>
      </c>
      <c r="I20" s="89">
        <f t="shared" si="6"/>
        <v>0</v>
      </c>
      <c r="J20" s="89">
        <f t="shared" si="6"/>
        <v>11140</v>
      </c>
      <c r="K20" s="89">
        <f t="shared" si="6"/>
        <v>236</v>
      </c>
      <c r="L20" s="89">
        <f t="shared" si="1"/>
        <v>45762</v>
      </c>
      <c r="M20" s="72"/>
      <c r="N20" s="72"/>
      <c r="O20" s="72">
        <f>SUM(O21:O46)</f>
        <v>821717</v>
      </c>
      <c r="P20" s="72"/>
      <c r="Q20" s="72"/>
      <c r="R20" s="73"/>
      <c r="S20" s="106" t="s">
        <v>30</v>
      </c>
      <c r="T20" s="107"/>
      <c r="U20" s="108" t="s">
        <v>31</v>
      </c>
      <c r="V20" s="109"/>
      <c r="X20" s="110" t="s">
        <v>32</v>
      </c>
      <c r="Y20" s="110"/>
      <c r="Z20" s="110" t="s">
        <v>33</v>
      </c>
      <c r="AA20" s="110"/>
      <c r="AC20" s="133" t="s">
        <v>34</v>
      </c>
      <c r="AD20" s="134"/>
      <c r="AE20" s="135" t="s">
        <v>35</v>
      </c>
      <c r="AF20" s="135"/>
      <c r="AH20" s="133" t="s">
        <v>36</v>
      </c>
      <c r="AI20" s="134"/>
      <c r="AJ20" s="149" t="s">
        <v>37</v>
      </c>
      <c r="AK20" s="149"/>
      <c r="AL20" s="149" t="s">
        <v>38</v>
      </c>
      <c r="AM20" s="150"/>
      <c r="AO20" s="164" t="s">
        <v>39</v>
      </c>
      <c r="AP20" s="165"/>
    </row>
    <row r="21" spans="1:42" ht="24" customHeight="1">
      <c r="A21" s="2">
        <v>201</v>
      </c>
      <c r="B21" s="91" t="s">
        <v>40</v>
      </c>
      <c r="C21" s="92">
        <v>12608</v>
      </c>
      <c r="D21" s="92">
        <v>5941</v>
      </c>
      <c r="E21" s="92">
        <f aca="true" t="shared" si="7" ref="E21:E54">SUM(F21:K21)</f>
        <v>-3348</v>
      </c>
      <c r="F21" s="92">
        <v>165</v>
      </c>
      <c r="G21" s="92">
        <f>-5135-242</f>
        <v>-5377</v>
      </c>
      <c r="H21" s="92"/>
      <c r="I21" s="92"/>
      <c r="J21" s="92">
        <v>1864</v>
      </c>
      <c r="K21" s="92"/>
      <c r="L21" s="92">
        <f t="shared" si="1"/>
        <v>9260</v>
      </c>
      <c r="O21" s="72">
        <v>59061</v>
      </c>
      <c r="P21" s="72">
        <v>201</v>
      </c>
      <c r="Q21" s="72" t="s">
        <v>41</v>
      </c>
      <c r="R21" s="73">
        <v>59061</v>
      </c>
      <c r="S21" s="111">
        <v>201</v>
      </c>
      <c r="T21" s="107">
        <v>4401.063865</v>
      </c>
      <c r="U21" s="112">
        <v>201</v>
      </c>
      <c r="V21" s="113">
        <v>5081.969617199999</v>
      </c>
      <c r="X21" s="114" t="s">
        <v>42</v>
      </c>
      <c r="Y21" s="136">
        <v>3321.72</v>
      </c>
      <c r="Z21" s="115" t="s">
        <v>42</v>
      </c>
      <c r="AA21" s="136">
        <v>-883.1828319</v>
      </c>
      <c r="AC21" s="112"/>
      <c r="AD21" s="137">
        <v>3780.6</v>
      </c>
      <c r="AE21" s="138">
        <v>201</v>
      </c>
      <c r="AF21" s="139">
        <v>100</v>
      </c>
      <c r="AH21" s="151" t="s">
        <v>43</v>
      </c>
      <c r="AI21" s="152">
        <v>27.79305</v>
      </c>
      <c r="AJ21" s="153">
        <v>201</v>
      </c>
      <c r="AK21" s="154">
        <v>59.978511</v>
      </c>
      <c r="AL21" s="155">
        <v>201</v>
      </c>
      <c r="AM21" s="156">
        <v>391.1074678</v>
      </c>
      <c r="AO21" s="119"/>
      <c r="AP21" s="166"/>
    </row>
    <row r="22" spans="1:42" ht="24" customHeight="1">
      <c r="A22" s="2">
        <v>202</v>
      </c>
      <c r="B22" s="91" t="s">
        <v>44</v>
      </c>
      <c r="C22" s="92"/>
      <c r="D22" s="92"/>
      <c r="E22" s="92">
        <f t="shared" si="7"/>
        <v>0</v>
      </c>
      <c r="F22" s="92"/>
      <c r="G22" s="92"/>
      <c r="H22" s="92"/>
      <c r="I22" s="92"/>
      <c r="J22" s="92"/>
      <c r="K22" s="92"/>
      <c r="L22" s="92">
        <f t="shared" si="1"/>
        <v>0</v>
      </c>
      <c r="O22" s="72">
        <v>0</v>
      </c>
      <c r="P22" s="72">
        <v>202</v>
      </c>
      <c r="Q22" s="72" t="s">
        <v>45</v>
      </c>
      <c r="R22" s="73">
        <v>0</v>
      </c>
      <c r="S22" s="106"/>
      <c r="T22" s="107"/>
      <c r="U22" s="112"/>
      <c r="V22" s="113"/>
      <c r="X22" s="115" t="s">
        <v>46</v>
      </c>
      <c r="Y22" s="140">
        <v>415.4838319</v>
      </c>
      <c r="Z22" s="115" t="s">
        <v>46</v>
      </c>
      <c r="AA22" s="136">
        <v>-85.4</v>
      </c>
      <c r="AC22" s="112"/>
      <c r="AD22" s="137"/>
      <c r="AE22" s="141"/>
      <c r="AF22" s="142"/>
      <c r="AH22" s="112"/>
      <c r="AI22" s="137"/>
      <c r="AJ22" s="153"/>
      <c r="AK22" s="153"/>
      <c r="AL22" s="153"/>
      <c r="AM22" s="157"/>
      <c r="AO22" s="119"/>
      <c r="AP22" s="166"/>
    </row>
    <row r="23" spans="1:42" ht="24" customHeight="1">
      <c r="A23" s="2">
        <v>203</v>
      </c>
      <c r="B23" s="91" t="s">
        <v>47</v>
      </c>
      <c r="C23" s="92">
        <v>7</v>
      </c>
      <c r="D23" s="92">
        <v>5</v>
      </c>
      <c r="E23" s="92">
        <f t="shared" si="7"/>
        <v>0</v>
      </c>
      <c r="F23" s="92"/>
      <c r="G23" s="92"/>
      <c r="H23" s="92"/>
      <c r="I23" s="92"/>
      <c r="J23" s="92"/>
      <c r="K23" s="92"/>
      <c r="L23" s="92">
        <f t="shared" si="1"/>
        <v>7</v>
      </c>
      <c r="O23" s="72">
        <v>1169</v>
      </c>
      <c r="P23" s="72">
        <v>203</v>
      </c>
      <c r="Q23" s="72" t="s">
        <v>48</v>
      </c>
      <c r="R23" s="73">
        <v>1169</v>
      </c>
      <c r="S23" s="111">
        <v>203</v>
      </c>
      <c r="T23" s="107">
        <v>151.26353500000002</v>
      </c>
      <c r="U23" s="112">
        <v>203</v>
      </c>
      <c r="V23" s="113">
        <v>458.5455</v>
      </c>
      <c r="X23" s="116"/>
      <c r="Y23" s="116"/>
      <c r="Z23" s="116"/>
      <c r="AA23" s="116"/>
      <c r="AC23" s="112"/>
      <c r="AD23" s="137"/>
      <c r="AE23" s="141"/>
      <c r="AF23" s="142"/>
      <c r="AH23" s="112"/>
      <c r="AI23" s="137"/>
      <c r="AJ23" s="153"/>
      <c r="AK23" s="153"/>
      <c r="AL23" s="153"/>
      <c r="AM23" s="157"/>
      <c r="AO23" s="119"/>
      <c r="AP23" s="166"/>
    </row>
    <row r="24" spans="1:42" ht="24" customHeight="1">
      <c r="A24" s="2">
        <v>204</v>
      </c>
      <c r="B24" s="91" t="s">
        <v>49</v>
      </c>
      <c r="C24" s="92">
        <v>1676</v>
      </c>
      <c r="D24" s="92">
        <v>951</v>
      </c>
      <c r="E24" s="92">
        <f t="shared" si="7"/>
        <v>-34</v>
      </c>
      <c r="F24" s="92">
        <v>1</v>
      </c>
      <c r="G24" s="92">
        <v>-46</v>
      </c>
      <c r="H24" s="92"/>
      <c r="I24" s="92"/>
      <c r="J24" s="92">
        <v>11</v>
      </c>
      <c r="K24" s="92"/>
      <c r="L24" s="92">
        <f t="shared" si="1"/>
        <v>1642</v>
      </c>
      <c r="O24" s="72">
        <v>110971</v>
      </c>
      <c r="P24" s="72">
        <v>204</v>
      </c>
      <c r="Q24" s="72" t="s">
        <v>50</v>
      </c>
      <c r="R24" s="73">
        <v>110971</v>
      </c>
      <c r="S24" s="111">
        <v>204</v>
      </c>
      <c r="T24" s="107">
        <v>12749.58162</v>
      </c>
      <c r="U24" s="112">
        <v>204</v>
      </c>
      <c r="V24" s="113">
        <v>8433.41981895</v>
      </c>
      <c r="X24" s="116"/>
      <c r="Y24" s="116"/>
      <c r="Z24" s="116"/>
      <c r="AA24" s="116"/>
      <c r="AC24" s="112"/>
      <c r="AD24" s="137"/>
      <c r="AE24" s="141"/>
      <c r="AF24" s="142"/>
      <c r="AH24" s="151" t="s">
        <v>51</v>
      </c>
      <c r="AI24" s="152">
        <v>54.47132</v>
      </c>
      <c r="AJ24" s="153">
        <v>204</v>
      </c>
      <c r="AK24" s="154">
        <v>60.20452515</v>
      </c>
      <c r="AL24" s="155">
        <v>204</v>
      </c>
      <c r="AM24" s="156">
        <v>418.9349924</v>
      </c>
      <c r="AO24" s="119"/>
      <c r="AP24" s="166"/>
    </row>
    <row r="25" spans="1:42" ht="24" customHeight="1">
      <c r="A25" s="2">
        <v>205</v>
      </c>
      <c r="B25" s="91" t="s">
        <v>52</v>
      </c>
      <c r="C25" s="92">
        <v>13384</v>
      </c>
      <c r="D25" s="92">
        <v>8580</v>
      </c>
      <c r="E25" s="92">
        <f t="shared" si="7"/>
        <v>2018</v>
      </c>
      <c r="F25" s="92">
        <v>1562</v>
      </c>
      <c r="G25" s="92">
        <v>-3595</v>
      </c>
      <c r="H25" s="92"/>
      <c r="I25" s="92"/>
      <c r="J25" s="92">
        <v>3951</v>
      </c>
      <c r="K25" s="92">
        <v>100</v>
      </c>
      <c r="L25" s="92">
        <f t="shared" si="1"/>
        <v>15402</v>
      </c>
      <c r="O25" s="72">
        <v>141598</v>
      </c>
      <c r="P25" s="72">
        <v>205</v>
      </c>
      <c r="Q25" s="72" t="s">
        <v>53</v>
      </c>
      <c r="R25" s="73">
        <v>141598</v>
      </c>
      <c r="S25" s="111">
        <v>205</v>
      </c>
      <c r="T25" s="107">
        <v>28070.0696</v>
      </c>
      <c r="U25" s="112">
        <v>205</v>
      </c>
      <c r="V25" s="113">
        <v>33815.03412015</v>
      </c>
      <c r="X25" s="115" t="s">
        <v>54</v>
      </c>
      <c r="Y25" s="140">
        <v>2700</v>
      </c>
      <c r="Z25" s="115" t="s">
        <v>54</v>
      </c>
      <c r="AA25" s="136">
        <v>-30.760032</v>
      </c>
      <c r="AC25" s="143" t="s">
        <v>55</v>
      </c>
      <c r="AD25" s="144">
        <v>1563.8575</v>
      </c>
      <c r="AE25" s="141"/>
      <c r="AF25" s="142"/>
      <c r="AH25" s="151" t="s">
        <v>55</v>
      </c>
      <c r="AI25" s="152">
        <v>62.90445</v>
      </c>
      <c r="AJ25" s="153">
        <v>205</v>
      </c>
      <c r="AK25" s="154">
        <v>7.28947635</v>
      </c>
      <c r="AL25" s="155">
        <v>205</v>
      </c>
      <c r="AM25" s="156">
        <v>69.6426398</v>
      </c>
      <c r="AO25" s="167">
        <v>205</v>
      </c>
      <c r="AP25" s="120">
        <v>-1408.2</v>
      </c>
    </row>
    <row r="26" spans="1:42" ht="24" customHeight="1">
      <c r="A26" s="2">
        <v>206</v>
      </c>
      <c r="B26" s="91" t="s">
        <v>56</v>
      </c>
      <c r="C26" s="92">
        <v>350</v>
      </c>
      <c r="D26" s="92">
        <v>82</v>
      </c>
      <c r="E26" s="92">
        <f t="shared" si="7"/>
        <v>70</v>
      </c>
      <c r="F26" s="92">
        <v>20</v>
      </c>
      <c r="G26" s="92"/>
      <c r="H26" s="92"/>
      <c r="I26" s="92"/>
      <c r="J26" s="92">
        <v>50</v>
      </c>
      <c r="K26" s="92"/>
      <c r="L26" s="92">
        <f t="shared" si="1"/>
        <v>420</v>
      </c>
      <c r="O26" s="72">
        <v>4891</v>
      </c>
      <c r="P26" s="72">
        <v>206</v>
      </c>
      <c r="Q26" s="72" t="s">
        <v>57</v>
      </c>
      <c r="R26" s="73">
        <v>4891</v>
      </c>
      <c r="S26" s="111">
        <v>206</v>
      </c>
      <c r="T26" s="107">
        <v>2143.951345</v>
      </c>
      <c r="U26" s="112">
        <v>206</v>
      </c>
      <c r="V26" s="113">
        <v>5076.84735</v>
      </c>
      <c r="X26" s="115" t="s">
        <v>58</v>
      </c>
      <c r="Y26" s="140">
        <v>18.200000000000003</v>
      </c>
      <c r="Z26" s="116"/>
      <c r="AA26" s="116"/>
      <c r="AC26" s="112"/>
      <c r="AD26" s="137"/>
      <c r="AE26" s="141"/>
      <c r="AF26" s="142"/>
      <c r="AH26" s="151" t="s">
        <v>59</v>
      </c>
      <c r="AI26" s="152">
        <v>1.53734</v>
      </c>
      <c r="AJ26" s="153">
        <v>206</v>
      </c>
      <c r="AK26" s="154">
        <v>2.48418125</v>
      </c>
      <c r="AL26" s="155">
        <v>206</v>
      </c>
      <c r="AM26" s="156">
        <v>7.0645001999999995</v>
      </c>
      <c r="AO26" s="119"/>
      <c r="AP26" s="166"/>
    </row>
    <row r="27" spans="1:42" ht="24" customHeight="1">
      <c r="A27" s="2">
        <v>207</v>
      </c>
      <c r="B27" s="91" t="s">
        <v>60</v>
      </c>
      <c r="C27" s="92">
        <v>4</v>
      </c>
      <c r="D27" s="92"/>
      <c r="E27" s="92">
        <f t="shared" si="7"/>
        <v>0</v>
      </c>
      <c r="F27" s="92"/>
      <c r="G27" s="92"/>
      <c r="H27" s="92"/>
      <c r="I27" s="92"/>
      <c r="J27" s="92"/>
      <c r="K27" s="92"/>
      <c r="L27" s="92">
        <f t="shared" si="1"/>
        <v>4</v>
      </c>
      <c r="O27" s="72">
        <v>16627</v>
      </c>
      <c r="P27" s="72">
        <v>207</v>
      </c>
      <c r="Q27" s="72" t="s">
        <v>61</v>
      </c>
      <c r="R27" s="73">
        <v>16627</v>
      </c>
      <c r="S27" s="111">
        <v>207</v>
      </c>
      <c r="T27" s="107">
        <v>3880.55342</v>
      </c>
      <c r="U27" s="112">
        <v>207</v>
      </c>
      <c r="V27" s="113">
        <v>8475.911588699999</v>
      </c>
      <c r="X27" s="115" t="s">
        <v>62</v>
      </c>
      <c r="Y27" s="140">
        <v>48.760031999999995</v>
      </c>
      <c r="Z27" s="116"/>
      <c r="AA27" s="116"/>
      <c r="AC27" s="143" t="s">
        <v>63</v>
      </c>
      <c r="AD27" s="144">
        <v>150</v>
      </c>
      <c r="AE27" s="141"/>
      <c r="AF27" s="142"/>
      <c r="AH27" s="151" t="s">
        <v>63</v>
      </c>
      <c r="AI27" s="152">
        <v>6.1438</v>
      </c>
      <c r="AJ27" s="153">
        <v>207</v>
      </c>
      <c r="AK27" s="154">
        <v>8.4325055</v>
      </c>
      <c r="AL27" s="155">
        <v>207</v>
      </c>
      <c r="AM27" s="156">
        <v>21.2494418</v>
      </c>
      <c r="AO27" s="168">
        <v>207</v>
      </c>
      <c r="AP27" s="169">
        <v>-6.34385</v>
      </c>
    </row>
    <row r="28" spans="1:39" ht="24" customHeight="1">
      <c r="A28" s="2">
        <v>208</v>
      </c>
      <c r="B28" s="91" t="s">
        <v>64</v>
      </c>
      <c r="C28" s="92">
        <v>2353</v>
      </c>
      <c r="D28" s="92">
        <v>1550</v>
      </c>
      <c r="E28" s="92">
        <f t="shared" si="7"/>
        <v>671</v>
      </c>
      <c r="F28" s="92">
        <v>356</v>
      </c>
      <c r="G28" s="92">
        <v>-648</v>
      </c>
      <c r="H28" s="92"/>
      <c r="I28" s="92"/>
      <c r="J28" s="92">
        <v>963</v>
      </c>
      <c r="K28" s="92"/>
      <c r="L28" s="92">
        <f t="shared" si="1"/>
        <v>3024</v>
      </c>
      <c r="O28" s="72">
        <v>140951</v>
      </c>
      <c r="P28" s="72">
        <v>208</v>
      </c>
      <c r="Q28" s="72" t="s">
        <v>65</v>
      </c>
      <c r="R28" s="73">
        <v>140951</v>
      </c>
      <c r="S28" s="111">
        <v>208</v>
      </c>
      <c r="T28" s="107">
        <v>10858.96102</v>
      </c>
      <c r="U28" s="112">
        <v>208</v>
      </c>
      <c r="V28" s="113">
        <v>4576.95</v>
      </c>
      <c r="X28" s="115" t="s">
        <v>66</v>
      </c>
      <c r="Y28" s="140">
        <v>242.67</v>
      </c>
      <c r="Z28" s="116"/>
      <c r="AA28" s="116"/>
      <c r="AC28" s="112"/>
      <c r="AD28" s="137">
        <v>2710.238904</v>
      </c>
      <c r="AE28" s="141"/>
      <c r="AF28" s="142"/>
      <c r="AH28" s="151" t="s">
        <v>67</v>
      </c>
      <c r="AI28" s="152">
        <v>6.4204099999999995</v>
      </c>
      <c r="AJ28" s="153">
        <v>208</v>
      </c>
      <c r="AK28" s="154">
        <v>10.91715585</v>
      </c>
      <c r="AL28" s="155">
        <v>208</v>
      </c>
      <c r="AM28" s="156">
        <v>73.2609382</v>
      </c>
    </row>
    <row r="29" spans="1:39" ht="24" customHeight="1">
      <c r="A29" s="2">
        <v>210</v>
      </c>
      <c r="B29" s="91" t="s">
        <v>68</v>
      </c>
      <c r="C29" s="92">
        <v>1267</v>
      </c>
      <c r="D29" s="92">
        <v>770</v>
      </c>
      <c r="E29" s="92">
        <f t="shared" si="7"/>
        <v>1022</v>
      </c>
      <c r="F29" s="92">
        <v>133</v>
      </c>
      <c r="G29" s="92">
        <v>-195</v>
      </c>
      <c r="H29" s="92"/>
      <c r="I29" s="92"/>
      <c r="J29" s="92">
        <v>1084</v>
      </c>
      <c r="K29" s="92"/>
      <c r="L29" s="92">
        <f t="shared" si="1"/>
        <v>2289</v>
      </c>
      <c r="O29" s="72">
        <v>166291</v>
      </c>
      <c r="P29" s="72">
        <v>210</v>
      </c>
      <c r="Q29" s="72" t="s">
        <v>69</v>
      </c>
      <c r="R29" s="73">
        <v>166291</v>
      </c>
      <c r="S29" s="111">
        <v>210</v>
      </c>
      <c r="T29" s="107">
        <v>53365.071909</v>
      </c>
      <c r="U29" s="112">
        <v>210</v>
      </c>
      <c r="V29" s="113">
        <v>5117.7483</v>
      </c>
      <c r="X29" s="115" t="s">
        <v>70</v>
      </c>
      <c r="Y29" s="140">
        <v>1410.046977</v>
      </c>
      <c r="Z29" s="116"/>
      <c r="AA29" s="116"/>
      <c r="AC29" s="112"/>
      <c r="AD29" s="137">
        <v>126.036</v>
      </c>
      <c r="AE29" s="145">
        <v>210</v>
      </c>
      <c r="AF29" s="139">
        <v>22.5</v>
      </c>
      <c r="AH29" s="151" t="s">
        <v>71</v>
      </c>
      <c r="AI29" s="152">
        <v>3.8141599999999998</v>
      </c>
      <c r="AJ29" s="153">
        <v>210</v>
      </c>
      <c r="AK29" s="154">
        <v>6.566540949999999</v>
      </c>
      <c r="AL29" s="155">
        <v>210</v>
      </c>
      <c r="AM29" s="156">
        <v>14.3613402</v>
      </c>
    </row>
    <row r="30" spans="1:39" ht="24" customHeight="1">
      <c r="A30" s="2">
        <v>211</v>
      </c>
      <c r="B30" s="91" t="s">
        <v>72</v>
      </c>
      <c r="C30" s="92">
        <v>787</v>
      </c>
      <c r="D30" s="92">
        <v>283</v>
      </c>
      <c r="E30" s="92">
        <f t="shared" si="7"/>
        <v>30</v>
      </c>
      <c r="F30" s="92">
        <v>13</v>
      </c>
      <c r="G30" s="92"/>
      <c r="H30" s="92"/>
      <c r="I30" s="92"/>
      <c r="J30" s="92">
        <v>17</v>
      </c>
      <c r="K30" s="92"/>
      <c r="L30" s="92">
        <f t="shared" si="1"/>
        <v>817</v>
      </c>
      <c r="O30" s="72">
        <v>6119</v>
      </c>
      <c r="P30" s="72">
        <v>211</v>
      </c>
      <c r="Q30" s="72" t="s">
        <v>73</v>
      </c>
      <c r="R30" s="73">
        <v>6119</v>
      </c>
      <c r="S30" s="111">
        <v>211</v>
      </c>
      <c r="T30" s="107">
        <v>1045.655984</v>
      </c>
      <c r="U30" s="112">
        <v>211</v>
      </c>
      <c r="V30" s="113">
        <v>2183.049</v>
      </c>
      <c r="X30" s="115" t="s">
        <v>74</v>
      </c>
      <c r="Y30" s="140">
        <v>2.4</v>
      </c>
      <c r="Z30" s="115" t="s">
        <v>74</v>
      </c>
      <c r="AA30" s="136">
        <v>-67.730794</v>
      </c>
      <c r="AC30" s="143" t="s">
        <v>75</v>
      </c>
      <c r="AD30" s="144">
        <v>1068.258701</v>
      </c>
      <c r="AE30" s="141"/>
      <c r="AF30" s="142"/>
      <c r="AH30" s="151" t="s">
        <v>75</v>
      </c>
      <c r="AI30" s="152">
        <v>2.96765</v>
      </c>
      <c r="AJ30" s="153">
        <v>211</v>
      </c>
      <c r="AK30" s="154">
        <v>4.53085</v>
      </c>
      <c r="AL30" s="155">
        <v>211</v>
      </c>
      <c r="AM30" s="156">
        <v>8.028641</v>
      </c>
    </row>
    <row r="31" spans="1:39" ht="24" customHeight="1">
      <c r="A31" s="2">
        <v>212</v>
      </c>
      <c r="B31" s="91" t="s">
        <v>76</v>
      </c>
      <c r="C31" s="92">
        <v>7976</v>
      </c>
      <c r="D31" s="92">
        <v>3851</v>
      </c>
      <c r="E31" s="92">
        <f t="shared" si="7"/>
        <v>-2763</v>
      </c>
      <c r="F31" s="92">
        <v>850</v>
      </c>
      <c r="G31" s="92">
        <f>-4513+331</f>
        <v>-4182</v>
      </c>
      <c r="H31" s="92"/>
      <c r="I31" s="92"/>
      <c r="J31" s="92">
        <v>433</v>
      </c>
      <c r="K31" s="92">
        <v>136</v>
      </c>
      <c r="L31" s="92">
        <f t="shared" si="1"/>
        <v>5213</v>
      </c>
      <c r="O31" s="72">
        <v>74712</v>
      </c>
      <c r="P31" s="72">
        <v>212</v>
      </c>
      <c r="Q31" s="72" t="s">
        <v>77</v>
      </c>
      <c r="R31" s="73">
        <v>74712</v>
      </c>
      <c r="S31" s="111">
        <v>212</v>
      </c>
      <c r="T31" s="107">
        <v>25290.556443999998</v>
      </c>
      <c r="U31" s="112">
        <v>212</v>
      </c>
      <c r="V31" s="113">
        <v>79329.954335</v>
      </c>
      <c r="X31" s="115" t="s">
        <v>78</v>
      </c>
      <c r="Y31" s="140">
        <v>5415</v>
      </c>
      <c r="Z31" s="114" t="s">
        <v>78</v>
      </c>
      <c r="AA31" s="136">
        <v>-2130</v>
      </c>
      <c r="AC31" s="143" t="s">
        <v>79</v>
      </c>
      <c r="AD31" s="144">
        <v>2035.29</v>
      </c>
      <c r="AE31" s="141"/>
      <c r="AF31" s="142"/>
      <c r="AH31" s="151" t="s">
        <v>79</v>
      </c>
      <c r="AI31" s="152">
        <v>11.16031</v>
      </c>
      <c r="AJ31" s="153">
        <v>212</v>
      </c>
      <c r="AK31" s="154">
        <v>9.316194925000001</v>
      </c>
      <c r="AL31" s="155">
        <v>212</v>
      </c>
      <c r="AM31" s="156">
        <v>39.7087282</v>
      </c>
    </row>
    <row r="32" spans="1:39" ht="24" customHeight="1">
      <c r="A32" s="2">
        <v>213</v>
      </c>
      <c r="B32" s="91" t="s">
        <v>80</v>
      </c>
      <c r="C32" s="92">
        <v>676</v>
      </c>
      <c r="D32" s="92">
        <v>245</v>
      </c>
      <c r="E32" s="92">
        <f t="shared" si="7"/>
        <v>-156</v>
      </c>
      <c r="F32" s="92"/>
      <c r="G32" s="92">
        <v>-159</v>
      </c>
      <c r="H32" s="92"/>
      <c r="I32" s="92"/>
      <c r="J32" s="92">
        <v>3</v>
      </c>
      <c r="K32" s="92"/>
      <c r="L32" s="92">
        <f t="shared" si="1"/>
        <v>520</v>
      </c>
      <c r="O32" s="72">
        <v>17539</v>
      </c>
      <c r="P32" s="72">
        <v>213</v>
      </c>
      <c r="Q32" s="72" t="s">
        <v>81</v>
      </c>
      <c r="R32" s="73">
        <v>17539</v>
      </c>
      <c r="S32" s="111">
        <v>213</v>
      </c>
      <c r="T32" s="107">
        <v>4214.11532</v>
      </c>
      <c r="U32" s="112">
        <v>213</v>
      </c>
      <c r="V32" s="113">
        <v>1705.76775</v>
      </c>
      <c r="X32" s="115" t="s">
        <v>82</v>
      </c>
      <c r="Y32" s="140">
        <v>25.999999999999993</v>
      </c>
      <c r="Z32" s="116"/>
      <c r="AA32" s="116"/>
      <c r="AC32" s="146" t="s">
        <v>83</v>
      </c>
      <c r="AD32" s="147">
        <v>179.28</v>
      </c>
      <c r="AE32" s="145">
        <v>213</v>
      </c>
      <c r="AF32" s="139">
        <v>910.11</v>
      </c>
      <c r="AH32" s="151" t="s">
        <v>83</v>
      </c>
      <c r="AI32" s="152">
        <v>7.83126</v>
      </c>
      <c r="AJ32" s="153">
        <v>213</v>
      </c>
      <c r="AK32" s="154">
        <v>10.493195</v>
      </c>
      <c r="AL32" s="155">
        <v>213</v>
      </c>
      <c r="AM32" s="156">
        <v>40.9075126</v>
      </c>
    </row>
    <row r="33" spans="1:39" ht="24" customHeight="1">
      <c r="A33" s="2">
        <v>214</v>
      </c>
      <c r="B33" s="91" t="s">
        <v>84</v>
      </c>
      <c r="C33" s="92"/>
      <c r="D33" s="92"/>
      <c r="E33" s="92">
        <f t="shared" si="7"/>
        <v>0</v>
      </c>
      <c r="F33" s="92"/>
      <c r="G33" s="92"/>
      <c r="H33" s="92"/>
      <c r="I33" s="92"/>
      <c r="J33" s="92"/>
      <c r="K33" s="92"/>
      <c r="L33" s="92">
        <f t="shared" si="1"/>
        <v>0</v>
      </c>
      <c r="O33" s="72">
        <v>7300</v>
      </c>
      <c r="P33" s="72">
        <v>214</v>
      </c>
      <c r="Q33" s="72" t="s">
        <v>85</v>
      </c>
      <c r="R33" s="73">
        <v>7300</v>
      </c>
      <c r="S33" s="111">
        <v>214</v>
      </c>
      <c r="T33" s="107">
        <v>2679.885304</v>
      </c>
      <c r="U33" s="112"/>
      <c r="V33" s="113"/>
      <c r="X33" s="115" t="s">
        <v>86</v>
      </c>
      <c r="Y33" s="140">
        <v>28.9</v>
      </c>
      <c r="Z33" s="116"/>
      <c r="AA33" s="116"/>
      <c r="AE33" s="141"/>
      <c r="AF33" s="142"/>
      <c r="AH33" s="151" t="s">
        <v>87</v>
      </c>
      <c r="AI33" s="152">
        <v>2.40331</v>
      </c>
      <c r="AJ33" s="153">
        <v>214</v>
      </c>
      <c r="AK33" s="154">
        <v>3.43973725</v>
      </c>
      <c r="AL33" s="155">
        <v>214</v>
      </c>
      <c r="AM33" s="156">
        <v>13.767265799999999</v>
      </c>
    </row>
    <row r="34" spans="1:39" ht="24" customHeight="1">
      <c r="A34" s="2">
        <v>215</v>
      </c>
      <c r="B34" s="91" t="s">
        <v>88</v>
      </c>
      <c r="C34" s="92">
        <v>2220</v>
      </c>
      <c r="D34" s="92">
        <v>566</v>
      </c>
      <c r="E34" s="92">
        <f t="shared" si="7"/>
        <v>-1658</v>
      </c>
      <c r="F34" s="92">
        <v>10</v>
      </c>
      <c r="G34" s="92">
        <v>-1675</v>
      </c>
      <c r="H34" s="92"/>
      <c r="I34" s="92"/>
      <c r="J34" s="92">
        <v>7</v>
      </c>
      <c r="K34" s="92"/>
      <c r="L34" s="92">
        <f t="shared" si="1"/>
        <v>562</v>
      </c>
      <c r="O34" s="72">
        <v>22530</v>
      </c>
      <c r="P34" s="72">
        <v>215</v>
      </c>
      <c r="Q34" s="72" t="s">
        <v>89</v>
      </c>
      <c r="R34" s="73">
        <v>22530</v>
      </c>
      <c r="S34" s="111">
        <v>215</v>
      </c>
      <c r="T34" s="107">
        <v>17477.940563999997</v>
      </c>
      <c r="U34" s="112">
        <v>215</v>
      </c>
      <c r="V34" s="113">
        <v>42559.17525</v>
      </c>
      <c r="X34" s="115" t="s">
        <v>90</v>
      </c>
      <c r="Y34" s="140">
        <v>5.9</v>
      </c>
      <c r="Z34" s="115" t="s">
        <v>90</v>
      </c>
      <c r="AA34" s="136">
        <v>-17456.687335999995</v>
      </c>
      <c r="AE34" s="141"/>
      <c r="AF34" s="142"/>
      <c r="AH34" s="151" t="s">
        <v>91</v>
      </c>
      <c r="AI34" s="152">
        <v>2.59374</v>
      </c>
      <c r="AJ34" s="153">
        <v>215</v>
      </c>
      <c r="AK34" s="154">
        <v>3.182525</v>
      </c>
      <c r="AL34" s="155">
        <v>215</v>
      </c>
      <c r="AM34" s="156">
        <v>7.3119668</v>
      </c>
    </row>
    <row r="35" spans="1:39" ht="24" customHeight="1">
      <c r="A35" s="2">
        <v>216</v>
      </c>
      <c r="B35" s="91" t="s">
        <v>92</v>
      </c>
      <c r="C35" s="92"/>
      <c r="D35" s="92"/>
      <c r="E35" s="92">
        <f t="shared" si="7"/>
        <v>0</v>
      </c>
      <c r="F35" s="92"/>
      <c r="G35" s="92"/>
      <c r="H35" s="92"/>
      <c r="I35" s="92"/>
      <c r="J35" s="92"/>
      <c r="K35" s="92"/>
      <c r="L35" s="92">
        <f t="shared" si="1"/>
        <v>0</v>
      </c>
      <c r="O35" s="72">
        <v>4730</v>
      </c>
      <c r="P35" s="72">
        <v>216</v>
      </c>
      <c r="Q35" s="72" t="s">
        <v>93</v>
      </c>
      <c r="R35" s="73">
        <v>4730</v>
      </c>
      <c r="S35" s="111">
        <v>216</v>
      </c>
      <c r="T35" s="107">
        <v>3528.4133</v>
      </c>
      <c r="U35" s="112">
        <v>216</v>
      </c>
      <c r="V35" s="113">
        <v>121.5</v>
      </c>
      <c r="X35" s="115" t="s">
        <v>94</v>
      </c>
      <c r="Y35" s="140">
        <v>3567.6</v>
      </c>
      <c r="Z35" s="116"/>
      <c r="AA35" s="116"/>
      <c r="AE35" s="141"/>
      <c r="AF35" s="142"/>
      <c r="AH35" s="151" t="s">
        <v>95</v>
      </c>
      <c r="AI35" s="152">
        <v>0.33082</v>
      </c>
      <c r="AJ35" s="153">
        <v>216</v>
      </c>
      <c r="AK35" s="154">
        <v>0.6785</v>
      </c>
      <c r="AL35" s="155">
        <v>216</v>
      </c>
      <c r="AM35" s="156">
        <v>1.215048</v>
      </c>
    </row>
    <row r="36" spans="1:39" ht="24" customHeight="1">
      <c r="A36" s="2">
        <v>217</v>
      </c>
      <c r="B36" s="91" t="s">
        <v>96</v>
      </c>
      <c r="C36" s="92">
        <v>2000</v>
      </c>
      <c r="D36" s="92"/>
      <c r="E36" s="92">
        <f t="shared" si="7"/>
        <v>1344</v>
      </c>
      <c r="F36" s="92">
        <v>2254</v>
      </c>
      <c r="G36" s="92">
        <v>-2001</v>
      </c>
      <c r="H36" s="92"/>
      <c r="I36" s="92"/>
      <c r="J36" s="92">
        <v>1091</v>
      </c>
      <c r="K36" s="92"/>
      <c r="L36" s="92">
        <f t="shared" si="1"/>
        <v>3344</v>
      </c>
      <c r="O36" s="72">
        <v>881</v>
      </c>
      <c r="P36" s="72">
        <v>217</v>
      </c>
      <c r="Q36" s="72" t="s">
        <v>97</v>
      </c>
      <c r="R36" s="73">
        <v>881</v>
      </c>
      <c r="S36" s="111">
        <v>217</v>
      </c>
      <c r="T36" s="107">
        <v>448.61215999999996</v>
      </c>
      <c r="U36" s="112">
        <v>217</v>
      </c>
      <c r="V36" s="113">
        <v>9039.3525</v>
      </c>
      <c r="X36" s="115" t="s">
        <v>98</v>
      </c>
      <c r="Y36" s="140">
        <v>9292.257336000002</v>
      </c>
      <c r="Z36" s="116"/>
      <c r="AA36" s="116"/>
      <c r="AE36" s="141"/>
      <c r="AF36" s="142"/>
      <c r="AH36" s="112"/>
      <c r="AI36" s="137"/>
      <c r="AJ36" s="153">
        <v>217</v>
      </c>
      <c r="AK36" s="154">
        <v>0.56537875</v>
      </c>
      <c r="AL36" s="155">
        <v>217</v>
      </c>
      <c r="AM36" s="156">
        <v>0</v>
      </c>
    </row>
    <row r="37" spans="1:39" ht="24" customHeight="1">
      <c r="A37" s="2">
        <v>219</v>
      </c>
      <c r="B37" s="91" t="s">
        <v>99</v>
      </c>
      <c r="C37" s="92"/>
      <c r="D37" s="92"/>
      <c r="E37" s="92">
        <f t="shared" si="7"/>
        <v>0</v>
      </c>
      <c r="F37" s="92"/>
      <c r="G37" s="92"/>
      <c r="H37" s="92"/>
      <c r="I37" s="92"/>
      <c r="J37" s="92"/>
      <c r="K37" s="92"/>
      <c r="L37" s="92">
        <f t="shared" si="1"/>
        <v>0</v>
      </c>
      <c r="O37" s="72">
        <v>0</v>
      </c>
      <c r="P37" s="72">
        <v>219</v>
      </c>
      <c r="Q37" s="72" t="s">
        <v>100</v>
      </c>
      <c r="R37" s="73">
        <v>0</v>
      </c>
      <c r="S37" s="106"/>
      <c r="T37" s="107"/>
      <c r="U37" s="112"/>
      <c r="V37" s="113"/>
      <c r="X37" s="116"/>
      <c r="Y37" s="116"/>
      <c r="Z37" s="116"/>
      <c r="AA37" s="116"/>
      <c r="AE37" s="141"/>
      <c r="AF37" s="142"/>
      <c r="AH37" s="112"/>
      <c r="AI37" s="137"/>
      <c r="AJ37" s="153"/>
      <c r="AK37" s="153"/>
      <c r="AL37" s="153"/>
      <c r="AM37" s="157"/>
    </row>
    <row r="38" spans="1:39" ht="24" customHeight="1">
      <c r="A38" s="2">
        <v>220</v>
      </c>
      <c r="B38" s="91" t="s">
        <v>101</v>
      </c>
      <c r="C38" s="92">
        <v>813</v>
      </c>
      <c r="D38" s="92">
        <v>269</v>
      </c>
      <c r="E38" s="92">
        <f t="shared" si="7"/>
        <v>-304</v>
      </c>
      <c r="F38" s="92"/>
      <c r="G38" s="92">
        <v>-324</v>
      </c>
      <c r="H38" s="92"/>
      <c r="I38" s="92"/>
      <c r="J38" s="92">
        <v>20</v>
      </c>
      <c r="K38" s="92"/>
      <c r="L38" s="92">
        <f t="shared" si="1"/>
        <v>509</v>
      </c>
      <c r="O38" s="72">
        <v>7254</v>
      </c>
      <c r="P38" s="72">
        <v>220</v>
      </c>
      <c r="Q38" s="72" t="s">
        <v>102</v>
      </c>
      <c r="R38" s="73">
        <v>7254</v>
      </c>
      <c r="S38" s="111">
        <v>220</v>
      </c>
      <c r="T38" s="107">
        <v>937.273152</v>
      </c>
      <c r="U38" s="112">
        <v>220</v>
      </c>
      <c r="V38" s="113">
        <v>426.8565</v>
      </c>
      <c r="X38" s="115" t="s">
        <v>103</v>
      </c>
      <c r="Y38" s="140">
        <v>65.36</v>
      </c>
      <c r="Z38" s="116"/>
      <c r="AA38" s="116"/>
      <c r="AE38" s="145">
        <v>220</v>
      </c>
      <c r="AF38" s="139">
        <v>50</v>
      </c>
      <c r="AH38" s="151" t="s">
        <v>104</v>
      </c>
      <c r="AI38" s="152">
        <v>3.14279</v>
      </c>
      <c r="AJ38" s="153">
        <v>220</v>
      </c>
      <c r="AK38" s="154">
        <v>3.34025</v>
      </c>
      <c r="AL38" s="155">
        <v>220</v>
      </c>
      <c r="AM38" s="156">
        <v>7.0582682</v>
      </c>
    </row>
    <row r="39" spans="1:39" ht="24" customHeight="1">
      <c r="A39" s="2">
        <v>221</v>
      </c>
      <c r="B39" s="91" t="s">
        <v>105</v>
      </c>
      <c r="C39" s="92">
        <v>169</v>
      </c>
      <c r="D39" s="92">
        <v>194</v>
      </c>
      <c r="E39" s="92">
        <f t="shared" si="7"/>
        <v>1647</v>
      </c>
      <c r="F39" s="92">
        <v>32</v>
      </c>
      <c r="G39" s="92">
        <v>-13</v>
      </c>
      <c r="H39" s="92"/>
      <c r="I39" s="92"/>
      <c r="J39" s="92">
        <v>1628</v>
      </c>
      <c r="K39" s="92"/>
      <c r="L39" s="92">
        <f t="shared" si="1"/>
        <v>1816</v>
      </c>
      <c r="O39" s="72">
        <v>30432</v>
      </c>
      <c r="P39" s="72">
        <v>221</v>
      </c>
      <c r="Q39" s="72" t="s">
        <v>106</v>
      </c>
      <c r="R39" s="73">
        <v>30432</v>
      </c>
      <c r="S39" s="111">
        <v>221</v>
      </c>
      <c r="T39" s="107">
        <v>7319.295695000001</v>
      </c>
      <c r="U39" s="112">
        <v>221</v>
      </c>
      <c r="V39" s="113">
        <v>4535.50338</v>
      </c>
      <c r="X39" s="115" t="s">
        <v>107</v>
      </c>
      <c r="Y39" s="140">
        <v>87.624</v>
      </c>
      <c r="Z39" s="116"/>
      <c r="AA39" s="116"/>
      <c r="AH39" s="151" t="s">
        <v>108</v>
      </c>
      <c r="AI39" s="152">
        <v>1.74167</v>
      </c>
      <c r="AJ39" s="153">
        <v>221</v>
      </c>
      <c r="AK39" s="154">
        <v>1.538757575</v>
      </c>
      <c r="AL39" s="155">
        <v>221</v>
      </c>
      <c r="AM39" s="156">
        <v>6.425658800000001</v>
      </c>
    </row>
    <row r="40" spans="1:39" ht="24" customHeight="1">
      <c r="A40" s="2">
        <v>222</v>
      </c>
      <c r="B40" s="91" t="s">
        <v>109</v>
      </c>
      <c r="C40" s="92"/>
      <c r="D40" s="92"/>
      <c r="E40" s="92">
        <f t="shared" si="7"/>
        <v>0</v>
      </c>
      <c r="F40" s="92"/>
      <c r="G40" s="92"/>
      <c r="H40" s="92"/>
      <c r="I40" s="92"/>
      <c r="J40" s="92"/>
      <c r="K40" s="92"/>
      <c r="L40" s="92">
        <f t="shared" si="1"/>
        <v>0</v>
      </c>
      <c r="O40" s="72">
        <v>399</v>
      </c>
      <c r="P40" s="72">
        <v>222</v>
      </c>
      <c r="Q40" s="72" t="s">
        <v>110</v>
      </c>
      <c r="R40" s="73">
        <v>399</v>
      </c>
      <c r="S40" s="111">
        <v>222</v>
      </c>
      <c r="T40" s="107">
        <v>0.47089</v>
      </c>
      <c r="U40" s="112">
        <v>222</v>
      </c>
      <c r="V40" s="113">
        <v>704.7</v>
      </c>
      <c r="X40" s="115" t="s">
        <v>111</v>
      </c>
      <c r="Y40" s="140">
        <v>1.95</v>
      </c>
      <c r="Z40" s="116"/>
      <c r="AA40" s="116"/>
      <c r="AH40" s="151" t="s">
        <v>112</v>
      </c>
      <c r="AI40" s="152">
        <v>0.12649000000000002</v>
      </c>
      <c r="AJ40" s="153">
        <v>222</v>
      </c>
      <c r="AK40" s="154">
        <v>0.69525</v>
      </c>
      <c r="AL40" s="155">
        <v>222</v>
      </c>
      <c r="AM40" s="156">
        <v>0.4136396</v>
      </c>
    </row>
    <row r="41" spans="1:39" ht="24" customHeight="1">
      <c r="A41" s="2">
        <v>224</v>
      </c>
      <c r="B41" s="91" t="s">
        <v>113</v>
      </c>
      <c r="C41" s="92">
        <v>877</v>
      </c>
      <c r="D41" s="92">
        <v>524</v>
      </c>
      <c r="E41" s="92">
        <f t="shared" si="7"/>
        <v>2</v>
      </c>
      <c r="F41" s="92">
        <v>2</v>
      </c>
      <c r="G41" s="92"/>
      <c r="H41" s="92"/>
      <c r="I41" s="92"/>
      <c r="J41" s="92"/>
      <c r="K41" s="92"/>
      <c r="L41" s="92">
        <f t="shared" si="1"/>
        <v>879</v>
      </c>
      <c r="O41" s="72">
        <v>8029</v>
      </c>
      <c r="P41" s="72">
        <v>224</v>
      </c>
      <c r="Q41" s="72" t="s">
        <v>114</v>
      </c>
      <c r="R41" s="73">
        <v>8029</v>
      </c>
      <c r="S41" s="111">
        <v>224</v>
      </c>
      <c r="T41" s="107">
        <v>780.003918</v>
      </c>
      <c r="U41" s="112">
        <v>224</v>
      </c>
      <c r="V41" s="113">
        <v>929.0894400000001</v>
      </c>
      <c r="X41" s="115" t="s">
        <v>115</v>
      </c>
      <c r="Y41" s="140">
        <v>53.7</v>
      </c>
      <c r="Z41" s="115" t="s">
        <v>115</v>
      </c>
      <c r="AA41" s="136">
        <v>-400</v>
      </c>
      <c r="AH41" s="158" t="s">
        <v>116</v>
      </c>
      <c r="AI41" s="159">
        <v>0.8854299999999999</v>
      </c>
      <c r="AJ41" s="153">
        <v>224</v>
      </c>
      <c r="AK41" s="154">
        <v>2.300169925</v>
      </c>
      <c r="AL41" s="155">
        <v>224</v>
      </c>
      <c r="AM41" s="156">
        <v>4.3655137999999996</v>
      </c>
    </row>
    <row r="42" spans="1:39" ht="24" customHeight="1">
      <c r="A42" s="2">
        <v>227</v>
      </c>
      <c r="B42" s="91" t="s">
        <v>117</v>
      </c>
      <c r="C42" s="92">
        <v>600</v>
      </c>
      <c r="D42" s="92"/>
      <c r="E42" s="92">
        <f t="shared" si="7"/>
        <v>-600</v>
      </c>
      <c r="F42" s="92"/>
      <c r="G42" s="92">
        <v>-600</v>
      </c>
      <c r="H42" s="92"/>
      <c r="I42" s="92"/>
      <c r="J42" s="92"/>
      <c r="K42" s="92"/>
      <c r="L42" s="92">
        <f t="shared" si="1"/>
        <v>0</v>
      </c>
      <c r="S42" s="106"/>
      <c r="T42" s="107"/>
      <c r="U42" s="112">
        <v>227</v>
      </c>
      <c r="V42" s="113">
        <v>6750</v>
      </c>
      <c r="X42" s="116"/>
      <c r="Y42" s="116"/>
      <c r="Z42" s="115" t="s">
        <v>118</v>
      </c>
      <c r="AA42" s="136">
        <v>-1487.1639770000002</v>
      </c>
      <c r="AD42" s="72">
        <v>96.52</v>
      </c>
      <c r="AH42" s="112"/>
      <c r="AI42" s="153"/>
      <c r="AJ42" s="153"/>
      <c r="AK42" s="153"/>
      <c r="AL42" s="153"/>
      <c r="AM42" s="157"/>
    </row>
    <row r="43" spans="1:39" ht="24" customHeight="1">
      <c r="A43" s="2">
        <v>229</v>
      </c>
      <c r="B43" s="91" t="s">
        <v>119</v>
      </c>
      <c r="C43" s="92">
        <v>2000</v>
      </c>
      <c r="D43" s="92"/>
      <c r="E43" s="92">
        <f t="shared" si="7"/>
        <v>-1950</v>
      </c>
      <c r="F43" s="92">
        <v>36</v>
      </c>
      <c r="G43" s="92">
        <v>-2000</v>
      </c>
      <c r="H43" s="92"/>
      <c r="I43" s="92"/>
      <c r="J43" s="92">
        <v>14</v>
      </c>
      <c r="K43" s="92"/>
      <c r="L43" s="92">
        <f t="shared" si="1"/>
        <v>50</v>
      </c>
      <c r="O43" s="72">
        <v>233</v>
      </c>
      <c r="P43" s="72">
        <v>229</v>
      </c>
      <c r="Q43" s="72" t="s">
        <v>120</v>
      </c>
      <c r="R43" s="73">
        <v>233</v>
      </c>
      <c r="S43" s="106"/>
      <c r="T43" s="107"/>
      <c r="U43" s="117">
        <v>229</v>
      </c>
      <c r="V43" s="118">
        <v>149.62725</v>
      </c>
      <c r="X43" s="115" t="s">
        <v>121</v>
      </c>
      <c r="Y43" s="140">
        <v>15.774231</v>
      </c>
      <c r="Z43" s="115" t="s">
        <v>121</v>
      </c>
      <c r="AA43" s="136">
        <v>-4178.532231</v>
      </c>
      <c r="AH43" s="160"/>
      <c r="AI43" s="161"/>
      <c r="AJ43" s="161"/>
      <c r="AK43" s="161"/>
      <c r="AL43" s="162">
        <v>229</v>
      </c>
      <c r="AM43" s="163">
        <v>0.5742</v>
      </c>
    </row>
    <row r="44" spans="1:27" ht="24" customHeight="1">
      <c r="A44" s="2">
        <v>232</v>
      </c>
      <c r="B44" s="91" t="s">
        <v>122</v>
      </c>
      <c r="C44" s="92"/>
      <c r="D44" s="92"/>
      <c r="E44" s="92">
        <f t="shared" si="7"/>
        <v>4</v>
      </c>
      <c r="F44" s="52"/>
      <c r="G44" s="92"/>
      <c r="H44" s="52"/>
      <c r="I44" s="92"/>
      <c r="J44" s="92">
        <v>4</v>
      </c>
      <c r="K44" s="92"/>
      <c r="L44" s="92">
        <f t="shared" si="1"/>
        <v>4</v>
      </c>
      <c r="S44" s="106"/>
      <c r="T44" s="107"/>
      <c r="U44" s="119"/>
      <c r="V44" s="120"/>
      <c r="X44" s="116"/>
      <c r="Y44" s="116"/>
      <c r="Z44" s="116"/>
      <c r="AA44" s="116"/>
    </row>
    <row r="45" spans="1:27" ht="24" customHeight="1">
      <c r="A45" s="2">
        <v>233</v>
      </c>
      <c r="B45" s="91" t="s">
        <v>123</v>
      </c>
      <c r="C45" s="92"/>
      <c r="D45" s="92"/>
      <c r="E45" s="92">
        <f t="shared" si="7"/>
        <v>0</v>
      </c>
      <c r="F45" s="92"/>
      <c r="G45" s="92"/>
      <c r="H45" s="92"/>
      <c r="I45" s="92"/>
      <c r="J45" s="92"/>
      <c r="K45" s="92"/>
      <c r="L45" s="92">
        <f t="shared" si="1"/>
        <v>0</v>
      </c>
      <c r="S45" s="106"/>
      <c r="T45" s="107"/>
      <c r="U45" s="119"/>
      <c r="V45" s="120"/>
      <c r="X45" s="116"/>
      <c r="Y45" s="116"/>
      <c r="Z45" s="116"/>
      <c r="AA45" s="116"/>
    </row>
    <row r="46" spans="2:27" ht="24" customHeight="1">
      <c r="B46" s="91" t="s">
        <v>124</v>
      </c>
      <c r="C46" s="92"/>
      <c r="D46" s="92"/>
      <c r="E46" s="92">
        <f t="shared" si="7"/>
        <v>0</v>
      </c>
      <c r="F46" s="92"/>
      <c r="G46" s="92"/>
      <c r="H46" s="92"/>
      <c r="I46" s="92"/>
      <c r="J46" s="92"/>
      <c r="K46" s="92"/>
      <c r="L46" s="92">
        <f t="shared" si="1"/>
        <v>0</v>
      </c>
      <c r="S46" s="106"/>
      <c r="T46" s="107"/>
      <c r="U46" s="119"/>
      <c r="V46" s="120"/>
      <c r="X46" s="116"/>
      <c r="Y46" s="116"/>
      <c r="Z46" s="116"/>
      <c r="AA46" s="116"/>
    </row>
    <row r="47" spans="2:31" s="71" customFormat="1" ht="24" customHeight="1">
      <c r="B47" s="90" t="s">
        <v>125</v>
      </c>
      <c r="C47" s="89">
        <v>5220</v>
      </c>
      <c r="D47" s="89">
        <v>5633</v>
      </c>
      <c r="E47" s="89">
        <f t="shared" si="7"/>
        <v>602</v>
      </c>
      <c r="F47" s="89">
        <v>602</v>
      </c>
      <c r="G47" s="89"/>
      <c r="H47" s="89"/>
      <c r="I47" s="89"/>
      <c r="J47" s="57"/>
      <c r="K47" s="89"/>
      <c r="L47" s="89">
        <f t="shared" si="1"/>
        <v>5822</v>
      </c>
      <c r="R47" s="121"/>
      <c r="S47" s="122"/>
      <c r="T47" s="123"/>
      <c r="U47" s="124"/>
      <c r="V47" s="125"/>
      <c r="X47" s="126"/>
      <c r="Y47" s="126"/>
      <c r="Z47" s="126"/>
      <c r="AA47" s="126"/>
      <c r="AE47" s="148"/>
    </row>
    <row r="48" spans="2:31" s="71" customFormat="1" ht="24" customHeight="1">
      <c r="B48" s="94" t="s">
        <v>126</v>
      </c>
      <c r="C48" s="89"/>
      <c r="D48" s="57"/>
      <c r="E48" s="89">
        <f t="shared" si="7"/>
        <v>0</v>
      </c>
      <c r="F48" s="89"/>
      <c r="G48" s="89"/>
      <c r="H48" s="89"/>
      <c r="I48" s="89"/>
      <c r="J48" s="89"/>
      <c r="K48" s="89"/>
      <c r="L48" s="89">
        <f t="shared" si="1"/>
        <v>0</v>
      </c>
      <c r="R48" s="121"/>
      <c r="S48" s="111">
        <v>230</v>
      </c>
      <c r="T48" s="107">
        <v>343.32156000000003</v>
      </c>
      <c r="U48" s="124"/>
      <c r="V48" s="125"/>
      <c r="X48" s="126"/>
      <c r="Y48" s="126"/>
      <c r="Z48" s="126"/>
      <c r="AA48" s="126"/>
      <c r="AE48" s="148"/>
    </row>
    <row r="49" spans="2:27" ht="24" customHeight="1">
      <c r="B49" s="91" t="s">
        <v>127</v>
      </c>
      <c r="C49" s="92"/>
      <c r="D49" s="92"/>
      <c r="E49" s="92">
        <f t="shared" si="7"/>
        <v>0</v>
      </c>
      <c r="F49" s="92"/>
      <c r="G49" s="92"/>
      <c r="H49" s="92"/>
      <c r="I49" s="92"/>
      <c r="J49" s="92"/>
      <c r="K49" s="92"/>
      <c r="L49" s="92">
        <f t="shared" si="1"/>
        <v>0</v>
      </c>
      <c r="U49" s="119"/>
      <c r="V49" s="120"/>
      <c r="X49" s="116"/>
      <c r="Y49" s="116"/>
      <c r="Z49" s="116"/>
      <c r="AA49" s="116"/>
    </row>
    <row r="50" spans="2:27" ht="24" customHeight="1">
      <c r="B50" s="91" t="s">
        <v>128</v>
      </c>
      <c r="C50" s="92"/>
      <c r="D50" s="92"/>
      <c r="E50" s="92">
        <f t="shared" si="7"/>
        <v>0</v>
      </c>
      <c r="F50" s="92"/>
      <c r="G50" s="92"/>
      <c r="H50" s="92"/>
      <c r="I50" s="92"/>
      <c r="J50" s="92"/>
      <c r="K50" s="92"/>
      <c r="L50" s="92">
        <f t="shared" si="1"/>
        <v>0</v>
      </c>
      <c r="U50" s="119"/>
      <c r="V50" s="120"/>
      <c r="X50" s="116"/>
      <c r="Y50" s="116"/>
      <c r="Z50" s="116"/>
      <c r="AA50" s="116"/>
    </row>
    <row r="51" spans="2:31" s="71" customFormat="1" ht="24" customHeight="1">
      <c r="B51" s="95" t="s">
        <v>129</v>
      </c>
      <c r="C51" s="92"/>
      <c r="D51" s="92"/>
      <c r="E51" s="92">
        <f t="shared" si="7"/>
        <v>0</v>
      </c>
      <c r="F51" s="92"/>
      <c r="G51" s="92"/>
      <c r="H51" s="92"/>
      <c r="I51" s="92"/>
      <c r="J51" s="92"/>
      <c r="K51" s="92"/>
      <c r="L51" s="92">
        <f t="shared" si="1"/>
        <v>0</v>
      </c>
      <c r="R51" s="121"/>
      <c r="T51" s="121"/>
      <c r="U51" s="124"/>
      <c r="V51" s="125"/>
      <c r="X51" s="126"/>
      <c r="Y51" s="126"/>
      <c r="Z51" s="126"/>
      <c r="AA51" s="126"/>
      <c r="AE51" s="148"/>
    </row>
    <row r="52" spans="2:31" s="71" customFormat="1" ht="24" customHeight="1">
      <c r="B52" s="90" t="s">
        <v>130</v>
      </c>
      <c r="C52" s="89"/>
      <c r="D52" s="89"/>
      <c r="E52" s="89">
        <f t="shared" si="7"/>
        <v>0</v>
      </c>
      <c r="F52" s="89"/>
      <c r="G52" s="57"/>
      <c r="H52" s="89"/>
      <c r="I52" s="89"/>
      <c r="J52" s="89"/>
      <c r="K52" s="57"/>
      <c r="L52" s="89">
        <f t="shared" si="1"/>
        <v>0</v>
      </c>
      <c r="R52" s="121"/>
      <c r="T52" s="121"/>
      <c r="U52" s="127"/>
      <c r="V52" s="128">
        <v>25529</v>
      </c>
      <c r="X52" s="115" t="s">
        <v>131</v>
      </c>
      <c r="Y52" s="140"/>
      <c r="Z52" s="115" t="s">
        <v>131</v>
      </c>
      <c r="AA52" s="136"/>
      <c r="AE52" s="148"/>
    </row>
    <row r="53" spans="2:31" s="71" customFormat="1" ht="24" customHeight="1">
      <c r="B53" s="90" t="s">
        <v>132</v>
      </c>
      <c r="C53" s="89"/>
      <c r="D53" s="89"/>
      <c r="E53" s="89">
        <f t="shared" si="7"/>
        <v>0</v>
      </c>
      <c r="F53" s="89"/>
      <c r="G53" s="89"/>
      <c r="H53" s="89"/>
      <c r="I53" s="89"/>
      <c r="J53" s="89"/>
      <c r="K53" s="89"/>
      <c r="L53" s="89">
        <f t="shared" si="1"/>
        <v>0</v>
      </c>
      <c r="R53" s="121"/>
      <c r="T53" s="121"/>
      <c r="V53" s="129"/>
      <c r="AE53" s="148"/>
    </row>
    <row r="54" spans="2:31" s="71" customFormat="1" ht="24" customHeight="1">
      <c r="B54" s="90" t="s">
        <v>133</v>
      </c>
      <c r="C54" s="89"/>
      <c r="D54" s="89"/>
      <c r="E54" s="89">
        <f t="shared" si="7"/>
        <v>0</v>
      </c>
      <c r="F54" s="89"/>
      <c r="G54" s="89"/>
      <c r="H54" s="89"/>
      <c r="I54" s="89"/>
      <c r="J54" s="89"/>
      <c r="K54" s="89"/>
      <c r="L54" s="89">
        <f t="shared" si="1"/>
        <v>0</v>
      </c>
      <c r="R54" s="121"/>
      <c r="T54" s="121"/>
      <c r="V54" s="129"/>
      <c r="AE54" s="148"/>
    </row>
    <row r="55" spans="2:31" s="71" customFormat="1" ht="24" customHeight="1">
      <c r="B55" s="90"/>
      <c r="C55" s="89"/>
      <c r="D55" s="89"/>
      <c r="E55" s="89"/>
      <c r="F55" s="89"/>
      <c r="G55" s="89"/>
      <c r="H55" s="89"/>
      <c r="I55" s="89"/>
      <c r="J55" s="89"/>
      <c r="K55" s="89"/>
      <c r="L55" s="89"/>
      <c r="R55" s="121"/>
      <c r="T55" s="121"/>
      <c r="V55" s="129"/>
      <c r="AE55" s="148"/>
    </row>
    <row r="56" spans="2:31" s="71" customFormat="1" ht="24" customHeight="1">
      <c r="B56" s="88" t="s">
        <v>134</v>
      </c>
      <c r="C56" s="89">
        <f aca="true" t="shared" si="8" ref="C56:L56">C6-C19</f>
        <v>0</v>
      </c>
      <c r="D56" s="89">
        <f t="shared" si="8"/>
        <v>13672</v>
      </c>
      <c r="E56" s="89">
        <f t="shared" si="8"/>
        <v>0</v>
      </c>
      <c r="F56" s="89">
        <f t="shared" si="8"/>
        <v>-602</v>
      </c>
      <c r="G56" s="89">
        <f t="shared" si="8"/>
        <v>602</v>
      </c>
      <c r="H56" s="89">
        <f t="shared" si="8"/>
        <v>0</v>
      </c>
      <c r="I56" s="89">
        <f t="shared" si="8"/>
        <v>0</v>
      </c>
      <c r="J56" s="89">
        <f t="shared" si="8"/>
        <v>0</v>
      </c>
      <c r="K56" s="89">
        <f t="shared" si="8"/>
        <v>0</v>
      </c>
      <c r="L56" s="89">
        <f t="shared" si="8"/>
        <v>0</v>
      </c>
      <c r="R56" s="121"/>
      <c r="T56" s="121"/>
      <c r="V56" s="129"/>
      <c r="AE56" s="148"/>
    </row>
    <row r="59" ht="15">
      <c r="D59" s="73">
        <f>D6-D19-D56</f>
        <v>0</v>
      </c>
    </row>
  </sheetData>
  <sheetProtection formatCells="0" formatColumns="0" formatRows="0"/>
  <mergeCells count="15">
    <mergeCell ref="B2:L2"/>
    <mergeCell ref="E4:K4"/>
    <mergeCell ref="U20:V20"/>
    <mergeCell ref="X20:Y20"/>
    <mergeCell ref="Z20:AA20"/>
    <mergeCell ref="AC20:AD20"/>
    <mergeCell ref="AE20:AF20"/>
    <mergeCell ref="AH20:AI20"/>
    <mergeCell ref="AJ20:AK20"/>
    <mergeCell ref="AL20:AM20"/>
    <mergeCell ref="AO20:AP20"/>
    <mergeCell ref="B4:B5"/>
    <mergeCell ref="C4:C5"/>
    <mergeCell ref="D4:D5"/>
    <mergeCell ref="L4:L5"/>
  </mergeCells>
  <printOptions horizontalCentered="1"/>
  <pageMargins left="0.7868055555555555" right="0.7868055555555555" top="0.5902777777777778" bottom="0.5902777777777778" header="0.39305555555555555" footer="0.39305555555555555"/>
  <pageSetup firstPageNumber="18" useFirstPageNumber="1"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1"/>
  <sheetViews>
    <sheetView showZeros="0" view="pageBreakPreview" zoomScale="90" zoomScaleNormal="85" zoomScaleSheetLayoutView="90" workbookViewId="0" topLeftCell="A1">
      <pane xSplit="1" ySplit="5" topLeftCell="B24" activePane="bottomRight" state="frozen"/>
      <selection pane="bottomRight" activeCell="R27" sqref="R27"/>
    </sheetView>
  </sheetViews>
  <sheetFormatPr defaultColWidth="8.75390625" defaultRowHeight="14.25"/>
  <cols>
    <col min="1" max="1" width="35.75390625" style="35" customWidth="1"/>
    <col min="2" max="2" width="16.375" style="35" customWidth="1"/>
    <col min="3" max="3" width="14.50390625" style="35" hidden="1" customWidth="1"/>
    <col min="4" max="9" width="16.375" style="35" customWidth="1"/>
    <col min="10" max="16384" width="8.75390625" style="35" customWidth="1"/>
  </cols>
  <sheetData>
    <row r="1" spans="1:246" ht="21" customHeight="1">
      <c r="A1" s="3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9" ht="24.75" customHeight="1">
      <c r="A2" s="36" t="s">
        <v>136</v>
      </c>
      <c r="B2" s="36"/>
      <c r="C2" s="36"/>
      <c r="D2" s="36"/>
      <c r="E2" s="36"/>
      <c r="F2" s="36"/>
      <c r="G2" s="36"/>
      <c r="H2" s="36"/>
      <c r="I2" s="36"/>
    </row>
    <row r="3" spans="1:9" ht="12" customHeight="1">
      <c r="A3" s="37"/>
      <c r="B3" s="37"/>
      <c r="C3" s="37"/>
      <c r="D3" s="38"/>
      <c r="E3" s="39"/>
      <c r="F3" s="39"/>
      <c r="G3" s="39"/>
      <c r="H3" s="39"/>
      <c r="I3" s="62" t="s">
        <v>2</v>
      </c>
    </row>
    <row r="4" spans="1:9" s="32" customFormat="1" ht="21" customHeight="1">
      <c r="A4" s="40" t="s">
        <v>137</v>
      </c>
      <c r="B4" s="41" t="s">
        <v>138</v>
      </c>
      <c r="C4" s="41" t="s">
        <v>5</v>
      </c>
      <c r="D4" s="42" t="s">
        <v>6</v>
      </c>
      <c r="E4" s="42"/>
      <c r="F4" s="42"/>
      <c r="G4" s="42"/>
      <c r="H4" s="42"/>
      <c r="I4" s="41" t="s">
        <v>139</v>
      </c>
    </row>
    <row r="5" spans="1:9" s="32" customFormat="1" ht="21" customHeight="1">
      <c r="A5" s="43"/>
      <c r="B5" s="44"/>
      <c r="C5" s="44"/>
      <c r="D5" s="44" t="s">
        <v>140</v>
      </c>
      <c r="E5" s="44" t="s">
        <v>141</v>
      </c>
      <c r="F5" s="44" t="s">
        <v>142</v>
      </c>
      <c r="G5" s="45" t="s">
        <v>13</v>
      </c>
      <c r="H5" s="44" t="s">
        <v>143</v>
      </c>
      <c r="I5" s="44"/>
    </row>
    <row r="6" spans="1:9" s="32" customFormat="1" ht="24.75" customHeight="1">
      <c r="A6" s="43" t="s">
        <v>15</v>
      </c>
      <c r="B6" s="46">
        <f aca="true" t="shared" si="0" ref="B6:I6">B7+B16+B17+B18+B19</f>
        <v>70000</v>
      </c>
      <c r="C6" s="46">
        <f t="shared" si="0"/>
        <v>4518</v>
      </c>
      <c r="D6" s="46">
        <f t="shared" si="0"/>
        <v>-60638</v>
      </c>
      <c r="E6" s="46">
        <f t="shared" si="0"/>
        <v>0</v>
      </c>
      <c r="F6" s="46">
        <f t="shared" si="0"/>
        <v>0</v>
      </c>
      <c r="G6" s="46">
        <f t="shared" si="0"/>
        <v>-63073</v>
      </c>
      <c r="H6" s="46">
        <f t="shared" si="0"/>
        <v>2435</v>
      </c>
      <c r="I6" s="46">
        <f t="shared" si="0"/>
        <v>9362</v>
      </c>
    </row>
    <row r="7" spans="1:9" s="32" customFormat="1" ht="24.75" customHeight="1">
      <c r="A7" s="47" t="s">
        <v>144</v>
      </c>
      <c r="B7" s="48">
        <f aca="true" t="shared" si="1" ref="B7:H7">SUM(B8:B15)</f>
        <v>0</v>
      </c>
      <c r="C7" s="48">
        <f t="shared" si="1"/>
        <v>0</v>
      </c>
      <c r="D7" s="48">
        <f t="shared" si="1"/>
        <v>0</v>
      </c>
      <c r="E7" s="48">
        <f t="shared" si="1"/>
        <v>0</v>
      </c>
      <c r="F7" s="48">
        <f t="shared" si="1"/>
        <v>0</v>
      </c>
      <c r="G7" s="48">
        <f t="shared" si="1"/>
        <v>0</v>
      </c>
      <c r="H7" s="48">
        <f t="shared" si="1"/>
        <v>0</v>
      </c>
      <c r="I7" s="48">
        <f aca="true" t="shared" si="2" ref="I7:I36">B7+D7</f>
        <v>0</v>
      </c>
    </row>
    <row r="8" spans="1:9" s="32" customFormat="1" ht="24.75" customHeight="1">
      <c r="A8" s="49" t="s">
        <v>145</v>
      </c>
      <c r="B8" s="50"/>
      <c r="C8" s="50"/>
      <c r="D8" s="51">
        <f aca="true" t="shared" si="3" ref="D8:D19">SUM(E8:H8)</f>
        <v>0</v>
      </c>
      <c r="E8" s="52"/>
      <c r="F8" s="52"/>
      <c r="G8" s="52"/>
      <c r="H8" s="52"/>
      <c r="I8" s="63">
        <f t="shared" si="2"/>
        <v>0</v>
      </c>
    </row>
    <row r="9" spans="1:9" s="32" customFormat="1" ht="24.75" customHeight="1">
      <c r="A9" s="53" t="s">
        <v>146</v>
      </c>
      <c r="B9" s="54"/>
      <c r="C9" s="54"/>
      <c r="D9" s="51">
        <f t="shared" si="3"/>
        <v>0</v>
      </c>
      <c r="E9" s="52"/>
      <c r="F9" s="52"/>
      <c r="G9" s="52"/>
      <c r="H9" s="52"/>
      <c r="I9" s="63">
        <f t="shared" si="2"/>
        <v>0</v>
      </c>
    </row>
    <row r="10" spans="1:9" s="32" customFormat="1" ht="24.75" customHeight="1">
      <c r="A10" s="53" t="s">
        <v>147</v>
      </c>
      <c r="B10" s="54"/>
      <c r="C10" s="54"/>
      <c r="D10" s="51">
        <f t="shared" si="3"/>
        <v>0</v>
      </c>
      <c r="E10" s="52"/>
      <c r="F10" s="52"/>
      <c r="G10" s="52"/>
      <c r="H10" s="52"/>
      <c r="I10" s="63">
        <f t="shared" si="2"/>
        <v>0</v>
      </c>
    </row>
    <row r="11" spans="1:9" s="32" customFormat="1" ht="24.75" customHeight="1">
      <c r="A11" s="53" t="s">
        <v>148</v>
      </c>
      <c r="B11" s="54"/>
      <c r="C11" s="54"/>
      <c r="D11" s="51">
        <f t="shared" si="3"/>
        <v>0</v>
      </c>
      <c r="E11" s="52"/>
      <c r="F11" s="52"/>
      <c r="G11" s="52"/>
      <c r="H11" s="52"/>
      <c r="I11" s="63">
        <f t="shared" si="2"/>
        <v>0</v>
      </c>
    </row>
    <row r="12" spans="1:9" s="32" customFormat="1" ht="24.75" customHeight="1">
      <c r="A12" s="53" t="s">
        <v>149</v>
      </c>
      <c r="B12" s="54"/>
      <c r="C12" s="54"/>
      <c r="D12" s="51">
        <f t="shared" si="3"/>
        <v>0</v>
      </c>
      <c r="E12" s="52"/>
      <c r="F12" s="52"/>
      <c r="G12" s="52"/>
      <c r="H12" s="52"/>
      <c r="I12" s="63">
        <f t="shared" si="2"/>
        <v>0</v>
      </c>
    </row>
    <row r="13" spans="1:9" s="32" customFormat="1" ht="24.75" customHeight="1">
      <c r="A13" s="53" t="s">
        <v>150</v>
      </c>
      <c r="B13" s="54"/>
      <c r="C13" s="54"/>
      <c r="D13" s="51">
        <f t="shared" si="3"/>
        <v>0</v>
      </c>
      <c r="E13" s="52"/>
      <c r="F13" s="52"/>
      <c r="G13" s="52"/>
      <c r="H13" s="52"/>
      <c r="I13" s="63">
        <f t="shared" si="2"/>
        <v>0</v>
      </c>
    </row>
    <row r="14" spans="1:9" s="32" customFormat="1" ht="24.75" customHeight="1">
      <c r="A14" s="53" t="s">
        <v>151</v>
      </c>
      <c r="B14" s="50"/>
      <c r="C14" s="50"/>
      <c r="D14" s="51">
        <f t="shared" si="3"/>
        <v>0</v>
      </c>
      <c r="E14" s="52"/>
      <c r="F14" s="52"/>
      <c r="G14" s="52"/>
      <c r="H14" s="52"/>
      <c r="I14" s="63">
        <f t="shared" si="2"/>
        <v>0</v>
      </c>
    </row>
    <row r="15" spans="1:9" s="33" customFormat="1" ht="24.75" customHeight="1">
      <c r="A15" s="53" t="s">
        <v>152</v>
      </c>
      <c r="B15" s="54"/>
      <c r="C15" s="54"/>
      <c r="D15" s="51">
        <f t="shared" si="3"/>
        <v>0</v>
      </c>
      <c r="E15" s="52"/>
      <c r="F15" s="52"/>
      <c r="G15" s="52"/>
      <c r="H15" s="52"/>
      <c r="I15" s="63">
        <f t="shared" si="2"/>
        <v>0</v>
      </c>
    </row>
    <row r="16" spans="1:9" s="32" customFormat="1" ht="24.75" customHeight="1">
      <c r="A16" s="55" t="s">
        <v>153</v>
      </c>
      <c r="B16" s="46">
        <v>70000</v>
      </c>
      <c r="C16" s="46">
        <v>4518</v>
      </c>
      <c r="D16" s="56">
        <f t="shared" si="3"/>
        <v>-63481</v>
      </c>
      <c r="E16" s="57"/>
      <c r="F16" s="57"/>
      <c r="G16" s="57">
        <v>-63481</v>
      </c>
      <c r="H16" s="57"/>
      <c r="I16" s="64">
        <f t="shared" si="2"/>
        <v>6519</v>
      </c>
    </row>
    <row r="17" spans="1:9" s="33" customFormat="1" ht="24.75" customHeight="1">
      <c r="A17" s="55" t="s">
        <v>154</v>
      </c>
      <c r="B17" s="52"/>
      <c r="C17" s="52"/>
      <c r="D17" s="51">
        <f t="shared" si="3"/>
        <v>0</v>
      </c>
      <c r="E17" s="52"/>
      <c r="F17" s="52"/>
      <c r="G17" s="52"/>
      <c r="H17" s="52"/>
      <c r="I17" s="63">
        <f t="shared" si="2"/>
        <v>0</v>
      </c>
    </row>
    <row r="18" spans="1:9" s="34" customFormat="1" ht="24.75" customHeight="1">
      <c r="A18" s="55" t="s">
        <v>155</v>
      </c>
      <c r="B18" s="46"/>
      <c r="C18" s="46"/>
      <c r="D18" s="56">
        <f t="shared" si="3"/>
        <v>408</v>
      </c>
      <c r="E18" s="57"/>
      <c r="F18" s="57"/>
      <c r="G18" s="57">
        <v>408</v>
      </c>
      <c r="H18" s="57"/>
      <c r="I18" s="64">
        <f t="shared" si="2"/>
        <v>408</v>
      </c>
    </row>
    <row r="19" spans="1:9" ht="24.75" customHeight="1">
      <c r="A19" s="55" t="s">
        <v>24</v>
      </c>
      <c r="B19" s="57"/>
      <c r="C19" s="57"/>
      <c r="D19" s="56">
        <f t="shared" si="3"/>
        <v>2435</v>
      </c>
      <c r="E19" s="57"/>
      <c r="F19" s="57"/>
      <c r="G19" s="58"/>
      <c r="H19" s="56">
        <v>2435</v>
      </c>
      <c r="I19" s="64">
        <f t="shared" si="2"/>
        <v>2435</v>
      </c>
    </row>
    <row r="20" spans="1:9" ht="24.75" customHeight="1">
      <c r="A20" s="59"/>
      <c r="B20" s="57"/>
      <c r="C20" s="57"/>
      <c r="D20" s="58"/>
      <c r="E20" s="57"/>
      <c r="F20" s="57"/>
      <c r="G20" s="58"/>
      <c r="H20" s="58"/>
      <c r="I20" s="65">
        <f t="shared" si="2"/>
        <v>0</v>
      </c>
    </row>
    <row r="21" spans="1:9" ht="24.75" customHeight="1">
      <c r="A21" s="43" t="s">
        <v>27</v>
      </c>
      <c r="B21" s="46">
        <f aca="true" t="shared" si="4" ref="B21:H21">B22+B33+B34+B35+B36</f>
        <v>70000</v>
      </c>
      <c r="C21" s="46">
        <f t="shared" si="4"/>
        <v>484</v>
      </c>
      <c r="D21" s="46">
        <f t="shared" si="4"/>
        <v>-60638</v>
      </c>
      <c r="E21" s="46">
        <f t="shared" si="4"/>
        <v>408</v>
      </c>
      <c r="F21" s="46">
        <f t="shared" si="4"/>
        <v>-53137</v>
      </c>
      <c r="G21" s="46">
        <f t="shared" si="4"/>
        <v>-10344</v>
      </c>
      <c r="H21" s="46">
        <f t="shared" si="4"/>
        <v>2435</v>
      </c>
      <c r="I21" s="46">
        <f t="shared" si="2"/>
        <v>9362</v>
      </c>
    </row>
    <row r="22" spans="1:9" ht="24.75" customHeight="1">
      <c r="A22" s="47" t="s">
        <v>156</v>
      </c>
      <c r="B22" s="46">
        <f aca="true" t="shared" si="5" ref="B22:H22">SUM(B23:B32)</f>
        <v>53137</v>
      </c>
      <c r="C22" s="46">
        <f t="shared" si="5"/>
        <v>484</v>
      </c>
      <c r="D22" s="46">
        <f t="shared" si="5"/>
        <v>-43775</v>
      </c>
      <c r="E22" s="46">
        <f t="shared" si="5"/>
        <v>408</v>
      </c>
      <c r="F22" s="46">
        <f t="shared" si="5"/>
        <v>-53137</v>
      </c>
      <c r="G22" s="46">
        <f t="shared" si="5"/>
        <v>6519</v>
      </c>
      <c r="H22" s="46">
        <f t="shared" si="5"/>
        <v>2435</v>
      </c>
      <c r="I22" s="46">
        <f t="shared" si="2"/>
        <v>9362</v>
      </c>
    </row>
    <row r="23" spans="1:9" ht="24.75" customHeight="1">
      <c r="A23" s="60" t="s">
        <v>157</v>
      </c>
      <c r="B23" s="61"/>
      <c r="C23" s="61"/>
      <c r="D23" s="61">
        <f aca="true" t="shared" si="6" ref="D23:D36">SUM(E23:H23)</f>
        <v>0</v>
      </c>
      <c r="E23" s="51"/>
      <c r="F23" s="51"/>
      <c r="G23" s="51"/>
      <c r="H23" s="51"/>
      <c r="I23" s="63">
        <f t="shared" si="2"/>
        <v>0</v>
      </c>
    </row>
    <row r="24" spans="1:9" ht="24.75" customHeight="1">
      <c r="A24" s="60" t="s">
        <v>158</v>
      </c>
      <c r="B24" s="61"/>
      <c r="C24" s="61">
        <v>1</v>
      </c>
      <c r="D24" s="61">
        <f t="shared" si="6"/>
        <v>46</v>
      </c>
      <c r="E24" s="51">
        <v>4</v>
      </c>
      <c r="F24" s="51"/>
      <c r="G24" s="51">
        <v>42</v>
      </c>
      <c r="H24" s="51"/>
      <c r="I24" s="63">
        <f t="shared" si="2"/>
        <v>46</v>
      </c>
    </row>
    <row r="25" spans="1:9" ht="24.75" customHeight="1">
      <c r="A25" s="60" t="s">
        <v>159</v>
      </c>
      <c r="B25" s="61">
        <v>53137</v>
      </c>
      <c r="C25" s="61">
        <v>482</v>
      </c>
      <c r="D25" s="61">
        <f t="shared" si="6"/>
        <v>-43838</v>
      </c>
      <c r="E25" s="51">
        <v>391</v>
      </c>
      <c r="F25" s="51">
        <v>-53137</v>
      </c>
      <c r="G25" s="51">
        <v>6473</v>
      </c>
      <c r="H25" s="51">
        <v>2435</v>
      </c>
      <c r="I25" s="63">
        <f t="shared" si="2"/>
        <v>9299</v>
      </c>
    </row>
    <row r="26" spans="1:9" ht="24.75" customHeight="1">
      <c r="A26" s="60" t="s">
        <v>160</v>
      </c>
      <c r="B26" s="61"/>
      <c r="C26" s="61"/>
      <c r="D26" s="61">
        <f t="shared" si="6"/>
        <v>0</v>
      </c>
      <c r="E26" s="51"/>
      <c r="F26" s="51"/>
      <c r="G26" s="51"/>
      <c r="H26" s="51"/>
      <c r="I26" s="63">
        <f t="shared" si="2"/>
        <v>0</v>
      </c>
    </row>
    <row r="27" spans="1:9" ht="24.75" customHeight="1">
      <c r="A27" s="60" t="s">
        <v>161</v>
      </c>
      <c r="B27" s="61"/>
      <c r="C27" s="61"/>
      <c r="D27" s="61">
        <f t="shared" si="6"/>
        <v>0</v>
      </c>
      <c r="E27" s="51"/>
      <c r="F27" s="51"/>
      <c r="G27" s="51"/>
      <c r="H27" s="51"/>
      <c r="I27" s="63">
        <f t="shared" si="2"/>
        <v>0</v>
      </c>
    </row>
    <row r="28" spans="1:9" ht="24.75" customHeight="1">
      <c r="A28" s="60" t="s">
        <v>162</v>
      </c>
      <c r="B28" s="61"/>
      <c r="C28" s="61">
        <v>1</v>
      </c>
      <c r="D28" s="61">
        <f t="shared" si="6"/>
        <v>17</v>
      </c>
      <c r="E28" s="51">
        <v>13</v>
      </c>
      <c r="F28" s="51"/>
      <c r="G28" s="51">
        <v>4</v>
      </c>
      <c r="H28" s="51"/>
      <c r="I28" s="63">
        <f t="shared" si="2"/>
        <v>17</v>
      </c>
    </row>
    <row r="29" spans="1:9" ht="24.75" customHeight="1">
      <c r="A29" s="60" t="s">
        <v>163</v>
      </c>
      <c r="B29" s="61"/>
      <c r="C29" s="61"/>
      <c r="D29" s="61">
        <f t="shared" si="6"/>
        <v>0</v>
      </c>
      <c r="E29" s="51"/>
      <c r="F29" s="51"/>
      <c r="G29" s="51"/>
      <c r="H29" s="51"/>
      <c r="I29" s="63">
        <f t="shared" si="2"/>
        <v>0</v>
      </c>
    </row>
    <row r="30" spans="1:9" ht="24.75" customHeight="1">
      <c r="A30" s="60" t="s">
        <v>164</v>
      </c>
      <c r="B30" s="61"/>
      <c r="C30" s="61"/>
      <c r="D30" s="61">
        <f t="shared" si="6"/>
        <v>0</v>
      </c>
      <c r="E30" s="51"/>
      <c r="F30" s="51"/>
      <c r="G30" s="51"/>
      <c r="H30" s="51"/>
      <c r="I30" s="63">
        <f t="shared" si="2"/>
        <v>0</v>
      </c>
    </row>
    <row r="31" spans="1:9" ht="24.75" customHeight="1">
      <c r="A31" s="60" t="s">
        <v>165</v>
      </c>
      <c r="B31" s="61"/>
      <c r="C31" s="61"/>
      <c r="D31" s="61">
        <f t="shared" si="6"/>
        <v>0</v>
      </c>
      <c r="E31" s="52"/>
      <c r="F31" s="52"/>
      <c r="G31" s="52"/>
      <c r="H31" s="52"/>
      <c r="I31" s="63">
        <f t="shared" si="2"/>
        <v>0</v>
      </c>
    </row>
    <row r="32" spans="1:9" ht="24.75" customHeight="1">
      <c r="A32" s="60" t="s">
        <v>166</v>
      </c>
      <c r="B32" s="61"/>
      <c r="C32" s="61"/>
      <c r="D32" s="61">
        <f t="shared" si="6"/>
        <v>0</v>
      </c>
      <c r="E32" s="52"/>
      <c r="F32" s="52"/>
      <c r="G32" s="52"/>
      <c r="H32" s="52"/>
      <c r="I32" s="63">
        <f t="shared" si="2"/>
        <v>0</v>
      </c>
    </row>
    <row r="33" spans="1:9" ht="24.75" customHeight="1">
      <c r="A33" s="55" t="s">
        <v>167</v>
      </c>
      <c r="B33" s="46"/>
      <c r="C33" s="46"/>
      <c r="D33" s="46">
        <f t="shared" si="6"/>
        <v>0</v>
      </c>
      <c r="E33" s="57"/>
      <c r="F33" s="57"/>
      <c r="G33" s="57"/>
      <c r="H33" s="57"/>
      <c r="I33" s="64">
        <f t="shared" si="2"/>
        <v>0</v>
      </c>
    </row>
    <row r="34" spans="1:9" ht="24.75" customHeight="1">
      <c r="A34" s="55" t="s">
        <v>168</v>
      </c>
      <c r="B34" s="46">
        <v>16863</v>
      </c>
      <c r="C34" s="46"/>
      <c r="D34" s="46">
        <f t="shared" si="6"/>
        <v>-16863</v>
      </c>
      <c r="E34" s="57"/>
      <c r="F34" s="57"/>
      <c r="G34" s="57">
        <v>-16863</v>
      </c>
      <c r="H34" s="57"/>
      <c r="I34" s="64">
        <f t="shared" si="2"/>
        <v>0</v>
      </c>
    </row>
    <row r="35" spans="1:9" ht="24.75" customHeight="1">
      <c r="A35" s="55" t="s">
        <v>169</v>
      </c>
      <c r="B35" s="57"/>
      <c r="C35" s="57"/>
      <c r="D35" s="46">
        <f t="shared" si="6"/>
        <v>0</v>
      </c>
      <c r="E35" s="57"/>
      <c r="F35" s="57"/>
      <c r="G35" s="57"/>
      <c r="H35" s="57"/>
      <c r="I35" s="64">
        <f t="shared" si="2"/>
        <v>0</v>
      </c>
    </row>
    <row r="36" spans="1:9" ht="24.75" customHeight="1">
      <c r="A36" s="55" t="s">
        <v>170</v>
      </c>
      <c r="B36" s="57"/>
      <c r="C36" s="57"/>
      <c r="D36" s="46">
        <f t="shared" si="6"/>
        <v>0</v>
      </c>
      <c r="E36" s="57"/>
      <c r="F36" s="57"/>
      <c r="G36" s="58"/>
      <c r="H36" s="56"/>
      <c r="I36" s="64">
        <f t="shared" si="2"/>
        <v>0</v>
      </c>
    </row>
    <row r="37" spans="1:9" s="34" customFormat="1" ht="24.75" customHeight="1">
      <c r="A37" s="55" t="s">
        <v>171</v>
      </c>
      <c r="B37" s="52">
        <f aca="true" t="shared" si="7" ref="B37:I37">B6-B21</f>
        <v>0</v>
      </c>
      <c r="C37" s="52">
        <f t="shared" si="7"/>
        <v>4034</v>
      </c>
      <c r="D37" s="52">
        <f t="shared" si="7"/>
        <v>0</v>
      </c>
      <c r="E37" s="52">
        <f t="shared" si="7"/>
        <v>-408</v>
      </c>
      <c r="F37" s="52">
        <f t="shared" si="7"/>
        <v>53137</v>
      </c>
      <c r="G37" s="52">
        <f t="shared" si="7"/>
        <v>-52729</v>
      </c>
      <c r="H37" s="52">
        <f t="shared" si="7"/>
        <v>0</v>
      </c>
      <c r="I37" s="52">
        <f t="shared" si="7"/>
        <v>0</v>
      </c>
    </row>
    <row r="39" ht="15">
      <c r="I39" s="66"/>
    </row>
    <row r="40" ht="15">
      <c r="I40" s="66"/>
    </row>
    <row r="41" ht="15">
      <c r="I41" s="66"/>
    </row>
  </sheetData>
  <sheetProtection/>
  <mergeCells count="6">
    <mergeCell ref="A2:I2"/>
    <mergeCell ref="D4:H4"/>
    <mergeCell ref="A4:A5"/>
    <mergeCell ref="B4:B5"/>
    <mergeCell ref="C4:C5"/>
    <mergeCell ref="I4:I5"/>
  </mergeCells>
  <printOptions horizontalCentered="1"/>
  <pageMargins left="0.7868055555555555" right="0.7868055555555555" top="0.5902777777777778" bottom="0.5902777777777778" header="0.39305555555555555" footer="0.39305555555555555"/>
  <pageSetup firstPageNumber="18" useFirstPageNumber="1" fitToHeight="0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="90" zoomScaleSheetLayoutView="90" workbookViewId="0" topLeftCell="A1">
      <pane ySplit="4" topLeftCell="A5" activePane="bottomLeft" state="frozen"/>
      <selection pane="bottomLeft" activeCell="M2" sqref="M2"/>
    </sheetView>
  </sheetViews>
  <sheetFormatPr defaultColWidth="9.00390625" defaultRowHeight="14.25"/>
  <cols>
    <col min="1" max="1" width="34.875" style="2" customWidth="1"/>
    <col min="2" max="2" width="15.50390625" style="2" customWidth="1"/>
    <col min="3" max="3" width="9.875" style="2" hidden="1" customWidth="1"/>
    <col min="4" max="5" width="15.50390625" style="2" customWidth="1"/>
    <col min="6" max="6" width="33.00390625" style="2" customWidth="1"/>
    <col min="7" max="7" width="15.50390625" style="2" customWidth="1"/>
    <col min="8" max="8" width="8.625" style="2" hidden="1" customWidth="1"/>
    <col min="9" max="10" width="15.50390625" style="2" customWidth="1"/>
    <col min="11" max="16384" width="9.00390625" style="2" customWidth="1"/>
  </cols>
  <sheetData>
    <row r="1" ht="21" customHeight="1">
      <c r="A1" s="3" t="s">
        <v>172</v>
      </c>
    </row>
    <row r="2" spans="1:10" ht="36.75" customHeight="1">
      <c r="A2" s="4" t="s">
        <v>173</v>
      </c>
      <c r="B2" s="4"/>
      <c r="C2" s="4"/>
      <c r="D2" s="4"/>
      <c r="E2" s="4"/>
      <c r="F2" s="4"/>
      <c r="G2" s="4"/>
      <c r="H2" s="4"/>
      <c r="I2" s="4"/>
      <c r="J2" s="4"/>
    </row>
    <row r="3" spans="1:10" ht="24" customHeight="1">
      <c r="A3" s="5"/>
      <c r="B3" s="6"/>
      <c r="C3" s="7"/>
      <c r="D3" s="8"/>
      <c r="E3" s="8"/>
      <c r="F3" s="9"/>
      <c r="G3" s="9"/>
      <c r="H3" s="9"/>
      <c r="I3" s="9"/>
      <c r="J3" s="30" t="s">
        <v>2</v>
      </c>
    </row>
    <row r="4" spans="1:10" s="1" customFormat="1" ht="27.75" customHeight="1">
      <c r="A4" s="10" t="s">
        <v>3</v>
      </c>
      <c r="B4" s="11" t="s">
        <v>174</v>
      </c>
      <c r="C4" s="12" t="s">
        <v>175</v>
      </c>
      <c r="D4" s="11" t="s">
        <v>176</v>
      </c>
      <c r="E4" s="11" t="s">
        <v>139</v>
      </c>
      <c r="F4" s="10" t="s">
        <v>3</v>
      </c>
      <c r="G4" s="11" t="s">
        <v>174</v>
      </c>
      <c r="H4" s="12" t="s">
        <v>177</v>
      </c>
      <c r="I4" s="11" t="s">
        <v>176</v>
      </c>
      <c r="J4" s="11" t="s">
        <v>139</v>
      </c>
    </row>
    <row r="5" spans="1:10" s="1" customFormat="1" ht="19.5" customHeight="1">
      <c r="A5" s="10" t="s">
        <v>15</v>
      </c>
      <c r="B5" s="13">
        <f aca="true" t="shared" si="0" ref="B5:I5">B6+B21</f>
        <v>0</v>
      </c>
      <c r="C5" s="13">
        <f t="shared" si="0"/>
        <v>0</v>
      </c>
      <c r="D5" s="13">
        <f t="shared" si="0"/>
        <v>3</v>
      </c>
      <c r="E5" s="13">
        <f t="shared" si="0"/>
        <v>3</v>
      </c>
      <c r="F5" s="10" t="s">
        <v>27</v>
      </c>
      <c r="G5" s="13">
        <f t="shared" si="0"/>
        <v>0</v>
      </c>
      <c r="H5" s="13">
        <f t="shared" si="0"/>
        <v>0</v>
      </c>
      <c r="I5" s="13">
        <f t="shared" si="0"/>
        <v>3</v>
      </c>
      <c r="J5" s="13">
        <f aca="true" t="shared" si="1" ref="J5:J23">G5+I5</f>
        <v>3</v>
      </c>
    </row>
    <row r="6" spans="1:10" s="1" customFormat="1" ht="19.5" customHeight="1">
      <c r="A6" s="10" t="s">
        <v>178</v>
      </c>
      <c r="B6" s="13">
        <f>B7+B13+B17+B18+B19</f>
        <v>0</v>
      </c>
      <c r="C6" s="13"/>
      <c r="D6" s="13"/>
      <c r="E6" s="13">
        <f aca="true" t="shared" si="2" ref="E6:E20">B6+D6</f>
        <v>0</v>
      </c>
      <c r="F6" s="10" t="s">
        <v>179</v>
      </c>
      <c r="G6" s="13">
        <f aca="true" t="shared" si="3" ref="G6:I6">G7+G8+G19+G20</f>
        <v>0</v>
      </c>
      <c r="H6" s="13">
        <f t="shared" si="3"/>
        <v>0</v>
      </c>
      <c r="I6" s="13">
        <f t="shared" si="3"/>
        <v>3</v>
      </c>
      <c r="J6" s="13">
        <f t="shared" si="1"/>
        <v>3</v>
      </c>
    </row>
    <row r="7" spans="1:10" s="1" customFormat="1" ht="22.5" customHeight="1">
      <c r="A7" s="14" t="s">
        <v>180</v>
      </c>
      <c r="B7" s="13">
        <f>SUM(B8:B12)</f>
        <v>0</v>
      </c>
      <c r="C7" s="13">
        <f>SUM(C8:C12)</f>
        <v>0</v>
      </c>
      <c r="D7" s="13">
        <f>SUM(D8:D12)</f>
        <v>0</v>
      </c>
      <c r="E7" s="13">
        <f t="shared" si="2"/>
        <v>0</v>
      </c>
      <c r="F7" s="15" t="s">
        <v>181</v>
      </c>
      <c r="G7" s="16"/>
      <c r="H7" s="16"/>
      <c r="I7" s="31"/>
      <c r="J7" s="31">
        <f t="shared" si="1"/>
        <v>0</v>
      </c>
    </row>
    <row r="8" spans="1:10" s="1" customFormat="1" ht="22.5" customHeight="1">
      <c r="A8" s="17" t="s">
        <v>182</v>
      </c>
      <c r="B8" s="18"/>
      <c r="C8" s="18"/>
      <c r="D8" s="18"/>
      <c r="E8" s="18">
        <f t="shared" si="2"/>
        <v>0</v>
      </c>
      <c r="F8" s="19" t="s">
        <v>183</v>
      </c>
      <c r="G8" s="16">
        <f aca="true" t="shared" si="4" ref="G8:I8">G9+G15</f>
        <v>0</v>
      </c>
      <c r="H8" s="16">
        <f t="shared" si="4"/>
        <v>0</v>
      </c>
      <c r="I8" s="16">
        <f t="shared" si="4"/>
        <v>3</v>
      </c>
      <c r="J8" s="16">
        <f t="shared" si="1"/>
        <v>3</v>
      </c>
    </row>
    <row r="9" spans="1:10" s="1" customFormat="1" ht="22.5" customHeight="1">
      <c r="A9" s="17" t="s">
        <v>184</v>
      </c>
      <c r="B9" s="18"/>
      <c r="C9" s="18"/>
      <c r="D9" s="18"/>
      <c r="E9" s="18">
        <f t="shared" si="2"/>
        <v>0</v>
      </c>
      <c r="F9" s="15" t="s">
        <v>185</v>
      </c>
      <c r="G9" s="16">
        <f aca="true" t="shared" si="5" ref="G9:I9">SUM(G10:G14)</f>
        <v>0</v>
      </c>
      <c r="H9" s="16">
        <f t="shared" si="5"/>
        <v>0</v>
      </c>
      <c r="I9" s="16">
        <f t="shared" si="5"/>
        <v>3</v>
      </c>
      <c r="J9" s="16">
        <f t="shared" si="1"/>
        <v>3</v>
      </c>
    </row>
    <row r="10" spans="1:10" s="1" customFormat="1" ht="22.5" customHeight="1">
      <c r="A10" s="17" t="s">
        <v>186</v>
      </c>
      <c r="B10" s="18"/>
      <c r="C10" s="18"/>
      <c r="D10" s="18"/>
      <c r="E10" s="18">
        <f t="shared" si="2"/>
        <v>0</v>
      </c>
      <c r="F10" s="20" t="s">
        <v>187</v>
      </c>
      <c r="G10" s="16"/>
      <c r="H10" s="16"/>
      <c r="I10" s="31"/>
      <c r="J10" s="31">
        <f t="shared" si="1"/>
        <v>0</v>
      </c>
    </row>
    <row r="11" spans="1:10" s="1" customFormat="1" ht="22.5" customHeight="1">
      <c r="A11" s="17" t="s">
        <v>188</v>
      </c>
      <c r="B11" s="18"/>
      <c r="C11" s="18"/>
      <c r="D11" s="18"/>
      <c r="E11" s="18">
        <f t="shared" si="2"/>
        <v>0</v>
      </c>
      <c r="F11" s="20" t="s">
        <v>189</v>
      </c>
      <c r="G11" s="18"/>
      <c r="H11" s="21"/>
      <c r="I11" s="24"/>
      <c r="J11" s="18">
        <f t="shared" si="1"/>
        <v>0</v>
      </c>
    </row>
    <row r="12" spans="1:10" s="1" customFormat="1" ht="22.5" customHeight="1">
      <c r="A12" s="17" t="s">
        <v>190</v>
      </c>
      <c r="B12" s="22"/>
      <c r="C12" s="18"/>
      <c r="D12" s="18"/>
      <c r="E12" s="18">
        <f t="shared" si="2"/>
        <v>0</v>
      </c>
      <c r="F12" s="20" t="s">
        <v>191</v>
      </c>
      <c r="G12" s="18"/>
      <c r="H12" s="18"/>
      <c r="I12" s="24">
        <v>3</v>
      </c>
      <c r="J12" s="18">
        <f t="shared" si="1"/>
        <v>3</v>
      </c>
    </row>
    <row r="13" spans="1:10" s="1" customFormat="1" ht="22.5" customHeight="1">
      <c r="A13" s="14" t="s">
        <v>192</v>
      </c>
      <c r="B13" s="13"/>
      <c r="C13" s="13"/>
      <c r="D13" s="13"/>
      <c r="E13" s="13">
        <f t="shared" si="2"/>
        <v>0</v>
      </c>
      <c r="F13" s="23" t="s">
        <v>193</v>
      </c>
      <c r="G13" s="18"/>
      <c r="H13" s="24"/>
      <c r="I13" s="24"/>
      <c r="J13" s="18">
        <f t="shared" si="1"/>
        <v>0</v>
      </c>
    </row>
    <row r="14" spans="1:10" s="1" customFormat="1" ht="22.5" customHeight="1">
      <c r="A14" s="17" t="s">
        <v>194</v>
      </c>
      <c r="B14" s="22"/>
      <c r="C14" s="18"/>
      <c r="D14" s="18"/>
      <c r="E14" s="18">
        <f t="shared" si="2"/>
        <v>0</v>
      </c>
      <c r="F14" s="23" t="s">
        <v>195</v>
      </c>
      <c r="G14" s="18"/>
      <c r="H14" s="18"/>
      <c r="I14" s="24"/>
      <c r="J14" s="18">
        <f t="shared" si="1"/>
        <v>0</v>
      </c>
    </row>
    <row r="15" spans="1:10" s="1" customFormat="1" ht="22.5" customHeight="1">
      <c r="A15" s="17" t="s">
        <v>196</v>
      </c>
      <c r="B15" s="22"/>
      <c r="C15" s="18"/>
      <c r="D15" s="18"/>
      <c r="E15" s="18">
        <f t="shared" si="2"/>
        <v>0</v>
      </c>
      <c r="F15" s="15" t="s">
        <v>197</v>
      </c>
      <c r="G15" s="16"/>
      <c r="H15" s="16"/>
      <c r="I15" s="16"/>
      <c r="J15" s="16">
        <f t="shared" si="1"/>
        <v>0</v>
      </c>
    </row>
    <row r="16" spans="1:10" s="1" customFormat="1" ht="22.5" customHeight="1">
      <c r="A16" s="17" t="s">
        <v>198</v>
      </c>
      <c r="B16" s="22"/>
      <c r="C16" s="18"/>
      <c r="D16" s="18"/>
      <c r="E16" s="18">
        <f t="shared" si="2"/>
        <v>0</v>
      </c>
      <c r="F16" s="23" t="s">
        <v>199</v>
      </c>
      <c r="G16" s="18"/>
      <c r="H16" s="18"/>
      <c r="I16" s="24"/>
      <c r="J16" s="24">
        <f t="shared" si="1"/>
        <v>0</v>
      </c>
    </row>
    <row r="17" spans="1:10" s="1" customFormat="1" ht="22.5" customHeight="1">
      <c r="A17" s="14" t="s">
        <v>200</v>
      </c>
      <c r="B17" s="13"/>
      <c r="C17" s="13"/>
      <c r="D17" s="13"/>
      <c r="E17" s="13">
        <f t="shared" si="2"/>
        <v>0</v>
      </c>
      <c r="F17" s="20" t="s">
        <v>201</v>
      </c>
      <c r="G17" s="25"/>
      <c r="H17" s="25"/>
      <c r="I17" s="24"/>
      <c r="J17" s="24">
        <f t="shared" si="1"/>
        <v>0</v>
      </c>
    </row>
    <row r="18" spans="1:10" s="1" customFormat="1" ht="22.5" customHeight="1">
      <c r="A18" s="14" t="s">
        <v>202</v>
      </c>
      <c r="B18" s="16"/>
      <c r="C18" s="16"/>
      <c r="D18" s="16"/>
      <c r="E18" s="16">
        <f t="shared" si="2"/>
        <v>0</v>
      </c>
      <c r="F18" s="20" t="s">
        <v>203</v>
      </c>
      <c r="G18" s="25"/>
      <c r="H18" s="25"/>
      <c r="I18" s="24"/>
      <c r="J18" s="24">
        <f t="shared" si="1"/>
        <v>0</v>
      </c>
    </row>
    <row r="19" spans="1:10" s="1" customFormat="1" ht="22.5" customHeight="1">
      <c r="A19" s="14" t="s">
        <v>204</v>
      </c>
      <c r="B19" s="13"/>
      <c r="C19" s="13"/>
      <c r="D19" s="13"/>
      <c r="E19" s="13">
        <f t="shared" si="2"/>
        <v>0</v>
      </c>
      <c r="F19" s="15" t="s">
        <v>205</v>
      </c>
      <c r="G19" s="16"/>
      <c r="H19" s="16"/>
      <c r="I19" s="31"/>
      <c r="J19" s="31">
        <f t="shared" si="1"/>
        <v>0</v>
      </c>
    </row>
    <row r="20" spans="1:10" s="1" customFormat="1" ht="19.5" customHeight="1">
      <c r="A20" s="26"/>
      <c r="B20" s="26"/>
      <c r="C20" s="26"/>
      <c r="D20" s="26"/>
      <c r="E20" s="26">
        <f t="shared" si="2"/>
        <v>0</v>
      </c>
      <c r="F20" s="15" t="s">
        <v>206</v>
      </c>
      <c r="G20" s="16"/>
      <c r="H20" s="16"/>
      <c r="I20" s="16"/>
      <c r="J20" s="16">
        <f t="shared" si="1"/>
        <v>0</v>
      </c>
    </row>
    <row r="21" spans="1:10" ht="19.5" customHeight="1">
      <c r="A21" s="27" t="s">
        <v>207</v>
      </c>
      <c r="B21" s="13">
        <f aca="true" t="shared" si="6" ref="B21:I21">SUM(B22:B23)</f>
        <v>0</v>
      </c>
      <c r="C21" s="13">
        <f t="shared" si="6"/>
        <v>0</v>
      </c>
      <c r="D21" s="13">
        <f t="shared" si="6"/>
        <v>3</v>
      </c>
      <c r="E21" s="13">
        <f t="shared" si="6"/>
        <v>3</v>
      </c>
      <c r="F21" s="28" t="s">
        <v>208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1"/>
        <v>0</v>
      </c>
    </row>
    <row r="22" spans="1:10" ht="24" customHeight="1">
      <c r="A22" s="17" t="s">
        <v>209</v>
      </c>
      <c r="B22" s="22"/>
      <c r="C22" s="18"/>
      <c r="D22" s="18">
        <v>3</v>
      </c>
      <c r="E22" s="18">
        <f>B22+D22</f>
        <v>3</v>
      </c>
      <c r="F22" s="23" t="s">
        <v>210</v>
      </c>
      <c r="G22" s="18"/>
      <c r="H22" s="18"/>
      <c r="I22" s="18"/>
      <c r="J22" s="18">
        <f t="shared" si="1"/>
        <v>0</v>
      </c>
    </row>
    <row r="23" spans="1:10" ht="24" customHeight="1">
      <c r="A23" s="17" t="s">
        <v>211</v>
      </c>
      <c r="B23" s="22"/>
      <c r="C23" s="18"/>
      <c r="D23" s="18"/>
      <c r="E23" s="18">
        <f>B23+D23</f>
        <v>0</v>
      </c>
      <c r="F23" s="23" t="s">
        <v>212</v>
      </c>
      <c r="G23" s="18"/>
      <c r="H23" s="18"/>
      <c r="I23" s="18"/>
      <c r="J23" s="18">
        <f t="shared" si="1"/>
        <v>0</v>
      </c>
    </row>
  </sheetData>
  <sheetProtection/>
  <mergeCells count="1">
    <mergeCell ref="A2:J2"/>
  </mergeCells>
  <printOptions horizontalCentered="1"/>
  <pageMargins left="0.7868055555555555" right="0.7868055555555555" top="0.5902777777777778" bottom="0.5902777777777778" header="0.39305555555555555" footer="0.39305555555555555"/>
  <pageSetup firstPageNumber="18" useFirstPageNumber="1"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周圣洁</cp:lastModifiedBy>
  <cp:lastPrinted>2021-10-19T09:35:02Z</cp:lastPrinted>
  <dcterms:created xsi:type="dcterms:W3CDTF">2016-09-01T01:46:29Z</dcterms:created>
  <dcterms:modified xsi:type="dcterms:W3CDTF">2023-11-06T02:52:43Z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true</vt:bool>
  </property>
  <property fmtid="{D5CDD505-2E9C-101B-9397-08002B2CF9AE}" pid="5" name="I">
    <vt:lpwstr>97BCE7908A824793B7C2C839751E30DD_13</vt:lpwstr>
  </property>
</Properties>
</file>