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目录" sheetId="21" r:id="rId1"/>
    <sheet name="表一" sheetId="1" r:id="rId2"/>
    <sheet name="表二" sheetId="3" r:id="rId3"/>
    <sheet name="表三" sheetId="6" r:id="rId4"/>
    <sheet name="表四" sheetId="4" r:id="rId5"/>
    <sheet name="表五" sheetId="5" r:id="rId6"/>
    <sheet name="表六" sheetId="2" r:id="rId7"/>
    <sheet name="表七" sheetId="7" r:id="rId8"/>
    <sheet name="表八" sheetId="8" r:id="rId9"/>
    <sheet name="表九" sheetId="11" r:id="rId10"/>
    <sheet name="表十" sheetId="12" r:id="rId11"/>
    <sheet name="表十一" sheetId="9" r:id="rId12"/>
    <sheet name="表十二" sheetId="10" r:id="rId13"/>
    <sheet name="表十三" sheetId="13" r:id="rId14"/>
    <sheet name="表十四" sheetId="15" r:id="rId15"/>
    <sheet name="表十五" sheetId="16" r:id="rId16"/>
    <sheet name="表十六" sheetId="14" r:id="rId17"/>
    <sheet name="表十七" sheetId="17" r:id="rId18"/>
    <sheet name="表十八" sheetId="20" r:id="rId19"/>
    <sheet name="表十九" sheetId="18" r:id="rId20"/>
  </sheets>
  <definedNames>
    <definedName name="_xlnm._FilterDatabase" localSheetId="2" hidden="1">表二!$A$5:$I$594</definedName>
    <definedName name="_xlnm.Print_Area" localSheetId="1">表一!$A$1:$I$105</definedName>
    <definedName name="_xlnm.Print_Titles" localSheetId="1">表一!$1:$5</definedName>
    <definedName name="地区名称" localSheetId="1">#REF!</definedName>
    <definedName name="_xlnm._FilterDatabase" localSheetId="1" hidden="1">表一!$C$86:$C$88</definedName>
    <definedName name="_xlnm.Print_Area" localSheetId="2">表二!$A$1:$I$594</definedName>
    <definedName name="_xlnm.Print_Titles" localSheetId="2">表二!$1:$5</definedName>
    <definedName name="地区名称" localSheetId="2">#REF!</definedName>
    <definedName name="_xlnm.Print_Area" localSheetId="4">表四!$A$1:$D$76</definedName>
    <definedName name="_xlnm.Print_Titles" localSheetId="4">表四!$1:$4</definedName>
    <definedName name="地区名称" localSheetId="4">#REF!</definedName>
    <definedName name="_xlnm._FilterDatabase" localSheetId="4" hidden="1">表四!$A$3:$D$76</definedName>
    <definedName name="_xlnm.Print_Area" localSheetId="9">表九!$A$1:$I$20</definedName>
    <definedName name="_xlnm.Print_Titles" localSheetId="9">表九!$1:$5</definedName>
    <definedName name="地区名称" localSheetId="9">#REF!</definedName>
    <definedName name="_xlnm.Print_Area" localSheetId="10">表十!$A$1:$I$51</definedName>
    <definedName name="_xlnm.Print_Titles" localSheetId="10">表十!$1:$5</definedName>
    <definedName name="地区名称" localSheetId="10">#REF!</definedName>
    <definedName name="_xlnm._FilterDatabase" localSheetId="10" hidden="1">表十!$A$6:$M$46</definedName>
    <definedName name="_xlnm.Print_Area" localSheetId="14">表十四!$A$1:$I$15</definedName>
    <definedName name="_xlnm.Print_Titles" localSheetId="14">表十四!$1:$5</definedName>
    <definedName name="地区名称" localSheetId="14">#REF!</definedName>
    <definedName name="_xlnm.Print_Area" localSheetId="15">表十五!$A$1:$I$15</definedName>
    <definedName name="地区名称" localSheetId="15">#REF!</definedName>
    <definedName name="_xlnm.Print_Area" localSheetId="18">表十八!$A$1:$I$8</definedName>
    <definedName name="_xlnm.Print_Titles" localSheetId="18">表十八!$1:$5</definedName>
    <definedName name="地区名称" localSheetId="18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周圣洁</author>
  </authors>
  <commentList>
    <comment ref="A1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2024年新增</t>
        </r>
      </text>
    </comment>
    <comment ref="A1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新增项</t>
        </r>
      </text>
    </comment>
    <comment ref="A453" authorId="1">
      <text>
        <r>
          <rPr>
            <sz val="9"/>
            <rFont val="宋体"/>
            <charset val="134"/>
          </rPr>
          <t>新增项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周圣洁</author>
  </authors>
  <commentList>
    <comment ref="A1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2024年新增</t>
        </r>
      </text>
    </comment>
    <comment ref="A1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新增项</t>
        </r>
      </text>
    </comment>
    <comment ref="A453" authorId="1">
      <text>
        <r>
          <rPr>
            <sz val="9"/>
            <rFont val="宋体"/>
            <charset val="134"/>
          </rPr>
          <t>新增项</t>
        </r>
      </text>
    </comment>
  </commentList>
</comments>
</file>

<file path=xl/comments3.xml><?xml version="1.0" encoding="utf-8"?>
<comments xmlns="http://schemas.openxmlformats.org/spreadsheetml/2006/main">
  <authors>
    <author>蓝子珺</author>
  </authors>
  <commentList>
    <comment ref="E21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  <comment ref="E29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  <comment ref="E41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  <comment ref="E48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  <comment ref="E57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新增行2024年1月2日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新增行2024年1月2日</t>
        </r>
      </text>
    </comment>
  </commentList>
</comments>
</file>

<file path=xl/sharedStrings.xml><?xml version="1.0" encoding="utf-8"?>
<sst xmlns="http://schemas.openxmlformats.org/spreadsheetml/2006/main" count="1985" uniqueCount="827">
  <si>
    <t>目录</t>
  </si>
  <si>
    <t>表一</t>
  </si>
  <si>
    <t>柳州市阳和工业新区（北部生态新区）一般公共预算2026年收入预算表</t>
  </si>
  <si>
    <t>表二</t>
  </si>
  <si>
    <t>柳州市阳和工业新区（北部生态新区）一般公共预算2026年支出预算表</t>
  </si>
  <si>
    <t>表三</t>
  </si>
  <si>
    <t>柳州市阳和工业新区（北部生态新区）一般公共预算2026年本级支出预算表</t>
  </si>
  <si>
    <t>表四</t>
  </si>
  <si>
    <t>柳州市阳和工业新区（北部生态新区）一般公共预算2026年支出预算表（按政府经济分类科目）</t>
  </si>
  <si>
    <t>表五</t>
  </si>
  <si>
    <t>柳州市阳和工业新区（北部生态新区）一般公共预算2026年基本支出预算表（按政府经济分类科目）</t>
  </si>
  <si>
    <t>表六</t>
  </si>
  <si>
    <t>柳州市阳和工业新区（北部生态新区）2026年一般公共预算税收返还和转移支付表</t>
  </si>
  <si>
    <t>表七</t>
  </si>
  <si>
    <t>柳州市阳和工业新区（北部生态新区）2026年一般公共预算税收返还和转移支付支出预算表（分地区）</t>
  </si>
  <si>
    <t>表八</t>
  </si>
  <si>
    <t>柳州市阳和工业新区（北部生态新区）2026年政府一般债务限额和余额情况表</t>
  </si>
  <si>
    <t>表九</t>
  </si>
  <si>
    <t>柳州市阳和工业新区（北部生态新区）政府性基金预算2026年收入预算表</t>
  </si>
  <si>
    <t>表十</t>
  </si>
  <si>
    <t>柳州市阳和工业新区（北部生态新区）政府性基金预算2026年支出预算表</t>
  </si>
  <si>
    <t>表十一</t>
  </si>
  <si>
    <t>柳州市阳和工业新区（北部生态新区）政府性基金预算2026年本级支出预算表</t>
  </si>
  <si>
    <t>表十二</t>
  </si>
  <si>
    <t>柳州市阳和工业新区（北部生态新区）2026年政府性基金转移支付表</t>
  </si>
  <si>
    <t>表十三</t>
  </si>
  <si>
    <t>柳州市阳和工业新区（北部生态新区）2026年专项债务限额和余额情况表</t>
  </si>
  <si>
    <t>表十四</t>
  </si>
  <si>
    <t>柳州市阳和工业新区（北部生态新区）国有资本经营预算2026年收入预算表</t>
  </si>
  <si>
    <t>表十五</t>
  </si>
  <si>
    <t>柳州市阳和工业新区（北部生态新区）国有资本经营预算2026年支出预算表</t>
  </si>
  <si>
    <t>表十六</t>
  </si>
  <si>
    <t>柳州市阳和工业新区（北部生态新区）国有资本经营预算2026年本级支出预算表</t>
  </si>
  <si>
    <t>表十七</t>
  </si>
  <si>
    <t>柳州市阳和工业新区（北部生态新区）国有资本经营预算2026年对下转移支付表</t>
  </si>
  <si>
    <t>表十八</t>
  </si>
  <si>
    <t>柳州市阳和工业新区（北部生态新区）社会保险基金预算2026年收入预算表</t>
  </si>
  <si>
    <t>表十九</t>
  </si>
  <si>
    <t>柳州市阳和工业新区（北部生态新区）社会保险基金预算2026年支出预算表</t>
  </si>
  <si>
    <t xml:space="preserve">  </t>
  </si>
  <si>
    <t>柳州市阳和工业新区（北部生态新区）一般公共预算2026年收入预算</t>
  </si>
  <si>
    <t>单位:万元</t>
  </si>
  <si>
    <t>项       目</t>
  </si>
  <si>
    <t>2025年</t>
  </si>
  <si>
    <t>2026年预算</t>
  </si>
  <si>
    <t>年初预算数</t>
  </si>
  <si>
    <t>执行数</t>
  </si>
  <si>
    <t>完成年初
预算%</t>
  </si>
  <si>
    <t>比上年完成数增减</t>
  </si>
  <si>
    <t>建议数</t>
  </si>
  <si>
    <t>比2025年执行数增减</t>
  </si>
  <si>
    <t>金额</t>
  </si>
  <si>
    <t>%</t>
  </si>
  <si>
    <t>一般公共预算收入合计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</si>
  <si>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</si>
  <si>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</si>
  <si>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</si>
  <si>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</si>
  <si>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</si>
  <si>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</si>
  <si>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</si>
  <si>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</si>
  <si>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</si>
  <si>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</si>
  <si>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</si>
  <si>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</si>
  <si>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</si>
  <si>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</si>
  <si>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</si>
  <si>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</si>
  <si>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</si>
  <si>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</si>
  <si>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</si>
  <si>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</si>
  <si>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</si>
  <si>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</si>
  <si>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</si>
  <si>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</si>
  <si>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转移性收入</t>
  </si>
  <si>
    <t>一、上级补助收入</t>
  </si>
  <si>
    <t xml:space="preserve">   （一）返还性收入</t>
  </si>
  <si>
    <t xml:space="preserve">     1.所得税基数返还收入</t>
  </si>
  <si>
    <t xml:space="preserve">     2.成品油税费改革税收返还收入</t>
  </si>
  <si>
    <t xml:space="preserve">     3.增值税税收返还收入</t>
  </si>
  <si>
    <t xml:space="preserve">     4.消费税税收返还收入</t>
  </si>
  <si>
    <t xml:space="preserve">     5.增值税“五五分享”返还收入</t>
  </si>
  <si>
    <t xml:space="preserve">     6.其他税返返还收入</t>
  </si>
  <si>
    <t xml:space="preserve">   （二）一般性转移支付收入</t>
  </si>
  <si>
    <t xml:space="preserve">     1.体制补助收入</t>
  </si>
  <si>
    <t xml:space="preserve">     2.均衡性转移支付收入</t>
  </si>
  <si>
    <t xml:space="preserve">     3.县级基本财力保障机制奖补资金收入</t>
  </si>
  <si>
    <t xml:space="preserve">     4.结算补助收入</t>
  </si>
  <si>
    <t xml:space="preserve">     5.资源枯竭型城市转移支付补助收入</t>
  </si>
  <si>
    <t xml:space="preserve">     6.产粮（油）大县奖励资金收入</t>
  </si>
  <si>
    <t xml:space="preserve">     7.重点生态功能区转移支付收入</t>
  </si>
  <si>
    <t xml:space="preserve">     8.固定数额补助收入</t>
  </si>
  <si>
    <t xml:space="preserve">     9.革命老区转移支付收入</t>
  </si>
  <si>
    <t xml:space="preserve">    10.民族地区转移支付收入</t>
  </si>
  <si>
    <t xml:space="preserve">    11.巩固脱贫攻坚成果衔接乡村振兴转移支付收入
      （原“欠发达地区转移支付收入”）</t>
  </si>
  <si>
    <t xml:space="preserve">    12.一般公共服务共同财政事权转移支付收入</t>
  </si>
  <si>
    <t xml:space="preserve">    13.公共安全共同财政事权转移支付收入</t>
  </si>
  <si>
    <t xml:space="preserve">    14.教育共同财政事权转移支付收入</t>
  </si>
  <si>
    <t xml:space="preserve">    15.科学技术共同财政事权转移支付收入</t>
  </si>
  <si>
    <t xml:space="preserve">    16.文化旅游体育与传媒共同财政事权转移支付收入</t>
  </si>
  <si>
    <t xml:space="preserve">    17.社会保障和就业共同财政事权转移支付收入</t>
  </si>
  <si>
    <t xml:space="preserve">    18.医疗卫生共同财政事权转移支付收入</t>
  </si>
  <si>
    <t xml:space="preserve">    19.节能环保共同财政事权转移支付收入</t>
  </si>
  <si>
    <t xml:space="preserve">    20.城乡社区共同财政事权转移支付收入</t>
  </si>
  <si>
    <t xml:space="preserve">    21.农林水共同财政事权转移支付收入</t>
  </si>
  <si>
    <t xml:space="preserve">    22.交通运输共同财政事权转移支付收入</t>
  </si>
  <si>
    <t xml:space="preserve">    23.资源勘探工业信息等共同财政事权转移支付收入</t>
  </si>
  <si>
    <t xml:space="preserve">    24.商业服务业等共同财政事权转移支付收入</t>
  </si>
  <si>
    <t xml:space="preserve">    25.金融共同财政事权转移支付收入</t>
  </si>
  <si>
    <t xml:space="preserve">    26.自然资源海洋气象等共同财政事权转移支付收入</t>
  </si>
  <si>
    <t xml:space="preserve">    27.住房保障共同财政事权转移支付收入</t>
  </si>
  <si>
    <t xml:space="preserve">    28.粮油物资储备共同财政事权转移支付收入</t>
  </si>
  <si>
    <t xml:space="preserve">    29.灾害防治及应急管理共同财政事权转移支付收入</t>
  </si>
  <si>
    <t xml:space="preserve">    30.其他共同财政事权转移支付收入</t>
  </si>
  <si>
    <t xml:space="preserve">    31.增值税留抵退税转移支付收入</t>
  </si>
  <si>
    <t xml:space="preserve">    32.其他退税减税降费转移支付收入</t>
  </si>
  <si>
    <t xml:space="preserve">    33.补充县区财力转移支付收入</t>
  </si>
  <si>
    <t xml:space="preserve">    34.其他一般性转移支付收入</t>
  </si>
  <si>
    <t xml:space="preserve">   （三）专项转移支付收入</t>
  </si>
  <si>
    <t xml:space="preserve">    1.一般公共服务</t>
  </si>
  <si>
    <t xml:space="preserve">    2.公共安全</t>
  </si>
  <si>
    <t xml:space="preserve">    3.教育</t>
  </si>
  <si>
    <t xml:space="preserve">    4.科学技术</t>
  </si>
  <si>
    <t xml:space="preserve">    5.文化旅游体育与传媒</t>
  </si>
  <si>
    <t xml:space="preserve">    6.社会保障和就业</t>
  </si>
  <si>
    <t xml:space="preserve">    7.卫生健康</t>
  </si>
  <si>
    <t xml:space="preserve">    8.节能环保</t>
  </si>
  <si>
    <t xml:space="preserve">    9.城乡社区</t>
  </si>
  <si>
    <t xml:space="preserve">    10.农林水</t>
  </si>
  <si>
    <t xml:space="preserve">    11.交通运输</t>
  </si>
  <si>
    <t xml:space="preserve">    12.资源勘探工业信息等</t>
  </si>
  <si>
    <t xml:space="preserve">    13.商业服务业等</t>
  </si>
  <si>
    <t xml:space="preserve">    14.金融</t>
  </si>
  <si>
    <t xml:space="preserve">    15.自然资源海洋气象等</t>
  </si>
  <si>
    <t xml:space="preserve">    16.住房保障</t>
  </si>
  <si>
    <t xml:space="preserve">    17.粮油物资储备</t>
  </si>
  <si>
    <t xml:space="preserve">    18.灾害防治及应急管理</t>
  </si>
  <si>
    <t xml:space="preserve">    19.其他收入</t>
  </si>
  <si>
    <t>二、下级上解收入</t>
  </si>
  <si>
    <t xml:space="preserve">    体制上解收入</t>
  </si>
  <si>
    <t xml:space="preserve">    专项上解收入</t>
  </si>
  <si>
    <t>三、上年结转收入</t>
  </si>
  <si>
    <t>四、调入资金</t>
  </si>
  <si>
    <t xml:space="preserve">    从政府性基金预算调入一般公共预算</t>
  </si>
  <si>
    <t xml:space="preserve">    从国有资本经营预算调入一般公共预算</t>
  </si>
  <si>
    <t xml:space="preserve">    从其他资金调入一般公共预算</t>
  </si>
  <si>
    <t>五、地方政府一般债务转贷收入</t>
  </si>
  <si>
    <t>六、动用预算稳定调节基金</t>
  </si>
  <si>
    <t>收入总计</t>
  </si>
  <si>
    <t>柳州市阳和工业新区（北部生态新区）一般公共预算2026年支出预算</t>
  </si>
  <si>
    <t>单位：万元</t>
  </si>
  <si>
    <t>比2025年预算数增减</t>
  </si>
  <si>
    <t>一般公共预算支出合计</t>
  </si>
  <si>
    <t>一、一般公共服务支出</t>
  </si>
  <si>
    <t xml:space="preserve">  人大事务</t>
  </si>
  <si>
    <t xml:space="preserve">    行政运行</t>
  </si>
  <si>
    <t xml:space="preserve">    一般行政管理事务</t>
  </si>
  <si>
    <t xml:space="preserve">    事业运行</t>
  </si>
  <si>
    <t xml:space="preserve">    其他人大事务支出</t>
  </si>
  <si>
    <t xml:space="preserve">  政协事务</t>
  </si>
  <si>
    <t xml:space="preserve">    其他政协事务支出</t>
  </si>
  <si>
    <t xml:space="preserve">  政府办公厅(室)及相关机构事务</t>
  </si>
  <si>
    <t xml:space="preserve">    机关服务</t>
  </si>
  <si>
    <t xml:space="preserve">    专项服务</t>
  </si>
  <si>
    <t xml:space="preserve">    专项业务活动</t>
  </si>
  <si>
    <t xml:space="preserve">    政务公开审批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</si>
  <si>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</si>
  <si>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</si>
  <si>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</si>
  <si>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</si>
  <si>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</si>
  <si>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</si>
  <si>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</si>
  <si>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</si>
  <si>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</si>
  <si>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</si>
  <si>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</si>
  <si>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</si>
  <si>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</si>
  <si>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</si>
  <si>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</si>
  <si>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</si>
  <si>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</si>
  <si>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</si>
  <si>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</si>
  <si>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</si>
  <si>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</si>
  <si>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税收业务</t>
  </si>
  <si>
    <t xml:space="preserve">    其他税收事务支出</t>
  </si>
  <si>
    <t xml:space="preserve">  人力资源事务</t>
  </si>
  <si>
    <t xml:space="preserve">    博士后日常经费</t>
  </si>
  <si>
    <t xml:space="preserve">    其他人力资源事务支出</t>
  </si>
  <si>
    <t xml:space="preserve">  纪检监察事务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</si>
  <si>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</si>
  <si>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</si>
  <si>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</si>
  <si>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</si>
  <si>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</si>
  <si>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</si>
  <si>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</si>
  <si>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</si>
  <si>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</si>
  <si>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</si>
  <si>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</si>
  <si>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</si>
  <si>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</si>
  <si>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</si>
  <si>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</si>
  <si>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</si>
  <si>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</si>
  <si>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</si>
  <si>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</si>
  <si>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</si>
  <si>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</si>
  <si>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其他统战事务支出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</si>
  <si>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</si>
  <si>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</si>
  <si>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</si>
  <si>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其他市场监督管理事务</t>
  </si>
  <si>
    <t xml:space="preserve">  社会工作事务</t>
  </si>
  <si>
    <t xml:space="preserve">  信访事务</t>
  </si>
  <si>
    <t xml:space="preserve">    信访业务</t>
  </si>
  <si>
    <t xml:space="preserve">  其他一般公共服务支出(款)</t>
  </si>
  <si>
    <t xml:space="preserve">    国家赔偿费用支出</t>
  </si>
  <si>
    <t xml:space="preserve">    其他一般公共服务支出(项)</t>
  </si>
  <si>
    <t>二、外交支出</t>
  </si>
  <si>
    <t>三、国防支出</t>
  </si>
  <si>
    <t xml:space="preserve">  国防动员</t>
  </si>
  <si>
    <t xml:space="preserve">    其他国防动员支出</t>
  </si>
  <si>
    <t xml:space="preserve">  其他国防支出(款)</t>
  </si>
  <si>
    <t xml:space="preserve">    其他国防支出(项)</t>
  </si>
  <si>
    <t>四、公共安全支出</t>
  </si>
  <si>
    <t xml:space="preserve">  公安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</si>
  <si>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</si>
  <si>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</si>
  <si>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</si>
  <si>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</si>
  <si>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司法</t>
  </si>
  <si>
    <t xml:space="preserve">    基层司法业务</t>
  </si>
  <si>
    <t xml:space="preserve">    普法宣传</t>
  </si>
  <si>
    <t xml:space="preserve">    律师管理</t>
  </si>
  <si>
    <t xml:space="preserve">    法律援助</t>
  </si>
  <si>
    <t xml:space="preserve">    国家统一法律职业资格考试</t>
  </si>
  <si>
    <t xml:space="preserve">    仲裁</t>
  </si>
  <si>
    <t xml:space="preserve">    社区矫正</t>
  </si>
  <si>
    <t xml:space="preserve">    法治建设</t>
  </si>
  <si>
    <t xml:space="preserve">    其他司法支出</t>
  </si>
  <si>
    <t xml:space="preserve">  其他公共安全支出(款)</t>
  </si>
  <si>
    <t xml:space="preserve">    国家司法救助支出</t>
  </si>
  <si>
    <t xml:space="preserve">    其他公共安全支出(项)</t>
  </si>
  <si>
    <t>五、教育支出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</si>
  <si>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</si>
  <si>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</si>
  <si>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</si>
  <si>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</si>
  <si>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</si>
  <si>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</si>
  <si>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</si>
  <si>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</si>
  <si>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</si>
  <si>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</si>
  <si>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</si>
  <si>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</si>
  <si>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</si>
  <si>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</si>
  <si>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</si>
  <si>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</si>
  <si>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</si>
  <si>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</si>
  <si>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六、科学技术支出</t>
  </si>
  <si>
    <t xml:space="preserve">  科学技术管理事务</t>
  </si>
  <si>
    <t xml:space="preserve">    其他科学技术管理事务支出</t>
  </si>
  <si>
    <t xml:space="preserve">  技术研究与开发</t>
  </si>
  <si>
    <t xml:space="preserve">    机构运行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</si>
  <si>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</si>
  <si>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</si>
  <si>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</si>
  <si>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</si>
  <si>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</si>
  <si>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</si>
  <si>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</si>
  <si>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</si>
  <si>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</si>
  <si>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</si>
  <si>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</si>
  <si>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</si>
  <si>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</si>
  <si>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</si>
  <si>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七、文化旅游体育与传媒支出</t>
  </si>
  <si>
    <t xml:space="preserve">  文化和旅游</t>
  </si>
  <si>
    <t xml:space="preserve">    文化活动</t>
  </si>
  <si>
    <t xml:space="preserve">    群众文化</t>
  </si>
  <si>
    <t xml:space="preserve">    其他文化和旅游支出</t>
  </si>
  <si>
    <t>八、社会保障和就业支出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</si>
  <si>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</si>
  <si>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</si>
  <si>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</si>
  <si>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</si>
  <si>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</si>
  <si>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</si>
  <si>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</si>
  <si>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</si>
  <si>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</si>
  <si>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</si>
  <si>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</si>
  <si>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</si>
  <si>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</si>
  <si>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</si>
  <si>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</si>
  <si>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</si>
  <si>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</si>
  <si>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其他民政管理事务支出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</si>
  <si>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</si>
  <si>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</si>
  <si>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</si>
  <si>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</si>
  <si>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</si>
  <si>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</si>
  <si>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</si>
  <si>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</si>
  <si>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  其他行政事业单位离退休支出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</si>
  <si>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</si>
  <si>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</si>
  <si>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</si>
  <si>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</si>
  <si>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</si>
  <si>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</si>
  <si>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</si>
  <si>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</si>
  <si>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</si>
  <si>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</si>
  <si>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</si>
  <si>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</si>
  <si>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</si>
  <si>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</si>
  <si>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</si>
  <si>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</si>
  <si>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</si>
  <si>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</si>
  <si>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</si>
  <si>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</si>
  <si>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</si>
  <si>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</si>
  <si>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</si>
  <si>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</si>
  <si>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</si>
  <si>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</si>
  <si>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</si>
  <si>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</si>
  <si>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</si>
  <si>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</si>
  <si>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</si>
  <si>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</si>
  <si>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</si>
  <si>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</si>
  <si>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</t>
  </si>
  <si>
    <t xml:space="preserve">    残疾人体育</t>
  </si>
  <si>
    <t xml:space="preserve">    残疾人生活和护理补贴</t>
  </si>
  <si>
    <t xml:space="preserve">    其他残疾人事业支出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</si>
  <si>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</si>
  <si>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</si>
  <si>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</si>
  <si>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</si>
  <si>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</si>
  <si>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</si>
  <si>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</si>
  <si>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</si>
  <si>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</si>
  <si>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</si>
  <si>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</si>
  <si>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</si>
  <si>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</si>
  <si>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</si>
  <si>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</si>
  <si>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</si>
  <si>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退役军人管理事务</t>
  </si>
  <si>
    <t xml:space="preserve">    拥军优属</t>
  </si>
  <si>
    <t xml:space="preserve">    军供保障</t>
  </si>
  <si>
    <t xml:space="preserve">    其他退役军人事务管理支出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</si>
  <si>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</si>
  <si>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</si>
  <si>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</si>
  <si>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</si>
  <si>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</si>
  <si>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>九、卫生健康支出</t>
  </si>
  <si>
    <t xml:space="preserve">  卫生健康管理事务</t>
  </si>
  <si>
    <t xml:space="preserve">    其他卫生健康管理事务支出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</si>
  <si>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</si>
  <si>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</si>
  <si>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</si>
  <si>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</si>
  <si>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</si>
  <si>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</si>
  <si>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</si>
  <si>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</si>
  <si>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</si>
  <si>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</si>
  <si>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</si>
  <si>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</si>
  <si>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</si>
  <si>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</si>
  <si>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</si>
  <si>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</si>
  <si>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</si>
  <si>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</si>
  <si>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</si>
  <si>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</si>
  <si>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</si>
  <si>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</si>
  <si>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</si>
  <si>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</si>
  <si>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</si>
  <si>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</si>
  <si>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</si>
  <si>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</si>
  <si>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</si>
  <si>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</si>
  <si>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</si>
  <si>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</si>
  <si>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</si>
  <si>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</si>
  <si>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</si>
  <si>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</si>
  <si>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</si>
  <si>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</si>
  <si>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</si>
  <si>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</si>
  <si>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</si>
  <si>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</si>
  <si>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十、节能环保支出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</si>
  <si>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</si>
  <si>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</si>
  <si>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</si>
  <si>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</si>
  <si>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</si>
  <si>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</si>
  <si>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</si>
  <si>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</si>
  <si>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</si>
  <si>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</si>
  <si>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</si>
  <si>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</si>
  <si>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</si>
  <si>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</si>
  <si>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</si>
  <si>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</si>
  <si>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</si>
  <si>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</si>
  <si>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</si>
  <si>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其他污染防治支出</t>
  </si>
  <si>
    <t xml:space="preserve">  自然生态保护</t>
  </si>
  <si>
    <t xml:space="preserve">    农村环境保护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</si>
  <si>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</si>
  <si>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</si>
  <si>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</si>
  <si>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</si>
  <si>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</si>
  <si>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</si>
  <si>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</si>
  <si>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</si>
  <si>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其他节能环保支出(款)</t>
  </si>
  <si>
    <t xml:space="preserve">    其他节能环保支出(项)</t>
  </si>
  <si>
    <t>十一、城乡社区支出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</si>
  <si>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</si>
  <si>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</si>
  <si>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</si>
  <si>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</si>
  <si>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</si>
  <si>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</si>
  <si>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</si>
  <si>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</si>
  <si>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</si>
  <si>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</si>
  <si>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</si>
  <si>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</t>
  </si>
  <si>
    <t xml:space="preserve">    建设市场管理与监督</t>
  </si>
  <si>
    <t xml:space="preserve">  其他城乡社区支出(款)</t>
  </si>
  <si>
    <t xml:space="preserve">    其他城乡社区支出(项)</t>
  </si>
  <si>
    <t>十二、农林水支出</t>
  </si>
  <si>
    <t xml:space="preserve">  农业农村</t>
  </si>
  <si>
    <t xml:space="preserve">    病虫害控制</t>
  </si>
  <si>
    <t xml:space="preserve">    行业业务管理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</si>
  <si>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</si>
  <si>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</si>
  <si>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</si>
  <si>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农业生产发展</t>
  </si>
  <si>
    <t xml:space="preserve">    农村社会事业</t>
  </si>
  <si>
    <t xml:space="preserve">    农业资源保护修复与利用</t>
  </si>
  <si>
    <t xml:space="preserve">    渔业发展</t>
  </si>
  <si>
    <t xml:space="preserve">    对高校毕业生到基层任职补助</t>
  </si>
  <si>
    <t xml:space="preserve">    其他农业农村支出</t>
  </si>
  <si>
    <t xml:space="preserve">  林业和草原</t>
  </si>
  <si>
    <t xml:space="preserve">    事业机构</t>
  </si>
  <si>
    <t xml:space="preserve">    森林培育</t>
  </si>
  <si>
    <t xml:space="preserve">    技术推广与转化</t>
  </si>
  <si>
    <t xml:space="preserve">    森林资源管理</t>
  </si>
  <si>
    <t xml:space="preserve">    森林生态效益补偿</t>
  </si>
  <si>
    <t xml:space="preserve">    林业草原防灾减灾</t>
  </si>
  <si>
    <t xml:space="preserve">    国家公园</t>
  </si>
  <si>
    <t xml:space="preserve">    草原管理</t>
  </si>
  <si>
    <t xml:space="preserve">    其他林业和草原支出</t>
  </si>
  <si>
    <t xml:space="preserve">  水利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</si>
  <si>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</si>
  <si>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</si>
  <si>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</si>
  <si>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</si>
  <si>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</si>
  <si>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</si>
  <si>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</si>
  <si>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</si>
  <si>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</si>
  <si>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</si>
  <si>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</si>
  <si>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其他水利支出</t>
  </si>
  <si>
    <t xml:space="preserve">  巩固脱贫衔接乡村振兴</t>
  </si>
  <si>
    <t xml:space="preserve">    农村基础设施建设</t>
  </si>
  <si>
    <t xml:space="preserve">    生产发展</t>
  </si>
  <si>
    <t xml:space="preserve">    社会发展</t>
  </si>
  <si>
    <t xml:space="preserve">    贷款奖补和贴息</t>
  </si>
  <si>
    <t xml:space="preserve">    “三西”农业建设专项补助</t>
  </si>
  <si>
    <t xml:space="preserve">    其他巩固脱贫衔接乡村振兴支出</t>
  </si>
  <si>
    <t xml:space="preserve">  农村综合改革</t>
  </si>
  <si>
    <t xml:space="preserve">    对村级公益事业建设的补助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</si>
  <si>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</si>
  <si>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</si>
  <si>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</si>
  <si>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</si>
  <si>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</si>
  <si>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其他农林水支出(款)</t>
  </si>
  <si>
    <t xml:space="preserve">    化解其他公益性乡村债务支出</t>
  </si>
  <si>
    <t xml:space="preserve">    其他农林水支出(项)</t>
  </si>
  <si>
    <t>十三、交通运输支出</t>
  </si>
  <si>
    <t>十四、资源勘探工业信息等支出</t>
  </si>
  <si>
    <t xml:space="preserve">  制造业</t>
  </si>
  <si>
    <t xml:space="preserve">    其他制造业支出</t>
  </si>
  <si>
    <t xml:space="preserve">  工业和信息产业监管</t>
  </si>
  <si>
    <t xml:space="preserve">    其他工业和信息产业监管支出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</si>
  <si>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</si>
  <si>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</si>
  <si>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</si>
  <si>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</si>
  <si>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</si>
  <si>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其他资源勘探信息等支出(项)</t>
  </si>
  <si>
    <t>十五、商业服务业等支出</t>
  </si>
  <si>
    <t xml:space="preserve">  商业流通事务</t>
  </si>
  <si>
    <t xml:space="preserve">    其他商业流通事务支出</t>
  </si>
  <si>
    <t>十六、金融支出</t>
  </si>
  <si>
    <t xml:space="preserve">  金融发展支出</t>
  </si>
  <si>
    <t xml:space="preserve">    利息费用补贴支出</t>
  </si>
  <si>
    <t xml:space="preserve">    其他金融发展支出</t>
  </si>
  <si>
    <t xml:space="preserve">  其他金融支出(款)</t>
  </si>
  <si>
    <t xml:space="preserve">    重点企业贷款贴息</t>
  </si>
  <si>
    <t xml:space="preserve">    其他金融支出(项)</t>
  </si>
  <si>
    <t>十七、援助其他地区支出</t>
  </si>
  <si>
    <t>十八、自然资源海洋气象等支出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</si>
  <si>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</si>
  <si>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</si>
  <si>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</si>
  <si>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其他自然资源事务支出</t>
  </si>
  <si>
    <t xml:space="preserve">  其他自然资源海洋气象等支出(款)</t>
  </si>
  <si>
    <t xml:space="preserve">    其他自然资源海洋气象等支出(项)</t>
  </si>
  <si>
    <t>十九、住房保障支出</t>
  </si>
  <si>
    <t xml:space="preserve">  保障性安居工程支出</t>
  </si>
  <si>
    <t xml:space="preserve">    廉租住房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</si>
  <si>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</si>
  <si>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</si>
  <si>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</si>
  <si>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</si>
  <si>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保障性租赁住房</t>
  </si>
  <si>
    <t xml:space="preserve">    配租型住房保障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</si>
  <si>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</si>
  <si>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</si>
  <si>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</si>
  <si>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</si>
  <si>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</si>
  <si>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>二十、粮油物资储备支出</t>
  </si>
  <si>
    <t>二十一、灾害防治及应急管理支出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</si>
  <si>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</si>
  <si>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</si>
  <si>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</si>
  <si>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</si>
  <si>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安全生产基础</t>
  </si>
  <si>
    <t xml:space="preserve">    应急救援</t>
  </si>
  <si>
    <t xml:space="preserve">    应急管理</t>
  </si>
  <si>
    <t xml:space="preserve">    其他应急管理支出</t>
  </si>
  <si>
    <t xml:space="preserve">  消防救援事务</t>
  </si>
  <si>
    <t xml:space="preserve">    消防应急救援</t>
  </si>
  <si>
    <t xml:space="preserve">    其他消防救援事务支出</t>
  </si>
  <si>
    <t xml:space="preserve">  自然灾害防治</t>
  </si>
  <si>
    <t xml:space="preserve">    森林草原防灾减灾</t>
  </si>
  <si>
    <t>二十二、预备费</t>
  </si>
  <si>
    <t>二十三、其他支出</t>
  </si>
  <si>
    <t xml:space="preserve">  年初预留</t>
  </si>
  <si>
    <t xml:space="preserve">  其他支出</t>
  </si>
  <si>
    <t>二十四、债务付息支出</t>
  </si>
  <si>
    <t>二十五、债务发行费用支出</t>
  </si>
  <si>
    <t>二十六、上年结转专款支出</t>
  </si>
  <si>
    <t>转移性支出</t>
  </si>
  <si>
    <t>一、上解上级支出</t>
  </si>
  <si>
    <t xml:space="preserve">   体制上解支出</t>
  </si>
  <si>
    <t xml:space="preserve">   专项上解支出</t>
  </si>
  <si>
    <t>二、补助下级支出</t>
  </si>
  <si>
    <t>三、调出资金</t>
  </si>
  <si>
    <t>四、援助其他地区支出</t>
  </si>
  <si>
    <t>五、地方政府一般债务还本支出</t>
  </si>
  <si>
    <t>六、地方政府一般债务转贷支出</t>
  </si>
  <si>
    <t>七、安排预算稳定调节基金</t>
  </si>
  <si>
    <t>八、年终结转</t>
  </si>
  <si>
    <t>支出总计</t>
  </si>
  <si>
    <t>柳州市阳和工业新区（北部生态新区）一般公共预算2026年支出预算
（按政府经济分类科目）</t>
  </si>
  <si>
    <t>表头（行1-5）：已更新
科目:可参照全市和市本级更新完善
数据及表内公式：结合新区执行和预算更新、填列</t>
  </si>
  <si>
    <t>科     目</t>
  </si>
  <si>
    <t>2026年预算建议数</t>
  </si>
  <si>
    <t>其中：</t>
  </si>
  <si>
    <t>基本支出</t>
  </si>
  <si>
    <t>项目支出</t>
  </si>
  <si>
    <t>科目编码</t>
  </si>
  <si>
    <t>一、机关工资福利支出</t>
  </si>
  <si>
    <t>工资奖金津补贴</t>
  </si>
  <si>
    <t>社会保障缴费</t>
  </si>
  <si>
    <t>住房公积金</t>
  </si>
  <si>
    <t>其他工资福利支出</t>
  </si>
  <si>
    <t>二、机关商品和服务支出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</si>
  <si>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</si>
  <si>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</si>
  <si>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</si>
  <si>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</si>
  <si>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</si>
  <si>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</si>
  <si>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</si>
  <si>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</si>
  <si>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</si>
  <si>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</si>
  <si>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三、机关资本性支出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</si>
  <si>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</si>
  <si>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</si>
  <si>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</si>
  <si>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</si>
  <si>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</si>
  <si>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</si>
  <si>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</si>
  <si>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四、机关资本性支出（基本建设）</t>
  </si>
  <si>
    <t>五、对事业单位经常性补助</t>
  </si>
  <si>
    <t>工资福利支出</t>
  </si>
  <si>
    <t>商品和服务支出</t>
  </si>
  <si>
    <t>其他对事业单位补助</t>
  </si>
  <si>
    <t>六、对事业单位资本性补助</t>
  </si>
  <si>
    <t>资本性支出</t>
  </si>
  <si>
    <t>资本性支出（基本建设）</t>
  </si>
  <si>
    <t>七、对企业补助</t>
  </si>
  <si>
    <t>费用补贴</t>
  </si>
  <si>
    <t>利息补贴</t>
  </si>
  <si>
    <t>其他对企业补助</t>
  </si>
  <si>
    <t>八、对企业资本性支出</t>
  </si>
  <si>
    <t>资本金注入</t>
  </si>
  <si>
    <t>资本金注入（基本建设）</t>
  </si>
  <si>
    <t>政府投资基金股权投资</t>
  </si>
  <si>
    <t>其他对企业资本性支出</t>
  </si>
  <si>
    <t>九、对个人和家庭的补助</t>
  </si>
  <si>
    <t>社会福利和救助</t>
  </si>
  <si>
    <t>助学金</t>
  </si>
  <si>
    <t>个人农业生产补贴</t>
  </si>
  <si>
    <t>离退休费</t>
  </si>
  <si>
    <t>其他对个人和家庭的补助</t>
  </si>
  <si>
    <t>十、对社会保障基金补助</t>
  </si>
  <si>
    <t>对社会保险基金补助</t>
  </si>
  <si>
    <t>补充全国社会保障基金</t>
  </si>
  <si>
    <t>对机关事业单位职业年金的补助</t>
  </si>
  <si>
    <t>十一、债务利息及费用支出</t>
  </si>
  <si>
    <t>国内债务付息</t>
  </si>
  <si>
    <t>国内债务发行费用</t>
  </si>
  <si>
    <t>十二、预备费及预留</t>
  </si>
  <si>
    <t>预备费</t>
  </si>
  <si>
    <t>预留</t>
  </si>
  <si>
    <t>十三、其他支出</t>
  </si>
  <si>
    <t>对民间非营利组织和群众性自治组织补贴</t>
  </si>
  <si>
    <t>其他支出</t>
  </si>
  <si>
    <t>财力安排的一般预算支出合计</t>
  </si>
  <si>
    <t>上年结转</t>
  </si>
  <si>
    <t>上级提前下达</t>
  </si>
  <si>
    <t>柳州市阳和工业新区（北部生态新区）2026年一般公共预算基本支出预算表
（按政府经济分类科目）</t>
  </si>
  <si>
    <t xml:space="preserve">     5.增值税“五五分享”税收返还收入</t>
  </si>
  <si>
    <t xml:space="preserve">     6.其他返还性收入</t>
  </si>
  <si>
    <t>八、年终结余</t>
  </si>
  <si>
    <t xml:space="preserve">    11.巩固脱贫攻坚成果衔接乡村振兴转移支付收入</t>
  </si>
  <si>
    <t xml:space="preserve">    31.其他一般性转移支付收入</t>
  </si>
  <si>
    <t>三、上年结余收入</t>
  </si>
  <si>
    <t>五、债务转贷收入</t>
  </si>
  <si>
    <t>柳州市阳和工业新区（北部生态新区）2026年
一般公共预算税收返还和转移支付支出预算表
（分地区）</t>
  </si>
  <si>
    <t>项目</t>
  </si>
  <si>
    <t>分地区安排预算建议数</t>
  </si>
  <si>
    <t>一、已分配转移支付</t>
  </si>
  <si>
    <t>（一）税收返还</t>
  </si>
  <si>
    <t>所得税基数返还支出</t>
  </si>
  <si>
    <t>（二）一般性转移支付</t>
  </si>
  <si>
    <t>体制补助支出</t>
  </si>
  <si>
    <t>（三）专项转移支付</t>
  </si>
  <si>
    <t>一般公共服务</t>
  </si>
  <si>
    <t>二、待分配下达转移支付</t>
  </si>
  <si>
    <t>说明：阳和工业新区（北部生态新区）无对下税收返还及转移支付。</t>
  </si>
  <si>
    <t>柳州市阳和工业新区（北部生态新区）2025年政府一般债务限额及  余额情况表</t>
  </si>
  <si>
    <t>行政区划</t>
  </si>
  <si>
    <t>2025年政府债务限额</t>
  </si>
  <si>
    <t>2025年政府债务余额</t>
  </si>
  <si>
    <t>备注</t>
  </si>
  <si>
    <t>一般债务</t>
  </si>
  <si>
    <t>阳和新区</t>
  </si>
  <si>
    <t>注：1.本表反映上一年度本地区、本级及所属地区政府债务限额和余额（余额预计执行数）；</t>
  </si>
  <si>
    <t>2.本表由县级以上各级财政部门填列，在本级人民代表大会批准预算后二十日内公开。</t>
  </si>
  <si>
    <t xml:space="preserve">   3.本表按照标准行政区划名称填报。</t>
  </si>
  <si>
    <t>柳州市阳和工业新区（北部生态新区）政府性基金预算2026年收入预算</t>
  </si>
  <si>
    <t>政府性基金预算收入合计</t>
  </si>
  <si>
    <t>一、港口建设费收入</t>
  </si>
  <si>
    <t>二、国有土地收益基金收入</t>
  </si>
  <si>
    <t>三、农业土地开发资金收入</t>
  </si>
  <si>
    <t>四、国有土地使用权出让收入</t>
  </si>
  <si>
    <t>五、城市基础设施配套费收入</t>
  </si>
  <si>
    <t>六、污水处理费收入</t>
  </si>
  <si>
    <t>七、其他政府性基金收入</t>
  </si>
  <si>
    <t>八、专项债务对应项目专项收入</t>
  </si>
  <si>
    <t>四、地方政府专项债务转贷收入</t>
  </si>
  <si>
    <t>五、调入政府性基金预算资金</t>
  </si>
  <si>
    <t>柳州市阳和工业新区（北部生态新区）政府性基金预算2026年支出预算</t>
  </si>
  <si>
    <t>项     目</t>
  </si>
  <si>
    <t>政府性基金预算支出合计</t>
  </si>
  <si>
    <t>一、文化旅游体育与传媒支出</t>
  </si>
  <si>
    <t>二、社会保障和就业支出</t>
  </si>
  <si>
    <t>（一）大中型水库移民后期扶持基金支出</t>
  </si>
  <si>
    <t>1.移民补助</t>
  </si>
  <si>
    <t>2.基础设施建设和经济发展</t>
  </si>
  <si>
    <t>（二）小型水库移民扶助基金安排的支出</t>
  </si>
  <si>
    <t>三、城乡社区支出</t>
  </si>
  <si>
    <t>（一）国有土地使用权出让收入安排的支出</t>
  </si>
  <si>
    <t>1.征地和拆迁补偿支出</t>
  </si>
  <si>
    <t>2.土地开发支出</t>
  </si>
  <si>
    <t>3.城市建设支出</t>
  </si>
  <si>
    <t>4.农村基础设施建设支出</t>
  </si>
  <si>
    <t>5.补助被征地农民支出</t>
  </si>
  <si>
    <t>7.保障性住房租金补贴</t>
  </si>
  <si>
    <t>8.农业生产发展支出</t>
  </si>
  <si>
    <t>9.其他国有土地使用权出让收入安排的支出</t>
  </si>
  <si>
    <t>（二）国有土地收益基金安排的支出</t>
  </si>
  <si>
    <t>（三）农业土地开发资金安排的支出</t>
  </si>
  <si>
    <t>（四）城市基础设施配套费安排的支出</t>
  </si>
  <si>
    <t>（五）污水处理费安排的支出</t>
  </si>
  <si>
    <t>（六）土地储备专项债券收入安排的支出</t>
  </si>
  <si>
    <t>（七）国有土地使用权出让收入对应专项债务收入安排的支出</t>
  </si>
  <si>
    <t>四、农林水支出</t>
  </si>
  <si>
    <t>五、交通运输支出</t>
  </si>
  <si>
    <t>六、资源勘探工业信息等支出</t>
  </si>
  <si>
    <t>（一）农网还贷资金支出</t>
  </si>
  <si>
    <t>（二）超长期特别国债安排的支出</t>
  </si>
  <si>
    <t>1.制造业</t>
  </si>
  <si>
    <t>2.其他资源勘探工业信息等支出</t>
  </si>
  <si>
    <t>七、其他支出</t>
  </si>
  <si>
    <t>（一）其他政府性基金及对应专项债务收入安排的支出</t>
  </si>
  <si>
    <t>（二）彩票发行销售机构业务费安排的支出</t>
  </si>
  <si>
    <t>（三）彩票公益金安排的支出</t>
  </si>
  <si>
    <t>1.用于社会福利的彩票公益金支出</t>
  </si>
  <si>
    <t>2.用于城乡医疗救助的彩票公益金支出</t>
  </si>
  <si>
    <t>（四）超长期特别国债安排的其他支出</t>
  </si>
  <si>
    <t>1.其他支出</t>
  </si>
  <si>
    <t>八、债务付息支出</t>
  </si>
  <si>
    <t>九、债务发行费用支出</t>
  </si>
  <si>
    <t>十、抗疫特别国债安排的支出</t>
  </si>
  <si>
    <t>十一、上年结转专款支出</t>
  </si>
  <si>
    <t>一、补助下级支出</t>
  </si>
  <si>
    <t>二、上解上级支出</t>
  </si>
  <si>
    <t>四、地方政府专项债务还本支出</t>
  </si>
  <si>
    <t>五、地方政府专项债务转贷支出</t>
  </si>
  <si>
    <t>六、年终结转</t>
  </si>
  <si>
    <t>2026年预算数</t>
  </si>
  <si>
    <t xml:space="preserve">    政府性基金转移收入</t>
  </si>
  <si>
    <t xml:space="preserve">    政府性基金转移支付</t>
  </si>
  <si>
    <t xml:space="preserve">         城乡社区</t>
  </si>
  <si>
    <t xml:space="preserve">    上年结余收入</t>
  </si>
  <si>
    <t xml:space="preserve">    调出资金</t>
  </si>
  <si>
    <t xml:space="preserve">         政府性基金预算上年结余收入</t>
  </si>
  <si>
    <t xml:space="preserve">        政府性基金预算调出资金</t>
  </si>
  <si>
    <t xml:space="preserve">    调入资金</t>
  </si>
  <si>
    <t xml:space="preserve">    年终结余</t>
  </si>
  <si>
    <t xml:space="preserve">    债务转贷收入</t>
  </si>
  <si>
    <t xml:space="preserve">    地方转贷支出</t>
  </si>
  <si>
    <t>注：新区无下属地区安排转移支付收入</t>
  </si>
  <si>
    <t>柳州市阳和工业新区（北部生态新区）2025年政府专项债务限额及余额情况表</t>
  </si>
  <si>
    <t>专项债务</t>
  </si>
  <si>
    <t>柳州市阳和工业新区（北部生态新区）国有资本经营预算2026年收入预算</t>
  </si>
  <si>
    <t>项  目</t>
  </si>
  <si>
    <t>国有资本经营预算收入合计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</si>
  <si>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</si>
  <si>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</si>
  <si>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</si>
  <si>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</si>
  <si>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</si>
  <si>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二、上年结转收入</t>
  </si>
  <si>
    <t>柳州市阳和工业新区（北部生态新区）国有资本经营预算2026年支出预算</t>
  </si>
  <si>
    <t> 单位：万元</t>
  </si>
  <si>
    <t>国有资本经营预算支出</t>
  </si>
  <si>
    <t>一、解决历史遗留问题及改革成本支出</t>
  </si>
  <si>
    <t xml:space="preserve">    国有企业退休人员社会化管理补助支出</t>
  </si>
  <si>
    <t>二、国有企业资本金注入</t>
  </si>
  <si>
    <t>三、其他国有资本经营预算支出</t>
  </si>
  <si>
    <t>一、补助下级</t>
  </si>
  <si>
    <t>二、调出资金</t>
  </si>
  <si>
    <t>三、年终结转</t>
  </si>
  <si>
    <t>阳和工业新区（北部生态新区）国有资本经营预算2026年本级支出预算表</t>
  </si>
  <si>
    <t>注：阳和工业新区（北部生态新区）无对下转移支付支出</t>
  </si>
  <si>
    <t>柳州市阳和工业新区（北部生态新区）社会保险基金预算2026年收支预算表</t>
  </si>
  <si>
    <t xml:space="preserve">          单位：万元</t>
  </si>
  <si>
    <t>项    目</t>
  </si>
  <si>
    <t>比2024年执行数增减</t>
  </si>
  <si>
    <t>一、新区社会保险基金收入合计</t>
  </si>
  <si>
    <t>（一）城乡居民基本养老保险基金收入</t>
  </si>
  <si>
    <t>（二）机关事业单位基本养老保险基金收入</t>
  </si>
  <si>
    <t>二、新区社会保险基金支出合计</t>
  </si>
  <si>
    <t>（一）城乡居民基本养老保险基金支出</t>
  </si>
  <si>
    <t>（二）机关事业单位基本养老保险基金支出</t>
  </si>
  <si>
    <t>三、新区社会保险基金本年收支结余合计</t>
  </si>
  <si>
    <t>新区社会保险基金年末滚存结余合计</t>
  </si>
  <si>
    <t>（一）城乡居民基本养老保险基金本年收支结余</t>
  </si>
  <si>
    <t xml:space="preserve">    城乡居民基本养老保险基金年末滚存结余</t>
  </si>
  <si>
    <t>（二）机关事业单位基本养老保险基金本年收支结余</t>
  </si>
  <si>
    <t xml:space="preserve">    机关事业单位基本养老保险基金年末滚存结余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</si>
</sst>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.0_ "/>
    <numFmt numFmtId="178" formatCode="_ * #,##0_ ;_ * \-#,##0_ ;_ * &quot;-&quot;??_ ;_ @_ "/>
    <numFmt numFmtId="179" formatCode="0.0_);[Red]\(0.0\)"/>
    <numFmt numFmtId="180" formatCode="#,##0.0_ "/>
    <numFmt numFmtId="181" formatCode="_ * #,##0.0_ ;_ * \-#,##0.0_ ;_ * &quot;-&quot;??_ ;_ @_ "/>
    <numFmt numFmtId="182" formatCode="0_ "/>
  </numFmts>
  <fonts count="55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8"/>
      <color rgb="FFFF000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22"/>
      <color theme="1"/>
      <name val="方正小标宋简体"/>
      <charset val="134"/>
    </font>
    <font>
      <sz val="16"/>
      <color theme="1"/>
      <name val="仿宋_GB2312"/>
      <charset val="134"/>
    </font>
    <font>
      <sz val="15"/>
      <color theme="1"/>
      <name val="黑体"/>
      <charset val="134"/>
    </font>
    <font>
      <sz val="14"/>
      <color theme="1"/>
      <name val="仿宋_GB2312"/>
      <charset val="134"/>
    </font>
    <font>
      <sz val="15"/>
      <color theme="1"/>
      <name val="仿宋_GB2312"/>
      <charset val="134"/>
    </font>
    <font>
      <sz val="12"/>
      <name val="宋体"/>
      <charset val="134"/>
    </font>
    <font>
      <b/>
      <sz val="20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10"/>
      <color theme="1"/>
      <name val="宋体"/>
      <charset val="134"/>
      <scheme val="maj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b/>
      <sz val="20"/>
      <name val="宋体"/>
      <charset val="134"/>
      <scheme val="minor"/>
    </font>
    <font>
      <b/>
      <sz val="10"/>
      <name val="SimSun"/>
      <charset val="134"/>
    </font>
    <font>
      <sz val="10"/>
      <name val="SimSun"/>
      <charset val="134"/>
    </font>
    <font>
      <b/>
      <sz val="8"/>
      <name val="宋体"/>
      <charset val="134"/>
    </font>
    <font>
      <b/>
      <sz val="10"/>
      <name val="宋体"/>
      <charset val="134"/>
    </font>
    <font>
      <sz val="8"/>
      <name val="宋体"/>
      <charset val="134"/>
      <scheme val="minor"/>
    </font>
    <font>
      <sz val="24"/>
      <name val="方正小标宋简体"/>
      <charset val="134"/>
    </font>
    <font>
      <sz val="12"/>
      <name val="Times New Roman"/>
      <charset val="134"/>
    </font>
    <font>
      <b/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15" applyNumberFormat="0" applyAlignment="0" applyProtection="0">
      <alignment vertical="center"/>
    </xf>
    <xf numFmtId="0" fontId="42" fillId="5" borderId="16" applyNumberFormat="0" applyAlignment="0" applyProtection="0">
      <alignment vertical="center"/>
    </xf>
    <xf numFmtId="0" fontId="43" fillId="5" borderId="15" applyNumberFormat="0" applyAlignment="0" applyProtection="0">
      <alignment vertical="center"/>
    </xf>
    <xf numFmtId="0" fontId="44" fillId="6" borderId="17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11" fillId="0" borderId="0">
      <alignment vertical="center"/>
    </xf>
    <xf numFmtId="0" fontId="1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31" fillId="0" borderId="0"/>
  </cellStyleXfs>
  <cellXfs count="247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3" fontId="1" fillId="0" borderId="2" xfId="0" applyNumberFormat="1" applyFont="1" applyFill="1" applyBorder="1" applyAlignment="1">
      <alignment vertical="center"/>
    </xf>
    <xf numFmtId="177" fontId="1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 wrapText="1"/>
    </xf>
    <xf numFmtId="3" fontId="3" fillId="0" borderId="2" xfId="0" applyNumberFormat="1" applyFont="1" applyFill="1" applyBorder="1" applyAlignment="1">
      <alignment vertical="center"/>
    </xf>
    <xf numFmtId="177" fontId="3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right" vertical="center"/>
    </xf>
    <xf numFmtId="176" fontId="4" fillId="0" borderId="2" xfId="0" applyNumberFormat="1" applyFont="1" applyFill="1" applyBorder="1" applyAlignment="1">
      <alignment horizontal="right" vertical="center"/>
    </xf>
    <xf numFmtId="178" fontId="1" fillId="0" borderId="2" xfId="1" applyNumberFormat="1" applyFont="1" applyFill="1" applyBorder="1">
      <alignment vertical="center"/>
    </xf>
    <xf numFmtId="0" fontId="3" fillId="0" borderId="2" xfId="0" applyFont="1" applyFill="1" applyBorder="1" applyAlignment="1">
      <alignment vertical="center" wrapText="1"/>
    </xf>
    <xf numFmtId="176" fontId="3" fillId="0" borderId="2" xfId="1" applyNumberFormat="1" applyFont="1" applyFill="1" applyBorder="1" applyAlignment="1">
      <alignment horizontal="right" vertical="center"/>
    </xf>
    <xf numFmtId="176" fontId="5" fillId="0" borderId="2" xfId="1" applyNumberFormat="1" applyFont="1" applyFill="1" applyBorder="1" applyAlignment="1">
      <alignment horizontal="right" vertical="center"/>
    </xf>
    <xf numFmtId="178" fontId="3" fillId="0" borderId="2" xfId="1" applyNumberFormat="1" applyFont="1" applyFill="1" applyBorder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right" vertical="center"/>
    </xf>
    <xf numFmtId="177" fontId="1" fillId="0" borderId="2" xfId="0" applyNumberFormat="1" applyFont="1" applyFill="1" applyBorder="1" applyAlignment="1">
      <alignment vertical="center"/>
    </xf>
    <xf numFmtId="178" fontId="1" fillId="0" borderId="2" xfId="1" applyNumberFormat="1" applyFont="1" applyFill="1" applyBorder="1">
      <alignment vertical="center"/>
    </xf>
    <xf numFmtId="0" fontId="1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176" fontId="5" fillId="0" borderId="2" xfId="1" applyNumberFormat="1" applyFont="1" applyFill="1" applyBorder="1" applyAlignment="1">
      <alignment horizontal="right" vertical="center"/>
    </xf>
    <xf numFmtId="177" fontId="3" fillId="0" borderId="2" xfId="0" applyNumberFormat="1" applyFont="1" applyFill="1" applyBorder="1" applyAlignment="1">
      <alignment vertical="center"/>
    </xf>
    <xf numFmtId="178" fontId="3" fillId="0" borderId="2" xfId="1" applyNumberFormat="1" applyFont="1" applyFill="1" applyBorder="1">
      <alignment vertical="center"/>
    </xf>
    <xf numFmtId="176" fontId="1" fillId="0" borderId="2" xfId="1" applyNumberFormat="1" applyFont="1" applyFill="1" applyBorder="1" applyAlignment="1">
      <alignment horizontal="right" vertical="center"/>
    </xf>
    <xf numFmtId="176" fontId="4" fillId="0" borderId="2" xfId="1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right" vertical="center"/>
    </xf>
    <xf numFmtId="176" fontId="3" fillId="0" borderId="2" xfId="1" applyNumberFormat="1" applyFont="1" applyFill="1" applyBorder="1" applyAlignment="1">
      <alignment horizontal="right" vertical="center"/>
    </xf>
    <xf numFmtId="0" fontId="8" fillId="0" borderId="0" xfId="0" applyFont="1" applyFill="1">
      <alignment vertical="center"/>
    </xf>
    <xf numFmtId="0" fontId="1" fillId="0" borderId="2" xfId="0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11" fillId="0" borderId="0" xfId="53">
      <alignment vertical="center"/>
    </xf>
    <xf numFmtId="179" fontId="11" fillId="0" borderId="0" xfId="53" applyNumberForma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3" fontId="15" fillId="0" borderId="2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 indent="2"/>
    </xf>
    <xf numFmtId="0" fontId="17" fillId="0" borderId="0" xfId="0" applyFont="1" applyFill="1" applyBorder="1" applyAlignment="1">
      <alignment vertical="center"/>
    </xf>
    <xf numFmtId="41" fontId="18" fillId="0" borderId="0" xfId="1" applyNumberFormat="1" applyFont="1" applyFill="1" applyAlignment="1">
      <alignment horizontal="center" vertical="center"/>
    </xf>
    <xf numFmtId="41" fontId="19" fillId="0" borderId="0" xfId="1" applyNumberFormat="1" applyFont="1" applyFill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41" fontId="20" fillId="0" borderId="2" xfId="1" applyNumberFormat="1" applyFont="1" applyFill="1" applyBorder="1" applyAlignment="1">
      <alignment horizontal="center" vertical="center"/>
    </xf>
    <xf numFmtId="41" fontId="20" fillId="0" borderId="2" xfId="1" applyNumberFormat="1" applyFont="1" applyFill="1" applyBorder="1" applyAlignment="1">
      <alignment horizontal="center" vertical="center" wrapText="1"/>
    </xf>
    <xf numFmtId="41" fontId="20" fillId="0" borderId="2" xfId="1" applyNumberFormat="1" applyFont="1" applyFill="1" applyBorder="1" applyAlignment="1" applyProtection="1">
      <alignment vertical="center"/>
      <protection locked="0"/>
    </xf>
    <xf numFmtId="41" fontId="20" fillId="0" borderId="2" xfId="1" applyNumberFormat="1" applyFont="1" applyFill="1" applyBorder="1" applyAlignment="1">
      <alignment horizontal="right" vertical="center"/>
    </xf>
    <xf numFmtId="0" fontId="20" fillId="0" borderId="2" xfId="57" applyNumberFormat="1" applyFont="1" applyFill="1" applyBorder="1" applyAlignment="1" applyProtection="1">
      <alignment vertical="center" wrapText="1"/>
      <protection locked="0"/>
    </xf>
    <xf numFmtId="176" fontId="20" fillId="0" borderId="2" xfId="58" applyNumberFormat="1" applyFont="1" applyFill="1" applyBorder="1" applyAlignment="1">
      <alignment horizontal="right" vertical="center"/>
    </xf>
    <xf numFmtId="41" fontId="19" fillId="0" borderId="2" xfId="1" applyNumberFormat="1" applyFont="1" applyFill="1" applyBorder="1" applyAlignment="1" applyProtection="1">
      <alignment vertical="center"/>
      <protection locked="0"/>
    </xf>
    <xf numFmtId="41" fontId="19" fillId="0" borderId="2" xfId="1" applyNumberFormat="1" applyFont="1" applyFill="1" applyBorder="1" applyAlignment="1">
      <alignment horizontal="right" vertical="center"/>
    </xf>
    <xf numFmtId="0" fontId="19" fillId="0" borderId="2" xfId="59" applyNumberFormat="1" applyFont="1" applyFill="1" applyBorder="1" applyAlignment="1" applyProtection="1">
      <alignment horizontal="left" vertical="center" wrapText="1"/>
    </xf>
    <xf numFmtId="176" fontId="19" fillId="0" borderId="2" xfId="60" applyNumberFormat="1" applyFont="1" applyFill="1" applyBorder="1" applyAlignment="1" applyProtection="1">
      <alignment horizontal="right" vertical="center"/>
    </xf>
    <xf numFmtId="0" fontId="17" fillId="0" borderId="2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vertical="center" wrapText="1"/>
    </xf>
    <xf numFmtId="178" fontId="7" fillId="0" borderId="0" xfId="1" applyNumberFormat="1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176" fontId="1" fillId="0" borderId="2" xfId="1" applyNumberFormat="1" applyFont="1" applyFill="1" applyBorder="1" applyAlignment="1">
      <alignment horizontal="right" vertical="center"/>
    </xf>
    <xf numFmtId="180" fontId="1" fillId="0" borderId="2" xfId="1" applyNumberFormat="1" applyFont="1" applyFill="1" applyBorder="1" applyAlignment="1">
      <alignment horizontal="right" vertical="center"/>
    </xf>
    <xf numFmtId="49" fontId="1" fillId="0" borderId="2" xfId="0" applyNumberFormat="1" applyFont="1" applyFill="1" applyBorder="1" applyAlignment="1">
      <alignment vertical="center" wrapText="1"/>
    </xf>
    <xf numFmtId="0" fontId="4" fillId="0" borderId="2" xfId="52" applyNumberFormat="1" applyFont="1" applyFill="1" applyBorder="1" applyAlignment="1" applyProtection="1">
      <alignment horizontal="left" vertical="center"/>
    </xf>
    <xf numFmtId="176" fontId="1" fillId="0" borderId="2" xfId="0" applyNumberFormat="1" applyFont="1" applyFill="1" applyBorder="1" applyAlignment="1">
      <alignment vertical="center"/>
    </xf>
    <xf numFmtId="0" fontId="5" fillId="0" borderId="2" xfId="52" applyNumberFormat="1" applyFont="1" applyFill="1" applyBorder="1" applyAlignment="1" applyProtection="1">
      <alignment horizontal="left" vertical="center"/>
    </xf>
    <xf numFmtId="176" fontId="3" fillId="0" borderId="2" xfId="1" applyNumberFormat="1" applyFont="1" applyFill="1" applyBorder="1" applyAlignment="1">
      <alignment horizontal="right" vertical="center"/>
    </xf>
    <xf numFmtId="180" fontId="3" fillId="0" borderId="2" xfId="1" applyNumberFormat="1" applyFont="1" applyFill="1" applyBorder="1" applyAlignment="1">
      <alignment horizontal="right" vertical="center"/>
    </xf>
    <xf numFmtId="176" fontId="3" fillId="0" borderId="2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vertical="center" wrapText="1"/>
    </xf>
    <xf numFmtId="176" fontId="3" fillId="0" borderId="2" xfId="0" applyNumberFormat="1" applyFont="1" applyFill="1" applyBorder="1" applyAlignment="1">
      <alignment horizontal="right" vertical="center"/>
    </xf>
    <xf numFmtId="176" fontId="1" fillId="0" borderId="2" xfId="55" applyNumberFormat="1" applyFont="1" applyFill="1" applyBorder="1" applyAlignment="1">
      <alignment horizontal="right" vertical="center"/>
    </xf>
    <xf numFmtId="181" fontId="1" fillId="0" borderId="2" xfId="55" applyNumberFormat="1" applyFont="1" applyFill="1" applyBorder="1" applyAlignment="1">
      <alignment horizontal="right" vertical="center"/>
    </xf>
    <xf numFmtId="176" fontId="3" fillId="0" borderId="2" xfId="55" applyNumberFormat="1" applyFont="1" applyFill="1" applyBorder="1" applyAlignment="1">
      <alignment horizontal="right" vertical="center"/>
    </xf>
    <xf numFmtId="176" fontId="3" fillId="0" borderId="2" xfId="56" applyNumberFormat="1" applyFont="1" applyFill="1" applyBorder="1" applyAlignment="1">
      <alignment horizontal="right" vertical="center"/>
    </xf>
    <xf numFmtId="181" fontId="3" fillId="0" borderId="2" xfId="55" applyNumberFormat="1" applyFont="1" applyFill="1" applyBorder="1" applyAlignment="1">
      <alignment horizontal="right" vertical="center"/>
    </xf>
    <xf numFmtId="181" fontId="1" fillId="0" borderId="2" xfId="1" applyNumberFormat="1" applyFont="1" applyFill="1" applyBorder="1" applyAlignment="1">
      <alignment horizontal="right" vertical="center"/>
    </xf>
    <xf numFmtId="49" fontId="3" fillId="0" borderId="0" xfId="0" applyNumberFormat="1" applyFont="1" applyFill="1" applyBorder="1" applyAlignment="1">
      <alignment vertical="center" wrapText="1"/>
    </xf>
    <xf numFmtId="178" fontId="3" fillId="0" borderId="0" xfId="1" applyNumberFormat="1" applyFont="1" applyFill="1">
      <alignment vertical="center"/>
    </xf>
    <xf numFmtId="178" fontId="7" fillId="0" borderId="0" xfId="1" applyNumberFormat="1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178" fontId="3" fillId="0" borderId="0" xfId="1" applyNumberFormat="1" applyFont="1" applyFill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 wrapText="1"/>
    </xf>
    <xf numFmtId="177" fontId="1" fillId="0" borderId="2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177" fontId="3" fillId="0" borderId="2" xfId="0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 wrapText="1"/>
    </xf>
    <xf numFmtId="3" fontId="0" fillId="0" borderId="0" xfId="0" applyNumberFormat="1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43" fontId="15" fillId="0" borderId="2" xfId="0" applyNumberFormat="1" applyFont="1" applyFill="1" applyBorder="1" applyAlignment="1">
      <alignment horizontal="right" vertical="center"/>
    </xf>
    <xf numFmtId="0" fontId="16" fillId="0" borderId="8" xfId="0" applyFont="1" applyFill="1" applyBorder="1" applyAlignment="1">
      <alignment horizontal="justify" vertical="center" wrapText="1"/>
    </xf>
    <xf numFmtId="0" fontId="16" fillId="0" borderId="2" xfId="0" applyFont="1" applyFill="1" applyBorder="1" applyAlignment="1">
      <alignment horizontal="justify" vertical="center" wrapText="1"/>
    </xf>
    <xf numFmtId="0" fontId="16" fillId="0" borderId="9" xfId="0" applyFont="1" applyFill="1" applyBorder="1" applyAlignment="1">
      <alignment horizontal="justify" vertical="center" wrapText="1"/>
    </xf>
    <xf numFmtId="0" fontId="16" fillId="0" borderId="10" xfId="0" applyFont="1" applyFill="1" applyBorder="1" applyAlignment="1">
      <alignment horizontal="justify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right" vertical="center"/>
    </xf>
    <xf numFmtId="0" fontId="11" fillId="0" borderId="2" xfId="0" applyNumberFormat="1" applyFont="1" applyFill="1" applyBorder="1" applyAlignment="1" applyProtection="1">
      <alignment horizontal="left" vertical="center"/>
    </xf>
    <xf numFmtId="0" fontId="11" fillId="0" borderId="2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Border="1" applyAlignment="1"/>
    <xf numFmtId="0" fontId="17" fillId="0" borderId="0" xfId="0" applyFont="1" applyFill="1" applyBorder="1" applyAlignment="1"/>
    <xf numFmtId="0" fontId="8" fillId="0" borderId="0" xfId="0" applyFont="1" applyFill="1" applyBorder="1" applyAlignment="1">
      <alignment vertical="center" wrapText="1"/>
    </xf>
    <xf numFmtId="176" fontId="7" fillId="0" borderId="0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1" fontId="1" fillId="0" borderId="2" xfId="0" applyNumberFormat="1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vertical="center" wrapText="1"/>
    </xf>
    <xf numFmtId="41" fontId="3" fillId="0" borderId="2" xfId="50" applyNumberFormat="1" applyFont="1" applyFill="1" applyBorder="1">
      <alignment vertical="center"/>
    </xf>
    <xf numFmtId="41" fontId="3" fillId="0" borderId="2" xfId="0" applyNumberFormat="1" applyFont="1" applyFill="1" applyBorder="1" applyAlignment="1">
      <alignment vertical="center"/>
    </xf>
    <xf numFmtId="41" fontId="1" fillId="0" borderId="2" xfId="50" applyNumberFormat="1" applyFont="1" applyFill="1" applyBorder="1">
      <alignment vertical="center"/>
    </xf>
    <xf numFmtId="0" fontId="7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right" vertical="center"/>
    </xf>
    <xf numFmtId="176" fontId="8" fillId="0" borderId="2" xfId="51" applyNumberFormat="1" applyFont="1" applyFill="1" applyBorder="1" applyAlignment="1">
      <alignment horizontal="center" vertical="center"/>
    </xf>
    <xf numFmtId="0" fontId="25" fillId="0" borderId="2" xfId="51" applyFont="1" applyFill="1" applyBorder="1" applyAlignment="1">
      <alignment horizontal="left" vertical="center" wrapText="1"/>
    </xf>
    <xf numFmtId="176" fontId="25" fillId="0" borderId="2" xfId="1" applyNumberFormat="1" applyFont="1" applyFill="1" applyBorder="1" applyAlignment="1">
      <alignment horizontal="right" vertical="center" wrapText="1"/>
    </xf>
    <xf numFmtId="0" fontId="26" fillId="0" borderId="2" xfId="51" applyFont="1" applyFill="1" applyBorder="1" applyAlignment="1">
      <alignment horizontal="left" vertical="center" wrapText="1" indent="1"/>
    </xf>
    <xf numFmtId="176" fontId="11" fillId="0" borderId="11" xfId="0" applyNumberFormat="1" applyFont="1" applyFill="1" applyBorder="1" applyAlignment="1" applyProtection="1">
      <alignment horizontal="right" vertical="center"/>
    </xf>
    <xf numFmtId="176" fontId="26" fillId="0" borderId="2" xfId="1" applyNumberFormat="1" applyFont="1" applyFill="1" applyBorder="1" applyAlignment="1">
      <alignment horizontal="right" vertical="center" wrapText="1"/>
    </xf>
    <xf numFmtId="0" fontId="26" fillId="0" borderId="2" xfId="0" applyFont="1" applyFill="1" applyBorder="1" applyAlignment="1">
      <alignment horizontal="left" vertical="center" wrapText="1" indent="1"/>
    </xf>
    <xf numFmtId="0" fontId="8" fillId="0" borderId="2" xfId="51" applyFont="1" applyFill="1" applyBorder="1" applyAlignment="1">
      <alignment horizontal="left" vertical="center" wrapText="1"/>
    </xf>
    <xf numFmtId="0" fontId="8" fillId="0" borderId="2" xfId="51" applyFont="1" applyFill="1" applyBorder="1" applyAlignment="1">
      <alignment vertical="center" wrapText="1"/>
    </xf>
    <xf numFmtId="0" fontId="8" fillId="0" borderId="2" xfId="5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76" fontId="7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vertical="center" wrapText="1"/>
    </xf>
    <xf numFmtId="176" fontId="7" fillId="0" borderId="0" xfId="0" applyNumberFormat="1" applyFont="1" applyFill="1" applyBorder="1" applyAlignment="1">
      <alignment horizontal="right" vertical="center"/>
    </xf>
    <xf numFmtId="0" fontId="8" fillId="0" borderId="2" xfId="51" applyFont="1" applyFill="1" applyBorder="1" applyAlignment="1">
      <alignment horizontal="center" vertical="center" wrapText="1"/>
    </xf>
    <xf numFmtId="176" fontId="8" fillId="0" borderId="2" xfId="51" applyNumberFormat="1" applyFont="1" applyFill="1" applyBorder="1" applyAlignment="1">
      <alignment horizontal="center" vertical="center"/>
    </xf>
    <xf numFmtId="176" fontId="8" fillId="0" borderId="2" xfId="51" applyNumberFormat="1" applyFont="1" applyFill="1" applyBorder="1" applyAlignment="1">
      <alignment horizontal="left" vertical="center"/>
    </xf>
    <xf numFmtId="0" fontId="28" fillId="0" borderId="0" xfId="52" applyNumberFormat="1" applyFont="1" applyFill="1" applyBorder="1" applyAlignment="1" applyProtection="1">
      <alignment horizontal="center" vertical="center"/>
    </xf>
    <xf numFmtId="0" fontId="25" fillId="0" borderId="2" xfId="5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/>
    </xf>
    <xf numFmtId="0" fontId="26" fillId="0" borderId="2" xfId="51" applyFont="1" applyFill="1" applyBorder="1" applyAlignment="1">
      <alignment horizontal="left" vertical="center" wrapText="1" indent="1"/>
    </xf>
    <xf numFmtId="176" fontId="11" fillId="0" borderId="11" xfId="0" applyNumberFormat="1" applyFont="1" applyFill="1" applyBorder="1" applyAlignment="1" applyProtection="1">
      <alignment vertical="center"/>
    </xf>
    <xf numFmtId="0" fontId="26" fillId="0" borderId="2" xfId="0" applyFont="1" applyFill="1" applyBorder="1" applyAlignment="1">
      <alignment horizontal="left" vertical="center" wrapText="1" indent="1"/>
    </xf>
    <xf numFmtId="0" fontId="8" fillId="0" borderId="2" xfId="51" applyFont="1" applyFill="1" applyBorder="1" applyAlignment="1">
      <alignment horizontal="left" vertical="center" wrapText="1"/>
    </xf>
    <xf numFmtId="0" fontId="8" fillId="0" borderId="2" xfId="51" applyFont="1" applyFill="1" applyBorder="1" applyAlignment="1">
      <alignment vertical="center" wrapText="1"/>
    </xf>
    <xf numFmtId="176" fontId="25" fillId="2" borderId="2" xfId="1" applyNumberFormat="1" applyFont="1" applyFill="1" applyBorder="1" applyAlignment="1">
      <alignment horizontal="right" vertical="center" wrapText="1"/>
    </xf>
    <xf numFmtId="176" fontId="7" fillId="0" borderId="0" xfId="0" applyNumberFormat="1" applyFont="1" applyFill="1" applyBorder="1" applyAlignment="1">
      <alignment vertical="center"/>
    </xf>
    <xf numFmtId="177" fontId="7" fillId="0" borderId="0" xfId="0" applyNumberFormat="1" applyFont="1" applyFill="1" applyBorder="1" applyAlignment="1">
      <alignment vertical="center"/>
    </xf>
    <xf numFmtId="182" fontId="7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182" fontId="24" fillId="0" borderId="0" xfId="0" applyNumberFormat="1" applyFont="1" applyFill="1" applyBorder="1" applyAlignment="1">
      <alignment horizontal="center" vertical="center"/>
    </xf>
    <xf numFmtId="177" fontId="29" fillId="0" borderId="1" xfId="0" applyNumberFormat="1" applyFont="1" applyFill="1" applyBorder="1" applyAlignment="1">
      <alignment horizontal="right" vertical="center"/>
    </xf>
    <xf numFmtId="182" fontId="29" fillId="0" borderId="1" xfId="0" applyNumberFormat="1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82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right" vertical="center"/>
    </xf>
    <xf numFmtId="176" fontId="28" fillId="0" borderId="2" xfId="0" applyNumberFormat="1" applyFont="1" applyFill="1" applyBorder="1" applyAlignment="1">
      <alignment horizontal="right" vertical="center"/>
    </xf>
    <xf numFmtId="180" fontId="8" fillId="0" borderId="2" xfId="1" applyNumberFormat="1" applyFont="1" applyFill="1" applyBorder="1" applyAlignment="1">
      <alignment horizontal="right" vertical="center"/>
    </xf>
    <xf numFmtId="176" fontId="8" fillId="0" borderId="2" xfId="1" applyNumberFormat="1" applyFont="1" applyFill="1" applyBorder="1" applyAlignment="1">
      <alignment horizontal="right" vertical="center"/>
    </xf>
    <xf numFmtId="49" fontId="8" fillId="0" borderId="2" xfId="0" applyNumberFormat="1" applyFont="1" applyFill="1" applyBorder="1" applyAlignment="1">
      <alignment vertical="center" wrapText="1"/>
    </xf>
    <xf numFmtId="49" fontId="7" fillId="0" borderId="2" xfId="0" applyNumberFormat="1" applyFont="1" applyFill="1" applyBorder="1" applyAlignment="1">
      <alignment vertical="center" wrapText="1"/>
    </xf>
    <xf numFmtId="176" fontId="7" fillId="0" borderId="2" xfId="0" applyNumberFormat="1" applyFont="1" applyFill="1" applyBorder="1" applyAlignment="1">
      <alignment horizontal="right" vertical="center"/>
    </xf>
    <xf numFmtId="176" fontId="11" fillId="0" borderId="2" xfId="0" applyNumberFormat="1" applyFont="1" applyFill="1" applyBorder="1" applyAlignment="1">
      <alignment horizontal="right" vertical="center"/>
    </xf>
    <xf numFmtId="180" fontId="7" fillId="0" borderId="2" xfId="1" applyNumberFormat="1" applyFont="1" applyFill="1" applyBorder="1" applyAlignment="1">
      <alignment horizontal="right" vertical="center"/>
    </xf>
    <xf numFmtId="176" fontId="7" fillId="0" borderId="2" xfId="1" applyNumberFormat="1" applyFont="1" applyFill="1" applyBorder="1" applyAlignment="1">
      <alignment horizontal="right" vertical="center"/>
    </xf>
    <xf numFmtId="177" fontId="7" fillId="0" borderId="0" xfId="0" applyNumberFormat="1" applyFont="1" applyFill="1" applyBorder="1" applyAlignment="1">
      <alignment horizontal="right" vertical="center"/>
    </xf>
    <xf numFmtId="0" fontId="11" fillId="0" borderId="2" xfId="0" applyNumberFormat="1" applyFont="1" applyFill="1" applyBorder="1" applyAlignment="1" applyProtection="1">
      <alignment horizontal="left" vertical="center"/>
    </xf>
    <xf numFmtId="176" fontId="22" fillId="0" borderId="0" xfId="0" applyNumberFormat="1" applyFont="1" applyFill="1" applyBorder="1" applyAlignment="1">
      <alignment horizontal="right" vertical="center"/>
    </xf>
    <xf numFmtId="49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/>
    </xf>
    <xf numFmtId="176" fontId="11" fillId="0" borderId="2" xfId="1" applyNumberFormat="1" applyFont="1" applyFill="1" applyBorder="1" applyAlignment="1">
      <alignment horizontal="right" vertical="center"/>
    </xf>
    <xf numFmtId="176" fontId="8" fillId="2" borderId="2" xfId="0" applyNumberFormat="1" applyFont="1" applyFill="1" applyBorder="1" applyAlignment="1">
      <alignment horizontal="right" vertical="center"/>
    </xf>
    <xf numFmtId="176" fontId="8" fillId="0" borderId="2" xfId="50" applyNumberFormat="1" applyFont="1" applyFill="1" applyBorder="1" applyAlignment="1">
      <alignment horizontal="right" vertical="center"/>
    </xf>
    <xf numFmtId="176" fontId="28" fillId="0" borderId="2" xfId="50" applyNumberFormat="1" applyFont="1" applyFill="1" applyBorder="1" applyAlignment="1">
      <alignment horizontal="right" vertical="center"/>
    </xf>
    <xf numFmtId="41" fontId="8" fillId="0" borderId="2" xfId="50" applyNumberFormat="1" applyFont="1" applyFill="1" applyBorder="1" applyAlignment="1">
      <alignment horizontal="right" vertical="center"/>
    </xf>
    <xf numFmtId="176" fontId="7" fillId="0" borderId="2" xfId="50" applyNumberFormat="1" applyFont="1" applyFill="1" applyBorder="1" applyAlignment="1">
      <alignment horizontal="right" vertical="center"/>
    </xf>
    <xf numFmtId="176" fontId="11" fillId="0" borderId="2" xfId="50" applyNumberFormat="1" applyFont="1" applyFill="1" applyBorder="1" applyAlignment="1">
      <alignment horizontal="right" vertical="center"/>
    </xf>
    <xf numFmtId="41" fontId="7" fillId="0" borderId="2" xfId="50" applyNumberFormat="1" applyFont="1" applyFill="1" applyBorder="1" applyAlignment="1">
      <alignment horizontal="right" vertical="center"/>
    </xf>
    <xf numFmtId="177" fontId="8" fillId="0" borderId="2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vertical="center"/>
    </xf>
    <xf numFmtId="176" fontId="22" fillId="0" borderId="2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 wrapText="1"/>
    </xf>
    <xf numFmtId="176" fontId="8" fillId="2" borderId="2" xfId="0" applyNumberFormat="1" applyFont="1" applyFill="1" applyBorder="1" applyAlignment="1">
      <alignment vertical="center"/>
    </xf>
    <xf numFmtId="0" fontId="30" fillId="0" borderId="0" xfId="58" applyFont="1" applyAlignment="1">
      <alignment horizontal="center" vertical="center"/>
    </xf>
    <xf numFmtId="0" fontId="31" fillId="0" borderId="0" xfId="58" applyFont="1" applyAlignment="1">
      <alignment vertical="center"/>
    </xf>
    <xf numFmtId="0" fontId="32" fillId="0" borderId="0" xfId="58" applyFont="1" applyAlignment="1">
      <alignment horizontal="left" vertical="center"/>
    </xf>
    <xf numFmtId="0" fontId="32" fillId="0" borderId="0" xfId="58" applyFont="1" applyAlignment="1">
      <alignment vertical="center"/>
    </xf>
    <xf numFmtId="0" fontId="32" fillId="0" borderId="0" xfId="58" applyFont="1" applyAlignment="1">
      <alignment vertical="center" wrapText="1"/>
    </xf>
    <xf numFmtId="0" fontId="32" fillId="0" borderId="0" xfId="62" applyFont="1" applyAlignment="1">
      <alignment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千位分隔 3" xfId="50"/>
    <cellStyle name="常规 9" xfId="51"/>
    <cellStyle name="常规 6" xfId="52"/>
    <cellStyle name="常规 2_1499311935128531" xfId="53"/>
    <cellStyle name="常规_2013年国有资本经营预算草案0107" xfId="54"/>
    <cellStyle name="千位分隔 2" xfId="55"/>
    <cellStyle name="千位分隔 2 2" xfId="56"/>
    <cellStyle name="常规_2013年政府性基金预算草案0109陈改 2" xfId="57"/>
    <cellStyle name="常规_广西壮族自治区全区与自治区本级2012年预算执行情况和2013年预算（草案）（最终）" xfId="58"/>
    <cellStyle name="常规 2 116" xfId="59"/>
    <cellStyle name="千位分隔 4" xfId="60"/>
    <cellStyle name="Normal" xfId="61"/>
    <cellStyle name="常规_2013年公共财政预算草案1209" xfId="6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abSelected="1" workbookViewId="0">
      <selection activeCell="B16" sqref="B16"/>
    </sheetView>
  </sheetViews>
  <sheetFormatPr defaultColWidth="9" defaultRowHeight="14.25" outlineLevelCol="7"/>
  <cols>
    <col min="1" max="1" width="12.1333333333333" style="85" customWidth="1"/>
    <col min="2" max="2" width="117.183333333333" style="85" customWidth="1"/>
    <col min="3" max="3" width="9" style="85"/>
    <col min="4" max="5" width="5.86666666666667" style="85" customWidth="1"/>
    <col min="6" max="7" width="9" style="85" customWidth="1"/>
    <col min="8" max="8" width="20" style="85" customWidth="1"/>
    <col min="9" max="16384" width="9" style="85"/>
  </cols>
  <sheetData>
    <row r="1" s="85" customFormat="1" ht="54" customHeight="1" spans="1:8">
      <c r="A1" s="241" t="s">
        <v>0</v>
      </c>
      <c r="B1" s="241"/>
      <c r="C1" s="241"/>
      <c r="F1" s="242"/>
      <c r="G1" s="242"/>
      <c r="H1" s="242"/>
    </row>
    <row r="2" s="85" customFormat="1" ht="24.95" customHeight="1" spans="1:8">
      <c r="A2" s="243"/>
      <c r="B2" s="243"/>
      <c r="C2" s="243"/>
      <c r="D2" s="243"/>
      <c r="E2" s="243"/>
      <c r="F2" s="243"/>
      <c r="G2" s="243"/>
      <c r="H2" s="243"/>
    </row>
    <row r="3" s="85" customFormat="1" ht="29" customHeight="1" spans="1:8">
      <c r="A3" s="244" t="s">
        <v>1</v>
      </c>
      <c r="B3" s="244" t="s">
        <v>2</v>
      </c>
      <c r="C3" s="244"/>
      <c r="D3" s="244"/>
      <c r="E3" s="244"/>
      <c r="F3" s="244"/>
      <c r="G3" s="244"/>
      <c r="H3" s="244"/>
    </row>
    <row r="4" s="85" customFormat="1" ht="29" customHeight="1" spans="1:8">
      <c r="A4" s="244" t="s">
        <v>3</v>
      </c>
      <c r="B4" s="244" t="s">
        <v>4</v>
      </c>
      <c r="C4" s="244"/>
      <c r="D4" s="244"/>
      <c r="E4" s="244"/>
      <c r="F4" s="244"/>
      <c r="G4" s="244"/>
      <c r="H4" s="244"/>
    </row>
    <row r="5" s="85" customFormat="1" ht="29" customHeight="1" spans="1:8">
      <c r="A5" s="244" t="s">
        <v>5</v>
      </c>
      <c r="B5" s="245" t="s">
        <v>6</v>
      </c>
      <c r="C5" s="245"/>
      <c r="D5" s="245"/>
      <c r="E5" s="245"/>
      <c r="F5" s="245"/>
      <c r="G5" s="245"/>
      <c r="H5" s="245"/>
    </row>
    <row r="6" s="85" customFormat="1" ht="29" customHeight="1" spans="1:8">
      <c r="A6" s="244" t="s">
        <v>7</v>
      </c>
      <c r="B6" s="246" t="s">
        <v>8</v>
      </c>
      <c r="C6" s="246"/>
      <c r="D6" s="246"/>
      <c r="E6" s="246"/>
      <c r="F6" s="246"/>
      <c r="G6" s="246"/>
      <c r="H6" s="246"/>
    </row>
    <row r="7" s="85" customFormat="1" ht="29" customHeight="1" spans="1:8">
      <c r="A7" s="244" t="s">
        <v>9</v>
      </c>
      <c r="B7" s="246" t="s">
        <v>10</v>
      </c>
      <c r="C7" s="246"/>
      <c r="D7" s="246"/>
      <c r="E7" s="246"/>
      <c r="F7" s="246"/>
      <c r="G7" s="246"/>
      <c r="H7" s="246"/>
    </row>
    <row r="8" s="85" customFormat="1" ht="29" customHeight="1" spans="1:8">
      <c r="A8" s="244" t="s">
        <v>11</v>
      </c>
      <c r="B8" s="246" t="s">
        <v>12</v>
      </c>
      <c r="C8" s="246"/>
      <c r="D8" s="246"/>
      <c r="E8" s="246"/>
      <c r="F8" s="246"/>
      <c r="G8" s="246"/>
      <c r="H8" s="246"/>
    </row>
    <row r="9" s="85" customFormat="1" ht="29" customHeight="1" spans="1:8">
      <c r="A9" s="244" t="s">
        <v>13</v>
      </c>
      <c r="B9" s="246" t="s">
        <v>14</v>
      </c>
      <c r="C9" s="246"/>
      <c r="D9" s="246"/>
      <c r="E9" s="246"/>
      <c r="F9" s="246"/>
      <c r="G9" s="246"/>
      <c r="H9" s="246"/>
    </row>
    <row r="10" s="85" customFormat="1" ht="29" customHeight="1" spans="1:2">
      <c r="A10" s="244" t="s">
        <v>15</v>
      </c>
      <c r="B10" s="246" t="s">
        <v>16</v>
      </c>
    </row>
    <row r="11" s="85" customFormat="1" ht="29" customHeight="1" spans="1:2">
      <c r="A11" s="244" t="s">
        <v>17</v>
      </c>
      <c r="B11" s="246" t="s">
        <v>18</v>
      </c>
    </row>
    <row r="12" s="85" customFormat="1" ht="29" customHeight="1" spans="1:2">
      <c r="A12" s="244" t="s">
        <v>19</v>
      </c>
      <c r="B12" s="246" t="s">
        <v>20</v>
      </c>
    </row>
    <row r="13" s="85" customFormat="1" ht="29" customHeight="1" spans="1:2">
      <c r="A13" s="244" t="s">
        <v>21</v>
      </c>
      <c r="B13" s="246" t="s">
        <v>22</v>
      </c>
    </row>
    <row r="14" s="85" customFormat="1" ht="29" customHeight="1" spans="1:2">
      <c r="A14" s="244" t="s">
        <v>23</v>
      </c>
      <c r="B14" s="246" t="s">
        <v>24</v>
      </c>
    </row>
    <row r="15" s="85" customFormat="1" ht="29" customHeight="1" spans="1:2">
      <c r="A15" s="244" t="s">
        <v>25</v>
      </c>
      <c r="B15" s="246" t="s">
        <v>26</v>
      </c>
    </row>
    <row r="16" s="85" customFormat="1" ht="29" customHeight="1" spans="1:2">
      <c r="A16" s="244" t="s">
        <v>27</v>
      </c>
      <c r="B16" s="246" t="s">
        <v>28</v>
      </c>
    </row>
    <row r="17" s="85" customFormat="1" ht="29" customHeight="1" spans="1:2">
      <c r="A17" s="244" t="s">
        <v>29</v>
      </c>
      <c r="B17" s="246" t="s">
        <v>30</v>
      </c>
    </row>
    <row r="18" s="85" customFormat="1" ht="29" customHeight="1" spans="1:2">
      <c r="A18" s="244" t="s">
        <v>31</v>
      </c>
      <c r="B18" s="246" t="s">
        <v>32</v>
      </c>
    </row>
    <row r="19" s="85" customFormat="1" ht="29" customHeight="1" spans="1:2">
      <c r="A19" s="244" t="s">
        <v>33</v>
      </c>
      <c r="B19" s="246" t="s">
        <v>34</v>
      </c>
    </row>
    <row r="20" s="85" customFormat="1" ht="29" customHeight="1" spans="1:2">
      <c r="A20" s="244" t="s">
        <v>35</v>
      </c>
      <c r="B20" s="246" t="s">
        <v>36</v>
      </c>
    </row>
    <row r="21" s="85" customFormat="1" ht="29" customHeight="1" spans="1:2">
      <c r="A21" s="244" t="s">
        <v>37</v>
      </c>
      <c r="B21" s="246" t="s">
        <v>38</v>
      </c>
    </row>
    <row r="31" s="85" customFormat="1" spans="2:2">
      <c r="B31" s="85" t="s">
        <v>39</v>
      </c>
    </row>
  </sheetData>
  <mergeCells count="2">
    <mergeCell ref="A1:B1"/>
    <mergeCell ref="A2:H2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7"/>
  <sheetViews>
    <sheetView showZeros="0" zoomScaleSheetLayoutView="90" workbookViewId="0">
      <pane xSplit="1" ySplit="5" topLeftCell="B6" activePane="bottomRight" state="frozen"/>
      <selection/>
      <selection pane="topRight"/>
      <selection pane="bottomLeft"/>
      <selection pane="bottomRight" activeCell="F27" sqref="F27"/>
    </sheetView>
  </sheetViews>
  <sheetFormatPr defaultColWidth="8.875" defaultRowHeight="13.5"/>
  <cols>
    <col min="1" max="1" width="45.875" style="131" customWidth="1"/>
    <col min="2" max="2" width="12.5" style="132" customWidth="1"/>
    <col min="3" max="3" width="11.875" style="132" customWidth="1"/>
    <col min="4" max="4" width="9.25" style="132" customWidth="1"/>
    <col min="5" max="5" width="10.25" style="132" customWidth="1"/>
    <col min="6" max="6" width="8" style="132" customWidth="1"/>
    <col min="7" max="7" width="11.75" style="132" customWidth="1"/>
    <col min="8" max="8" width="9.5" style="132" customWidth="1"/>
    <col min="9" max="9" width="8.375" style="132" customWidth="1"/>
    <col min="10" max="10" width="10" style="132" customWidth="1"/>
    <col min="11" max="30" width="9" style="132"/>
    <col min="31" max="16384" width="8.875" style="132"/>
  </cols>
  <sheetData>
    <row r="1" ht="41.1" customHeight="1" spans="1:9">
      <c r="A1" s="127" t="s">
        <v>714</v>
      </c>
      <c r="B1" s="127"/>
      <c r="C1" s="127"/>
      <c r="D1" s="127"/>
      <c r="E1" s="127"/>
      <c r="F1" s="127"/>
      <c r="G1" s="127"/>
      <c r="H1" s="127"/>
      <c r="I1" s="127"/>
    </row>
    <row r="2" ht="15.75" customHeight="1" spans="1:9">
      <c r="A2" s="133"/>
      <c r="B2" s="105"/>
      <c r="C2" s="105"/>
      <c r="D2" s="105"/>
      <c r="E2" s="105"/>
      <c r="F2" s="105"/>
      <c r="G2" s="105"/>
      <c r="H2" s="42" t="s">
        <v>154</v>
      </c>
      <c r="I2" s="42"/>
    </row>
    <row r="3" s="129" customFormat="1" ht="21.2" customHeight="1" spans="1:9">
      <c r="A3" s="43" t="s">
        <v>42</v>
      </c>
      <c r="B3" s="44" t="s">
        <v>43</v>
      </c>
      <c r="C3" s="45"/>
      <c r="D3" s="45"/>
      <c r="E3" s="45"/>
      <c r="F3" s="46"/>
      <c r="G3" s="43" t="s">
        <v>44</v>
      </c>
      <c r="H3" s="43"/>
      <c r="I3" s="43"/>
    </row>
    <row r="4" s="129" customFormat="1" ht="21.2" customHeight="1" spans="1:9">
      <c r="A4" s="43"/>
      <c r="B4" s="43" t="s">
        <v>45</v>
      </c>
      <c r="C4" s="43" t="s">
        <v>46</v>
      </c>
      <c r="D4" s="43" t="s">
        <v>47</v>
      </c>
      <c r="E4" s="43" t="s">
        <v>48</v>
      </c>
      <c r="F4" s="43"/>
      <c r="G4" s="47" t="s">
        <v>49</v>
      </c>
      <c r="H4" s="43" t="s">
        <v>50</v>
      </c>
      <c r="I4" s="43"/>
    </row>
    <row r="5" s="129" customFormat="1" ht="21.2" customHeight="1" spans="1:9">
      <c r="A5" s="43"/>
      <c r="B5" s="43"/>
      <c r="C5" s="43"/>
      <c r="D5" s="43"/>
      <c r="E5" s="43" t="s">
        <v>51</v>
      </c>
      <c r="F5" s="43" t="s">
        <v>52</v>
      </c>
      <c r="G5" s="47"/>
      <c r="H5" s="43" t="s">
        <v>51</v>
      </c>
      <c r="I5" s="43" t="s">
        <v>52</v>
      </c>
    </row>
    <row r="6" s="130" customFormat="1" ht="21.2" customHeight="1" spans="1:9">
      <c r="A6" s="43" t="s">
        <v>715</v>
      </c>
      <c r="B6" s="62">
        <f t="shared" ref="B6:G6" si="0">SUM(B7:B14)</f>
        <v>0</v>
      </c>
      <c r="C6" s="62">
        <f t="shared" si="0"/>
        <v>0</v>
      </c>
      <c r="D6" s="108">
        <f t="shared" ref="D6:D14" si="1">IF(B6&lt;&gt;0,C6/B6*100,0)</f>
        <v>0</v>
      </c>
      <c r="E6" s="107"/>
      <c r="F6" s="108">
        <f t="shared" ref="F6:F14" si="2">IF(K6&lt;&gt;0,(C6/K6-1)*100,0)</f>
        <v>0</v>
      </c>
      <c r="G6" s="62">
        <f t="shared" si="0"/>
        <v>0</v>
      </c>
      <c r="H6" s="107"/>
      <c r="I6" s="108">
        <f t="shared" ref="I6:I14" si="3">IF(C6&lt;&gt;0,(G6/C6-1)*100,0)</f>
        <v>0</v>
      </c>
    </row>
    <row r="7" ht="21.2" customHeight="1" spans="1:9">
      <c r="A7" s="54" t="s">
        <v>716</v>
      </c>
      <c r="B7" s="117"/>
      <c r="C7" s="117"/>
      <c r="D7" s="114">
        <f t="shared" si="1"/>
        <v>0</v>
      </c>
      <c r="E7" s="113"/>
      <c r="F7" s="114">
        <f t="shared" si="2"/>
        <v>0</v>
      </c>
      <c r="G7" s="117"/>
      <c r="H7" s="113"/>
      <c r="I7" s="114">
        <f t="shared" si="3"/>
        <v>0</v>
      </c>
    </row>
    <row r="8" ht="21.2" customHeight="1" spans="1:9">
      <c r="A8" s="54" t="s">
        <v>717</v>
      </c>
      <c r="B8" s="117"/>
      <c r="C8" s="117"/>
      <c r="D8" s="114">
        <f t="shared" si="1"/>
        <v>0</v>
      </c>
      <c r="E8" s="113"/>
      <c r="F8" s="114">
        <f t="shared" si="2"/>
        <v>0</v>
      </c>
      <c r="G8" s="117"/>
      <c r="H8" s="113"/>
      <c r="I8" s="114">
        <f t="shared" si="3"/>
        <v>0</v>
      </c>
    </row>
    <row r="9" ht="21.2" customHeight="1" spans="1:9">
      <c r="A9" s="54" t="s">
        <v>718</v>
      </c>
      <c r="B9" s="117"/>
      <c r="C9" s="117"/>
      <c r="D9" s="114">
        <f t="shared" si="1"/>
        <v>0</v>
      </c>
      <c r="E9" s="113"/>
      <c r="F9" s="114">
        <f t="shared" si="2"/>
        <v>0</v>
      </c>
      <c r="G9" s="117"/>
      <c r="H9" s="113"/>
      <c r="I9" s="114">
        <f t="shared" si="3"/>
        <v>0</v>
      </c>
    </row>
    <row r="10" ht="21.2" customHeight="1" spans="1:9">
      <c r="A10" s="54" t="s">
        <v>719</v>
      </c>
      <c r="B10" s="117"/>
      <c r="C10" s="117"/>
      <c r="D10" s="114">
        <f t="shared" si="1"/>
        <v>0</v>
      </c>
      <c r="E10" s="113"/>
      <c r="F10" s="114">
        <f t="shared" si="2"/>
        <v>0</v>
      </c>
      <c r="G10" s="117"/>
      <c r="H10" s="113"/>
      <c r="I10" s="114">
        <f t="shared" si="3"/>
        <v>0</v>
      </c>
    </row>
    <row r="11" ht="21.2" customHeight="1" spans="1:9">
      <c r="A11" s="54" t="s">
        <v>720</v>
      </c>
      <c r="B11" s="117"/>
      <c r="C11" s="117"/>
      <c r="D11" s="114">
        <f t="shared" si="1"/>
        <v>0</v>
      </c>
      <c r="E11" s="113"/>
      <c r="F11" s="114">
        <f t="shared" si="2"/>
        <v>0</v>
      </c>
      <c r="G11" s="117"/>
      <c r="H11" s="113"/>
      <c r="I11" s="114">
        <f t="shared" si="3"/>
        <v>0</v>
      </c>
    </row>
    <row r="12" ht="21.2" customHeight="1" spans="1:9">
      <c r="A12" s="54" t="s">
        <v>721</v>
      </c>
      <c r="B12" s="117"/>
      <c r="C12" s="117"/>
      <c r="D12" s="114">
        <f t="shared" si="1"/>
        <v>0</v>
      </c>
      <c r="E12" s="113"/>
      <c r="F12" s="114">
        <f t="shared" si="2"/>
        <v>0</v>
      </c>
      <c r="G12" s="117"/>
      <c r="H12" s="113"/>
      <c r="I12" s="114">
        <f t="shared" si="3"/>
        <v>0</v>
      </c>
    </row>
    <row r="13" ht="21.2" customHeight="1" spans="1:9">
      <c r="A13" s="54" t="s">
        <v>722</v>
      </c>
      <c r="B13" s="117"/>
      <c r="C13" s="117"/>
      <c r="D13" s="114">
        <f t="shared" si="1"/>
        <v>0</v>
      </c>
      <c r="E13" s="113"/>
      <c r="F13" s="114">
        <f t="shared" si="2"/>
        <v>0</v>
      </c>
      <c r="G13" s="117"/>
      <c r="H13" s="113"/>
      <c r="I13" s="114">
        <f t="shared" si="3"/>
        <v>0</v>
      </c>
    </row>
    <row r="14" ht="21.2" customHeight="1" spans="1:9">
      <c r="A14" s="54" t="s">
        <v>723</v>
      </c>
      <c r="B14" s="117"/>
      <c r="C14" s="117"/>
      <c r="D14" s="114">
        <f t="shared" si="1"/>
        <v>0</v>
      </c>
      <c r="E14" s="113"/>
      <c r="F14" s="114">
        <f t="shared" si="2"/>
        <v>0</v>
      </c>
      <c r="G14" s="117"/>
      <c r="H14" s="113"/>
      <c r="I14" s="114">
        <f t="shared" si="3"/>
        <v>0</v>
      </c>
    </row>
    <row r="15" s="130" customFormat="1" ht="21.2" customHeight="1" spans="1:9">
      <c r="A15" s="43" t="s">
        <v>78</v>
      </c>
      <c r="B15" s="62">
        <f t="shared" ref="B15:G15" si="4">SUM(B16:B19)</f>
        <v>35295</v>
      </c>
      <c r="C15" s="62">
        <f t="shared" si="4"/>
        <v>11086</v>
      </c>
      <c r="D15" s="134"/>
      <c r="E15" s="62"/>
      <c r="F15" s="135"/>
      <c r="G15" s="62">
        <f t="shared" si="4"/>
        <v>44440</v>
      </c>
      <c r="H15" s="62"/>
      <c r="I15" s="134"/>
    </row>
    <row r="16" ht="21.2" customHeight="1" spans="1:9">
      <c r="A16" s="54" t="s">
        <v>79</v>
      </c>
      <c r="B16" s="117">
        <v>30000</v>
      </c>
      <c r="C16" s="117">
        <v>5350</v>
      </c>
      <c r="D16" s="136"/>
      <c r="E16" s="117"/>
      <c r="F16" s="136"/>
      <c r="G16" s="117">
        <v>40657</v>
      </c>
      <c r="H16" s="117"/>
      <c r="I16" s="136"/>
    </row>
    <row r="17" ht="21.2" customHeight="1" spans="1:9">
      <c r="A17" s="54" t="s">
        <v>142</v>
      </c>
      <c r="B17" s="117"/>
      <c r="C17" s="117"/>
      <c r="D17" s="136"/>
      <c r="E17" s="117"/>
      <c r="F17" s="136"/>
      <c r="G17" s="117"/>
      <c r="H17" s="117"/>
      <c r="I17" s="136"/>
    </row>
    <row r="18" ht="21.2" customHeight="1" spans="1:9">
      <c r="A18" s="54" t="s">
        <v>145</v>
      </c>
      <c r="B18" s="117">
        <v>5295</v>
      </c>
      <c r="C18" s="117">
        <v>4446</v>
      </c>
      <c r="D18" s="136"/>
      <c r="E18" s="117"/>
      <c r="F18" s="136"/>
      <c r="G18" s="117">
        <v>3783</v>
      </c>
      <c r="H18" s="117"/>
      <c r="I18" s="136"/>
    </row>
    <row r="19" ht="21.2" customHeight="1" spans="1:9">
      <c r="A19" s="54" t="s">
        <v>724</v>
      </c>
      <c r="B19" s="117"/>
      <c r="C19" s="117">
        <v>1290</v>
      </c>
      <c r="D19" s="136"/>
      <c r="E19" s="117"/>
      <c r="F19" s="136"/>
      <c r="G19" s="117"/>
      <c r="H19" s="117"/>
      <c r="I19" s="136"/>
    </row>
    <row r="20" s="130" customFormat="1" ht="21.2" customHeight="1" spans="1:10">
      <c r="A20" s="54" t="s">
        <v>725</v>
      </c>
      <c r="B20" s="117"/>
      <c r="C20" s="117"/>
      <c r="D20" s="136"/>
      <c r="E20" s="117"/>
      <c r="F20" s="136"/>
      <c r="G20" s="117"/>
      <c r="H20" s="117"/>
      <c r="I20" s="136"/>
      <c r="J20" s="139"/>
    </row>
    <row r="21" spans="1:9">
      <c r="A21" s="43" t="s">
        <v>152</v>
      </c>
      <c r="B21" s="62">
        <f t="shared" ref="B21:G21" si="5">B6+B15</f>
        <v>35295</v>
      </c>
      <c r="C21" s="62">
        <f t="shared" si="5"/>
        <v>11086</v>
      </c>
      <c r="D21" s="134"/>
      <c r="E21" s="62"/>
      <c r="F21" s="134"/>
      <c r="G21" s="62">
        <f t="shared" si="5"/>
        <v>44440</v>
      </c>
      <c r="H21" s="62"/>
      <c r="I21" s="134"/>
    </row>
    <row r="22" spans="1:9">
      <c r="A22" s="137"/>
      <c r="B22" s="20"/>
      <c r="C22" s="138"/>
      <c r="D22" s="20"/>
      <c r="E22" s="20"/>
      <c r="F22" s="20"/>
      <c r="G22" s="20"/>
      <c r="H22" s="20"/>
      <c r="I22" s="20"/>
    </row>
    <row r="23" spans="1:9">
      <c r="A23" s="137"/>
      <c r="B23" s="20"/>
      <c r="C23" s="20"/>
      <c r="D23" s="20"/>
      <c r="E23" s="20"/>
      <c r="F23" s="20"/>
      <c r="G23" s="20"/>
      <c r="H23" s="20"/>
      <c r="I23" s="20"/>
    </row>
    <row r="24" spans="1:9">
      <c r="A24" s="137"/>
      <c r="B24" s="20"/>
      <c r="C24" s="138"/>
      <c r="D24" s="20"/>
      <c r="E24" s="20"/>
      <c r="F24" s="20"/>
      <c r="G24" s="20"/>
      <c r="H24" s="20"/>
      <c r="I24" s="20"/>
    </row>
    <row r="25" spans="1:9">
      <c r="A25" s="137"/>
      <c r="B25" s="20"/>
      <c r="C25" s="20"/>
      <c r="D25" s="20"/>
      <c r="E25" s="20"/>
      <c r="F25" s="20"/>
      <c r="G25" s="20"/>
      <c r="H25" s="20"/>
      <c r="I25" s="20"/>
    </row>
    <row r="26" spans="1:9">
      <c r="A26" s="137"/>
      <c r="B26" s="20"/>
      <c r="C26" s="138"/>
      <c r="D26" s="20"/>
      <c r="E26" s="20"/>
      <c r="F26" s="20"/>
      <c r="G26" s="20"/>
      <c r="H26" s="20"/>
      <c r="I26" s="20"/>
    </row>
    <row r="27" spans="1:9">
      <c r="A27" s="137"/>
      <c r="B27" s="20"/>
      <c r="C27" s="20"/>
      <c r="D27" s="20"/>
      <c r="E27" s="20"/>
      <c r="F27" s="20"/>
      <c r="G27" s="20"/>
      <c r="H27" s="20"/>
      <c r="I27" s="20"/>
    </row>
    <row r="28" spans="1:9">
      <c r="A28" s="137"/>
      <c r="B28" s="20"/>
      <c r="C28" s="20"/>
      <c r="D28" s="20"/>
      <c r="E28" s="20"/>
      <c r="F28" s="20"/>
      <c r="G28" s="20"/>
      <c r="H28" s="20"/>
      <c r="I28" s="20"/>
    </row>
    <row r="29" spans="1:9">
      <c r="A29" s="137"/>
      <c r="B29" s="20"/>
      <c r="C29" s="20"/>
      <c r="D29" s="20"/>
      <c r="E29" s="20"/>
      <c r="F29" s="20"/>
      <c r="G29" s="20"/>
      <c r="H29" s="20"/>
      <c r="I29" s="20"/>
    </row>
    <row r="30" spans="1:9">
      <c r="A30" s="137"/>
      <c r="B30" s="20"/>
      <c r="C30" s="20"/>
      <c r="D30" s="20"/>
      <c r="E30" s="20"/>
      <c r="F30" s="20"/>
      <c r="G30" s="20"/>
      <c r="H30" s="20"/>
      <c r="I30" s="20"/>
    </row>
    <row r="31" spans="1:9">
      <c r="A31" s="137"/>
      <c r="B31" s="20"/>
      <c r="C31" s="20"/>
      <c r="D31" s="20"/>
      <c r="E31" s="20"/>
      <c r="F31" s="20"/>
      <c r="G31" s="20"/>
      <c r="H31" s="20"/>
      <c r="I31" s="20"/>
    </row>
    <row r="32" spans="1:9">
      <c r="A32" s="137"/>
      <c r="B32" s="20"/>
      <c r="C32" s="20"/>
      <c r="D32" s="20"/>
      <c r="E32" s="20"/>
      <c r="F32" s="20"/>
      <c r="G32" s="20"/>
      <c r="H32" s="20"/>
      <c r="I32" s="20"/>
    </row>
    <row r="33" spans="1:9">
      <c r="A33" s="137"/>
      <c r="B33" s="20"/>
      <c r="C33" s="20"/>
      <c r="D33" s="20"/>
      <c r="E33" s="20"/>
      <c r="F33" s="20"/>
      <c r="G33" s="20"/>
      <c r="H33" s="20"/>
      <c r="I33" s="20"/>
    </row>
    <row r="34" spans="1:9">
      <c r="A34" s="137"/>
      <c r="B34" s="20"/>
      <c r="C34" s="20"/>
      <c r="D34" s="20"/>
      <c r="E34" s="20"/>
      <c r="F34" s="20"/>
      <c r="G34" s="20"/>
      <c r="H34" s="20"/>
      <c r="I34" s="20"/>
    </row>
    <row r="35" spans="1:9">
      <c r="A35" s="137"/>
      <c r="B35" s="20"/>
      <c r="C35" s="20"/>
      <c r="D35" s="20"/>
      <c r="E35" s="20"/>
      <c r="F35" s="20"/>
      <c r="G35" s="20"/>
      <c r="H35" s="20"/>
      <c r="I35" s="20"/>
    </row>
    <row r="36" spans="1:9">
      <c r="A36" s="137"/>
      <c r="B36" s="20"/>
      <c r="C36" s="20"/>
      <c r="D36" s="20"/>
      <c r="E36" s="20"/>
      <c r="F36" s="20"/>
      <c r="G36" s="20"/>
      <c r="H36" s="20"/>
      <c r="I36" s="20"/>
    </row>
    <row r="37" spans="1:9">
      <c r="A37" s="137"/>
      <c r="B37" s="20"/>
      <c r="C37" s="20"/>
      <c r="D37" s="20"/>
      <c r="E37" s="20"/>
      <c r="F37" s="20"/>
      <c r="G37" s="20"/>
      <c r="H37" s="20"/>
      <c r="I37" s="20"/>
    </row>
    <row r="38" spans="1:9">
      <c r="A38" s="137"/>
      <c r="B38" s="20"/>
      <c r="C38" s="20"/>
      <c r="D38" s="20"/>
      <c r="E38" s="20"/>
      <c r="F38" s="20"/>
      <c r="G38" s="20"/>
      <c r="H38" s="20"/>
      <c r="I38" s="20"/>
    </row>
    <row r="39" spans="1:9">
      <c r="A39" s="137"/>
      <c r="B39" s="20"/>
      <c r="C39" s="20"/>
      <c r="D39" s="20"/>
      <c r="E39" s="20"/>
      <c r="F39" s="20"/>
      <c r="G39" s="20"/>
      <c r="H39" s="20"/>
      <c r="I39" s="20"/>
    </row>
    <row r="40" spans="1:9">
      <c r="A40" s="137"/>
      <c r="B40" s="20"/>
      <c r="C40" s="20"/>
      <c r="D40" s="20"/>
      <c r="E40" s="20"/>
      <c r="F40" s="20"/>
      <c r="G40" s="20"/>
      <c r="H40" s="20"/>
      <c r="I40" s="20"/>
    </row>
    <row r="41" spans="1:9">
      <c r="A41" s="137"/>
      <c r="B41" s="20"/>
      <c r="C41" s="20"/>
      <c r="D41" s="20"/>
      <c r="E41" s="20"/>
      <c r="F41" s="20"/>
      <c r="G41" s="20"/>
      <c r="H41" s="20"/>
      <c r="I41" s="20"/>
    </row>
    <row r="42" spans="1:9">
      <c r="A42" s="137"/>
      <c r="B42" s="20"/>
      <c r="C42" s="20"/>
      <c r="D42" s="20"/>
      <c r="E42" s="20"/>
      <c r="F42" s="20"/>
      <c r="G42" s="20"/>
      <c r="H42" s="20"/>
      <c r="I42" s="20"/>
    </row>
    <row r="43" spans="1:9">
      <c r="A43" s="137"/>
      <c r="B43" s="20"/>
      <c r="C43" s="20"/>
      <c r="D43" s="20"/>
      <c r="E43" s="20"/>
      <c r="F43" s="20"/>
      <c r="G43" s="20"/>
      <c r="H43" s="20"/>
      <c r="I43" s="20"/>
    </row>
    <row r="44" spans="1:9">
      <c r="A44" s="137"/>
      <c r="B44" s="20"/>
      <c r="C44" s="20"/>
      <c r="D44" s="20"/>
      <c r="E44" s="20"/>
      <c r="F44" s="20"/>
      <c r="G44" s="20"/>
      <c r="H44" s="20"/>
      <c r="I44" s="20"/>
    </row>
    <row r="45" spans="1:9">
      <c r="A45" s="137"/>
      <c r="B45" s="20"/>
      <c r="C45" s="20"/>
      <c r="D45" s="20"/>
      <c r="E45" s="20"/>
      <c r="F45" s="20"/>
      <c r="G45" s="20"/>
      <c r="H45" s="20"/>
      <c r="I45" s="20"/>
    </row>
    <row r="46" spans="1:9">
      <c r="A46" s="137"/>
      <c r="B46" s="20"/>
      <c r="C46" s="20"/>
      <c r="D46" s="20"/>
      <c r="E46" s="20"/>
      <c r="F46" s="20"/>
      <c r="G46" s="20"/>
      <c r="H46" s="20"/>
      <c r="I46" s="20"/>
    </row>
    <row r="47" spans="1:9">
      <c r="A47" s="137"/>
      <c r="B47" s="20"/>
      <c r="C47" s="20"/>
      <c r="D47" s="20"/>
      <c r="E47" s="20"/>
      <c r="F47" s="20"/>
      <c r="G47" s="20"/>
      <c r="H47" s="20"/>
      <c r="I47" s="20"/>
    </row>
    <row r="48" spans="1:9">
      <c r="A48" s="137"/>
      <c r="B48" s="20"/>
      <c r="C48" s="20"/>
      <c r="D48" s="20"/>
      <c r="E48" s="20"/>
      <c r="F48" s="20"/>
      <c r="G48" s="20"/>
      <c r="H48" s="20"/>
      <c r="I48" s="20"/>
    </row>
    <row r="49" spans="1:9">
      <c r="A49" s="137"/>
      <c r="B49" s="20"/>
      <c r="C49" s="20"/>
      <c r="D49" s="20"/>
      <c r="E49" s="20"/>
      <c r="F49" s="20"/>
      <c r="G49" s="20"/>
      <c r="H49" s="20"/>
      <c r="I49" s="20"/>
    </row>
    <row r="50" spans="1:9">
      <c r="A50" s="137"/>
      <c r="B50" s="20"/>
      <c r="C50" s="20"/>
      <c r="D50" s="20"/>
      <c r="E50" s="20"/>
      <c r="F50" s="20"/>
      <c r="G50" s="20"/>
      <c r="H50" s="20"/>
      <c r="I50" s="20"/>
    </row>
    <row r="51" spans="1:9">
      <c r="A51" s="137"/>
      <c r="B51" s="20"/>
      <c r="C51" s="20"/>
      <c r="D51" s="20"/>
      <c r="E51" s="20"/>
      <c r="F51" s="20"/>
      <c r="G51" s="20"/>
      <c r="H51" s="20"/>
      <c r="I51" s="20"/>
    </row>
    <row r="52" spans="1:9">
      <c r="A52" s="137"/>
      <c r="B52" s="20"/>
      <c r="C52" s="20"/>
      <c r="D52" s="20"/>
      <c r="E52" s="20"/>
      <c r="F52" s="20"/>
      <c r="G52" s="20"/>
      <c r="H52" s="20"/>
      <c r="I52" s="20"/>
    </row>
    <row r="53" spans="1:9">
      <c r="A53" s="137"/>
      <c r="B53" s="20"/>
      <c r="C53" s="20"/>
      <c r="D53" s="20"/>
      <c r="E53" s="20"/>
      <c r="F53" s="20"/>
      <c r="G53" s="20"/>
      <c r="H53" s="20"/>
      <c r="I53" s="20"/>
    </row>
    <row r="54" spans="1:9">
      <c r="A54" s="137"/>
      <c r="B54" s="20"/>
      <c r="C54" s="20"/>
      <c r="D54" s="20"/>
      <c r="E54" s="20"/>
      <c r="F54" s="20"/>
      <c r="G54" s="20"/>
      <c r="H54" s="20"/>
      <c r="I54" s="20"/>
    </row>
    <row r="55" spans="1:9">
      <c r="A55" s="137"/>
      <c r="B55" s="20"/>
      <c r="C55" s="20"/>
      <c r="D55" s="20"/>
      <c r="E55" s="20"/>
      <c r="F55" s="20"/>
      <c r="G55" s="20"/>
      <c r="H55" s="20"/>
      <c r="I55" s="20"/>
    </row>
    <row r="56" spans="1:9">
      <c r="A56" s="137"/>
      <c r="B56" s="20"/>
      <c r="C56" s="20"/>
      <c r="D56" s="20"/>
      <c r="E56" s="20"/>
      <c r="F56" s="20"/>
      <c r="G56" s="20"/>
      <c r="H56" s="20"/>
      <c r="I56" s="20"/>
    </row>
    <row r="57" spans="1:9">
      <c r="A57" s="137"/>
      <c r="B57" s="20"/>
      <c r="C57" s="20"/>
      <c r="D57" s="20"/>
      <c r="E57" s="20"/>
      <c r="F57" s="20"/>
      <c r="G57" s="20"/>
      <c r="H57" s="20"/>
      <c r="I57" s="20"/>
    </row>
    <row r="58" spans="1:9">
      <c r="A58" s="137"/>
      <c r="B58" s="20"/>
      <c r="C58" s="20"/>
      <c r="D58" s="20"/>
      <c r="E58" s="20"/>
      <c r="F58" s="20"/>
      <c r="G58" s="20"/>
      <c r="H58" s="20"/>
      <c r="I58" s="20"/>
    </row>
    <row r="59" spans="1:9">
      <c r="A59" s="137"/>
      <c r="B59" s="20"/>
      <c r="C59" s="20"/>
      <c r="D59" s="20"/>
      <c r="E59" s="20"/>
      <c r="F59" s="20"/>
      <c r="G59" s="20"/>
      <c r="H59" s="20"/>
      <c r="I59" s="20"/>
    </row>
    <row r="60" spans="1:9">
      <c r="A60" s="137"/>
      <c r="B60" s="20"/>
      <c r="C60" s="20"/>
      <c r="D60" s="20"/>
      <c r="E60" s="20"/>
      <c r="F60" s="20"/>
      <c r="G60" s="20"/>
      <c r="H60" s="20"/>
      <c r="I60" s="20"/>
    </row>
    <row r="61" spans="1:9">
      <c r="A61" s="137"/>
      <c r="B61" s="20"/>
      <c r="C61" s="20"/>
      <c r="D61" s="20"/>
      <c r="E61" s="20"/>
      <c r="F61" s="20"/>
      <c r="G61" s="20"/>
      <c r="H61" s="20"/>
      <c r="I61" s="20"/>
    </row>
    <row r="62" spans="1:9">
      <c r="A62" s="137"/>
      <c r="B62" s="20"/>
      <c r="C62" s="20"/>
      <c r="D62" s="20"/>
      <c r="E62" s="20"/>
      <c r="F62" s="20"/>
      <c r="G62" s="20"/>
      <c r="H62" s="20"/>
      <c r="I62" s="20"/>
    </row>
    <row r="63" spans="1:9">
      <c r="A63" s="137"/>
      <c r="B63" s="20"/>
      <c r="C63" s="20"/>
      <c r="D63" s="20"/>
      <c r="E63" s="20"/>
      <c r="F63" s="20"/>
      <c r="G63" s="20"/>
      <c r="H63" s="20"/>
      <c r="I63" s="20"/>
    </row>
    <row r="64" spans="1:9">
      <c r="A64" s="137"/>
      <c r="B64" s="20"/>
      <c r="C64" s="20"/>
      <c r="D64" s="20"/>
      <c r="E64" s="20"/>
      <c r="F64" s="20"/>
      <c r="G64" s="20"/>
      <c r="H64" s="20"/>
      <c r="I64" s="20"/>
    </row>
    <row r="65" spans="1:9">
      <c r="A65" s="137"/>
      <c r="B65" s="20"/>
      <c r="C65" s="20"/>
      <c r="D65" s="20"/>
      <c r="E65" s="20"/>
      <c r="F65" s="20"/>
      <c r="G65" s="20"/>
      <c r="H65" s="20"/>
      <c r="I65" s="20"/>
    </row>
    <row r="66" spans="1:9">
      <c r="A66" s="137"/>
      <c r="B66" s="20"/>
      <c r="C66" s="20"/>
      <c r="D66" s="20"/>
      <c r="E66" s="20"/>
      <c r="F66" s="20"/>
      <c r="G66" s="20"/>
      <c r="H66" s="20"/>
      <c r="I66" s="20"/>
    </row>
    <row r="67" spans="1:9">
      <c r="A67" s="137"/>
      <c r="B67" s="20"/>
      <c r="C67" s="20"/>
      <c r="D67" s="20"/>
      <c r="E67" s="20"/>
      <c r="F67" s="20"/>
      <c r="G67" s="20"/>
      <c r="H67" s="20"/>
      <c r="I67" s="20"/>
    </row>
    <row r="68" spans="1:9">
      <c r="A68" s="137"/>
      <c r="B68" s="20"/>
      <c r="C68" s="20"/>
      <c r="D68" s="20"/>
      <c r="E68" s="20"/>
      <c r="F68" s="20"/>
      <c r="G68" s="20"/>
      <c r="H68" s="20"/>
      <c r="I68" s="20"/>
    </row>
    <row r="69" spans="1:9">
      <c r="A69" s="137"/>
      <c r="B69" s="20"/>
      <c r="C69" s="20"/>
      <c r="D69" s="20"/>
      <c r="E69" s="20"/>
      <c r="F69" s="20"/>
      <c r="G69" s="20"/>
      <c r="H69" s="20"/>
      <c r="I69" s="20"/>
    </row>
    <row r="70" spans="1:9">
      <c r="A70" s="137"/>
      <c r="B70" s="20"/>
      <c r="C70" s="20"/>
      <c r="D70" s="20"/>
      <c r="E70" s="20"/>
      <c r="F70" s="20"/>
      <c r="G70" s="20"/>
      <c r="H70" s="20"/>
      <c r="I70" s="20"/>
    </row>
    <row r="71" spans="1:9">
      <c r="A71" s="137"/>
      <c r="B71" s="20"/>
      <c r="C71" s="20"/>
      <c r="D71" s="20"/>
      <c r="E71" s="20"/>
      <c r="F71" s="20"/>
      <c r="G71" s="20"/>
      <c r="H71" s="20"/>
      <c r="I71" s="20"/>
    </row>
    <row r="72" spans="1:9">
      <c r="A72" s="137"/>
      <c r="B72" s="20"/>
      <c r="C72" s="20"/>
      <c r="D72" s="20"/>
      <c r="E72" s="20"/>
      <c r="F72" s="20"/>
      <c r="G72" s="20"/>
      <c r="H72" s="20"/>
      <c r="I72" s="20"/>
    </row>
    <row r="73" spans="1:9">
      <c r="A73" s="137"/>
      <c r="B73" s="20"/>
      <c r="C73" s="20"/>
      <c r="D73" s="20"/>
      <c r="E73" s="20"/>
      <c r="F73" s="20"/>
      <c r="G73" s="20"/>
      <c r="H73" s="20"/>
      <c r="I73" s="20"/>
    </row>
    <row r="74" spans="1:9">
      <c r="A74" s="137"/>
      <c r="B74" s="20"/>
      <c r="C74" s="20"/>
      <c r="D74" s="20"/>
      <c r="E74" s="20"/>
      <c r="F74" s="20"/>
      <c r="G74" s="20"/>
      <c r="H74" s="20"/>
      <c r="I74" s="20"/>
    </row>
    <row r="75" spans="1:9">
      <c r="A75" s="137"/>
      <c r="B75" s="20"/>
      <c r="C75" s="20"/>
      <c r="D75" s="20"/>
      <c r="E75" s="20"/>
      <c r="F75" s="20"/>
      <c r="G75" s="20"/>
      <c r="H75" s="20"/>
      <c r="I75" s="20"/>
    </row>
    <row r="76" spans="1:9">
      <c r="A76" s="137"/>
      <c r="B76" s="20"/>
      <c r="C76" s="20"/>
      <c r="D76" s="20"/>
      <c r="E76" s="20"/>
      <c r="F76" s="20"/>
      <c r="G76" s="20"/>
      <c r="H76" s="20"/>
      <c r="I76" s="20"/>
    </row>
    <row r="77" spans="1:9">
      <c r="A77" s="137"/>
      <c r="B77" s="20"/>
      <c r="C77" s="20"/>
      <c r="D77" s="20"/>
      <c r="E77" s="20"/>
      <c r="F77" s="20"/>
      <c r="G77" s="20"/>
      <c r="H77" s="20"/>
      <c r="I77" s="20"/>
    </row>
    <row r="78" spans="1:9">
      <c r="A78" s="137"/>
      <c r="B78" s="20"/>
      <c r="C78" s="20"/>
      <c r="D78" s="20"/>
      <c r="E78" s="20"/>
      <c r="F78" s="20"/>
      <c r="G78" s="20"/>
      <c r="H78" s="20"/>
      <c r="I78" s="20"/>
    </row>
    <row r="79" spans="1:9">
      <c r="A79" s="137"/>
      <c r="B79" s="20"/>
      <c r="C79" s="20"/>
      <c r="D79" s="20"/>
      <c r="E79" s="20"/>
      <c r="F79" s="20"/>
      <c r="G79" s="20"/>
      <c r="H79" s="20"/>
      <c r="I79" s="20"/>
    </row>
    <row r="80" spans="1:9">
      <c r="A80" s="137"/>
      <c r="B80" s="20"/>
      <c r="C80" s="20"/>
      <c r="D80" s="20"/>
      <c r="E80" s="20"/>
      <c r="F80" s="20"/>
      <c r="G80" s="20"/>
      <c r="H80" s="20"/>
      <c r="I80" s="20"/>
    </row>
    <row r="81" spans="1:9">
      <c r="A81" s="137"/>
      <c r="B81" s="20"/>
      <c r="C81" s="20"/>
      <c r="D81" s="20"/>
      <c r="E81" s="20"/>
      <c r="F81" s="20"/>
      <c r="G81" s="20"/>
      <c r="H81" s="20"/>
      <c r="I81" s="20"/>
    </row>
    <row r="82" spans="1:9">
      <c r="A82" s="137"/>
      <c r="B82" s="20"/>
      <c r="C82" s="20"/>
      <c r="D82" s="20"/>
      <c r="E82" s="20"/>
      <c r="F82" s="20"/>
      <c r="G82" s="20"/>
      <c r="H82" s="20"/>
      <c r="I82" s="20"/>
    </row>
    <row r="83" spans="1:9">
      <c r="A83" s="137"/>
      <c r="B83" s="20"/>
      <c r="C83" s="20"/>
      <c r="D83" s="20"/>
      <c r="E83" s="20"/>
      <c r="F83" s="20"/>
      <c r="G83" s="20"/>
      <c r="H83" s="20"/>
      <c r="I83" s="20"/>
    </row>
    <row r="84" spans="1:9">
      <c r="A84" s="137"/>
      <c r="B84" s="20"/>
      <c r="C84" s="20"/>
      <c r="D84" s="20"/>
      <c r="E84" s="20"/>
      <c r="F84" s="20"/>
      <c r="G84" s="20"/>
      <c r="H84" s="20"/>
      <c r="I84" s="20"/>
    </row>
    <row r="85" spans="1:9">
      <c r="A85" s="137"/>
      <c r="B85" s="20"/>
      <c r="C85" s="20"/>
      <c r="D85" s="20"/>
      <c r="E85" s="20"/>
      <c r="F85" s="20"/>
      <c r="G85" s="20"/>
      <c r="H85" s="20"/>
      <c r="I85" s="20"/>
    </row>
    <row r="86" spans="1:9">
      <c r="A86" s="137"/>
      <c r="B86" s="20"/>
      <c r="C86" s="20"/>
      <c r="D86" s="20"/>
      <c r="E86" s="20"/>
      <c r="F86" s="20"/>
      <c r="G86" s="20"/>
      <c r="H86" s="20"/>
      <c r="I86" s="20"/>
    </row>
    <row r="87" spans="1:9">
      <c r="A87" s="137"/>
      <c r="B87" s="20"/>
      <c r="C87" s="20"/>
      <c r="D87" s="20"/>
      <c r="E87" s="20"/>
      <c r="F87" s="20"/>
      <c r="G87" s="20"/>
      <c r="H87" s="20"/>
      <c r="I87" s="20"/>
    </row>
    <row r="88" spans="1:9">
      <c r="A88" s="137"/>
      <c r="B88" s="20"/>
      <c r="C88" s="20"/>
      <c r="D88" s="20"/>
      <c r="E88" s="20"/>
      <c r="F88" s="20"/>
      <c r="G88" s="20"/>
      <c r="H88" s="20"/>
      <c r="I88" s="20"/>
    </row>
    <row r="89" spans="1:9">
      <c r="A89" s="137"/>
      <c r="B89" s="20"/>
      <c r="C89" s="20"/>
      <c r="D89" s="20"/>
      <c r="E89" s="20"/>
      <c r="F89" s="20"/>
      <c r="G89" s="20"/>
      <c r="H89" s="20"/>
      <c r="I89" s="20"/>
    </row>
    <row r="90" spans="1:9">
      <c r="A90" s="137"/>
      <c r="B90" s="20"/>
      <c r="C90" s="20"/>
      <c r="D90" s="20"/>
      <c r="E90" s="20"/>
      <c r="F90" s="20"/>
      <c r="G90" s="20"/>
      <c r="H90" s="20"/>
      <c r="I90" s="20"/>
    </row>
    <row r="91" spans="1:9">
      <c r="A91" s="137"/>
      <c r="B91" s="20"/>
      <c r="C91" s="20"/>
      <c r="D91" s="20"/>
      <c r="E91" s="20"/>
      <c r="F91" s="20"/>
      <c r="G91" s="20"/>
      <c r="H91" s="20"/>
      <c r="I91" s="20"/>
    </row>
    <row r="92" spans="1:9">
      <c r="A92" s="137"/>
      <c r="B92" s="20"/>
      <c r="C92" s="20"/>
      <c r="D92" s="20"/>
      <c r="E92" s="20"/>
      <c r="F92" s="20"/>
      <c r="G92" s="20"/>
      <c r="H92" s="20"/>
      <c r="I92" s="20"/>
    </row>
    <row r="93" spans="1:9">
      <c r="A93" s="137"/>
      <c r="B93" s="20"/>
      <c r="C93" s="20"/>
      <c r="D93" s="20"/>
      <c r="E93" s="20"/>
      <c r="F93" s="20"/>
      <c r="G93" s="20"/>
      <c r="H93" s="20"/>
      <c r="I93" s="20"/>
    </row>
    <row r="94" spans="1:9">
      <c r="A94" s="137"/>
      <c r="B94" s="20"/>
      <c r="C94" s="20"/>
      <c r="D94" s="20"/>
      <c r="E94" s="20"/>
      <c r="F94" s="20"/>
      <c r="G94" s="20"/>
      <c r="H94" s="20"/>
      <c r="I94" s="20"/>
    </row>
    <row r="95" spans="1:9">
      <c r="A95" s="137"/>
      <c r="B95" s="20"/>
      <c r="C95" s="20"/>
      <c r="D95" s="20"/>
      <c r="E95" s="20"/>
      <c r="F95" s="20"/>
      <c r="G95" s="20"/>
      <c r="H95" s="20"/>
      <c r="I95" s="20"/>
    </row>
    <row r="96" spans="1:9">
      <c r="A96" s="137"/>
      <c r="B96" s="20"/>
      <c r="C96" s="20"/>
      <c r="D96" s="20"/>
      <c r="E96" s="20"/>
      <c r="F96" s="20"/>
      <c r="G96" s="20"/>
      <c r="H96" s="20"/>
      <c r="I96" s="20"/>
    </row>
    <row r="97" spans="1:9">
      <c r="A97" s="137"/>
      <c r="B97" s="20"/>
      <c r="C97" s="20"/>
      <c r="D97" s="20"/>
      <c r="E97" s="20"/>
      <c r="F97" s="20"/>
      <c r="G97" s="20"/>
      <c r="H97" s="20"/>
      <c r="I97" s="20"/>
    </row>
    <row r="98" spans="1:9">
      <c r="A98" s="137"/>
      <c r="B98" s="20"/>
      <c r="C98" s="20"/>
      <c r="D98" s="20"/>
      <c r="E98" s="20"/>
      <c r="F98" s="20"/>
      <c r="G98" s="20"/>
      <c r="H98" s="20"/>
      <c r="I98" s="20"/>
    </row>
    <row r="99" spans="1:9">
      <c r="A99" s="137"/>
      <c r="B99" s="20"/>
      <c r="C99" s="20"/>
      <c r="D99" s="20"/>
      <c r="E99" s="20"/>
      <c r="F99" s="20"/>
      <c r="G99" s="20"/>
      <c r="H99" s="20"/>
      <c r="I99" s="20"/>
    </row>
    <row r="216" spans="4:4">
      <c r="D216" s="132">
        <v>701938.11</v>
      </c>
    </row>
    <row r="217" spans="4:4">
      <c r="D217" s="132">
        <v>219742.756</v>
      </c>
    </row>
  </sheetData>
  <sheetProtection selectLockedCells="1" selectUnlockedCells="1" autoFilter="0" pivotTables="0"/>
  <mergeCells count="11">
    <mergeCell ref="A1:I1"/>
    <mergeCell ref="H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"/>
  <sheetViews>
    <sheetView showZeros="0" workbookViewId="0">
      <pane xSplit="1" ySplit="5" topLeftCell="B11" activePane="bottomRight" state="frozen"/>
      <selection/>
      <selection pane="topRight"/>
      <selection pane="bottomLeft"/>
      <selection pane="bottomRight" activeCell="M50" sqref="M50"/>
    </sheetView>
  </sheetViews>
  <sheetFormatPr defaultColWidth="8.875" defaultRowHeight="16.5" customHeight="1"/>
  <cols>
    <col min="1" max="1" width="45.375" style="102" customWidth="1"/>
    <col min="2" max="2" width="12.5" style="103" customWidth="1"/>
    <col min="3" max="3" width="9.75" style="126" customWidth="1"/>
    <col min="4" max="4" width="9.25" style="22" customWidth="1"/>
    <col min="5" max="5" width="10.25" style="22" customWidth="1"/>
    <col min="6" max="6" width="9.375" style="22" customWidth="1"/>
    <col min="7" max="7" width="10.625" style="22" customWidth="1"/>
    <col min="8" max="8" width="11.875" style="22" customWidth="1"/>
    <col min="9" max="9" width="9" style="22" customWidth="1"/>
    <col min="10" max="30" width="9" style="22"/>
    <col min="31" max="16384" width="8.875" style="22"/>
  </cols>
  <sheetData>
    <row r="1" ht="38.1" customHeight="1" spans="1:9">
      <c r="A1" s="127" t="s">
        <v>726</v>
      </c>
      <c r="B1" s="127"/>
      <c r="C1" s="127"/>
      <c r="D1" s="127"/>
      <c r="E1" s="127"/>
      <c r="F1" s="127"/>
      <c r="G1" s="127"/>
      <c r="H1" s="127"/>
      <c r="I1" s="127"/>
    </row>
    <row r="2" ht="15.75" customHeight="1" spans="1:9">
      <c r="A2" s="105"/>
      <c r="B2" s="105"/>
      <c r="C2" s="105"/>
      <c r="D2" s="105"/>
      <c r="E2" s="105"/>
      <c r="F2" s="105"/>
      <c r="G2" s="105"/>
      <c r="H2" s="105"/>
      <c r="I2" s="42" t="s">
        <v>154</v>
      </c>
    </row>
    <row r="3" s="23" customFormat="1" ht="15" customHeight="1" spans="1:9">
      <c r="A3" s="106" t="s">
        <v>727</v>
      </c>
      <c r="B3" s="44" t="s">
        <v>43</v>
      </c>
      <c r="C3" s="45"/>
      <c r="D3" s="45"/>
      <c r="E3" s="45"/>
      <c r="F3" s="46"/>
      <c r="G3" s="43" t="s">
        <v>44</v>
      </c>
      <c r="H3" s="43"/>
      <c r="I3" s="43"/>
    </row>
    <row r="4" s="23" customFormat="1" ht="15" customHeight="1" spans="1:9">
      <c r="A4" s="106"/>
      <c r="B4" s="43" t="s">
        <v>45</v>
      </c>
      <c r="C4" s="43" t="s">
        <v>46</v>
      </c>
      <c r="D4" s="43" t="s">
        <v>47</v>
      </c>
      <c r="E4" s="43" t="s">
        <v>48</v>
      </c>
      <c r="F4" s="43"/>
      <c r="G4" s="47" t="s">
        <v>49</v>
      </c>
      <c r="H4" s="43" t="s">
        <v>155</v>
      </c>
      <c r="I4" s="43"/>
    </row>
    <row r="5" s="23" customFormat="1" ht="15" customHeight="1" spans="1:9">
      <c r="A5" s="106"/>
      <c r="B5" s="43"/>
      <c r="C5" s="43"/>
      <c r="D5" s="43"/>
      <c r="E5" s="43" t="s">
        <v>51</v>
      </c>
      <c r="F5" s="43" t="s">
        <v>52</v>
      </c>
      <c r="G5" s="47"/>
      <c r="H5" s="43" t="s">
        <v>51</v>
      </c>
      <c r="I5" s="43" t="s">
        <v>52</v>
      </c>
    </row>
    <row r="6" s="101" customFormat="1" ht="17.1" customHeight="1" spans="1:9">
      <c r="A6" s="106" t="s">
        <v>728</v>
      </c>
      <c r="B6" s="107">
        <f t="shared" ref="B6:G6" si="0">SUM(B7,B8,B13,B29,B34,B35,B40,B48,B49,B50,B51)</f>
        <v>35295</v>
      </c>
      <c r="C6" s="107">
        <f t="shared" si="0"/>
        <v>7303</v>
      </c>
      <c r="D6" s="108">
        <f t="shared" ref="D6:D20" si="1">IF(B6&lt;&gt;0,C6/B6*100,0)</f>
        <v>20.6913160504321</v>
      </c>
      <c r="E6" s="107">
        <f t="shared" ref="E6:E20" si="2">C6-K6</f>
        <v>7303</v>
      </c>
      <c r="F6" s="108">
        <f t="shared" ref="F6:F20" si="3">IF(K6&lt;&gt;0,(C6/K6-1)*100,0)</f>
        <v>0</v>
      </c>
      <c r="G6" s="107">
        <f t="shared" si="0"/>
        <v>44440</v>
      </c>
      <c r="H6" s="107">
        <f t="shared" ref="H6:H20" si="4">G6-B6</f>
        <v>9145</v>
      </c>
      <c r="I6" s="108">
        <f t="shared" ref="I6:I20" si="5">IF(B6&lt;&gt;0,(G6/B6-1)*100,0)</f>
        <v>25.9101855786939</v>
      </c>
    </row>
    <row r="7" ht="17.1" customHeight="1" spans="1:9">
      <c r="A7" s="109" t="s">
        <v>729</v>
      </c>
      <c r="B7" s="107"/>
      <c r="C7" s="107"/>
      <c r="D7" s="108">
        <f t="shared" si="1"/>
        <v>0</v>
      </c>
      <c r="E7" s="107">
        <f t="shared" si="2"/>
        <v>0</v>
      </c>
      <c r="F7" s="108">
        <f t="shared" si="3"/>
        <v>0</v>
      </c>
      <c r="G7" s="107"/>
      <c r="H7" s="107">
        <f t="shared" si="4"/>
        <v>0</v>
      </c>
      <c r="I7" s="108">
        <f t="shared" si="5"/>
        <v>0</v>
      </c>
    </row>
    <row r="8" ht="17.1" customHeight="1" spans="1:9">
      <c r="A8" s="110" t="s">
        <v>730</v>
      </c>
      <c r="B8" s="111">
        <f t="shared" ref="B8:G8" si="6">SUM(B9,B12)</f>
        <v>0</v>
      </c>
      <c r="C8" s="62">
        <f t="shared" si="6"/>
        <v>0</v>
      </c>
      <c r="D8" s="108">
        <f t="shared" si="1"/>
        <v>0</v>
      </c>
      <c r="E8" s="107">
        <f t="shared" si="2"/>
        <v>0</v>
      </c>
      <c r="F8" s="108">
        <f t="shared" si="3"/>
        <v>0</v>
      </c>
      <c r="G8" s="111">
        <f t="shared" si="6"/>
        <v>0</v>
      </c>
      <c r="H8" s="107">
        <f t="shared" si="4"/>
        <v>0</v>
      </c>
      <c r="I8" s="108">
        <f t="shared" si="5"/>
        <v>0</v>
      </c>
    </row>
    <row r="9" ht="17.1" customHeight="1" spans="1:9">
      <c r="A9" s="112" t="s">
        <v>731</v>
      </c>
      <c r="B9" s="113"/>
      <c r="C9" s="113">
        <f>SUM(C10:C11)</f>
        <v>0</v>
      </c>
      <c r="D9" s="114">
        <f t="shared" si="1"/>
        <v>0</v>
      </c>
      <c r="E9" s="113">
        <f t="shared" si="2"/>
        <v>0</v>
      </c>
      <c r="F9" s="114">
        <f t="shared" si="3"/>
        <v>0</v>
      </c>
      <c r="G9" s="115">
        <f>SUM(G10:G11)</f>
        <v>0</v>
      </c>
      <c r="H9" s="113">
        <f t="shared" si="4"/>
        <v>0</v>
      </c>
      <c r="I9" s="114">
        <f t="shared" si="5"/>
        <v>0</v>
      </c>
    </row>
    <row r="10" ht="17.1" customHeight="1" spans="1:9">
      <c r="A10" s="112" t="s">
        <v>732</v>
      </c>
      <c r="B10" s="115"/>
      <c r="C10" s="113"/>
      <c r="D10" s="114">
        <f t="shared" si="1"/>
        <v>0</v>
      </c>
      <c r="E10" s="113">
        <f t="shared" si="2"/>
        <v>0</v>
      </c>
      <c r="F10" s="114">
        <f t="shared" si="3"/>
        <v>0</v>
      </c>
      <c r="G10" s="115"/>
      <c r="H10" s="113">
        <f t="shared" si="4"/>
        <v>0</v>
      </c>
      <c r="I10" s="114">
        <f t="shared" si="5"/>
        <v>0</v>
      </c>
    </row>
    <row r="11" ht="17.1" customHeight="1" spans="1:9">
      <c r="A11" s="112" t="s">
        <v>733</v>
      </c>
      <c r="B11" s="115"/>
      <c r="C11" s="113"/>
      <c r="D11" s="114">
        <f t="shared" si="1"/>
        <v>0</v>
      </c>
      <c r="E11" s="113">
        <f t="shared" si="2"/>
        <v>0</v>
      </c>
      <c r="F11" s="114">
        <f t="shared" si="3"/>
        <v>0</v>
      </c>
      <c r="G11" s="115"/>
      <c r="H11" s="113">
        <f t="shared" si="4"/>
        <v>0</v>
      </c>
      <c r="I11" s="114">
        <f t="shared" si="5"/>
        <v>0</v>
      </c>
    </row>
    <row r="12" ht="17.1" customHeight="1" spans="1:9">
      <c r="A12" s="112" t="s">
        <v>734</v>
      </c>
      <c r="B12" s="115"/>
      <c r="C12" s="113"/>
      <c r="D12" s="114">
        <f t="shared" si="1"/>
        <v>0</v>
      </c>
      <c r="E12" s="113">
        <f t="shared" si="2"/>
        <v>0</v>
      </c>
      <c r="F12" s="114">
        <f t="shared" si="3"/>
        <v>0</v>
      </c>
      <c r="G12" s="115"/>
      <c r="H12" s="113">
        <f t="shared" si="4"/>
        <v>0</v>
      </c>
      <c r="I12" s="114">
        <f t="shared" si="5"/>
        <v>0</v>
      </c>
    </row>
    <row r="13" ht="17.1" customHeight="1" spans="1:9">
      <c r="A13" s="109" t="s">
        <v>735</v>
      </c>
      <c r="B13" s="107">
        <f t="shared" ref="B13:G13" si="7">SUM(B14,B23,B24,B25,B26,B27,B28)</f>
        <v>30000</v>
      </c>
      <c r="C13" s="107">
        <f t="shared" si="7"/>
        <v>1961</v>
      </c>
      <c r="D13" s="108">
        <f t="shared" si="1"/>
        <v>6.53666666666667</v>
      </c>
      <c r="E13" s="107">
        <f t="shared" si="2"/>
        <v>1961</v>
      </c>
      <c r="F13" s="108">
        <f t="shared" si="3"/>
        <v>0</v>
      </c>
      <c r="G13" s="107">
        <f t="shared" si="7"/>
        <v>40534</v>
      </c>
      <c r="H13" s="107">
        <f t="shared" si="4"/>
        <v>10534</v>
      </c>
      <c r="I13" s="108">
        <f t="shared" si="5"/>
        <v>35.1133333333333</v>
      </c>
    </row>
    <row r="14" ht="17.1" customHeight="1" spans="1:9">
      <c r="A14" s="116" t="s">
        <v>736</v>
      </c>
      <c r="B14" s="113">
        <f t="shared" ref="B14:G14" si="8">SUM(B15:B22)</f>
        <v>30000</v>
      </c>
      <c r="C14" s="113">
        <f t="shared" si="8"/>
        <v>671</v>
      </c>
      <c r="D14" s="114">
        <f t="shared" si="1"/>
        <v>2.23666666666667</v>
      </c>
      <c r="E14" s="113">
        <f t="shared" si="2"/>
        <v>671</v>
      </c>
      <c r="F14" s="114">
        <f t="shared" si="3"/>
        <v>0</v>
      </c>
      <c r="G14" s="113">
        <f t="shared" si="8"/>
        <v>40534</v>
      </c>
      <c r="H14" s="113">
        <f t="shared" si="4"/>
        <v>10534</v>
      </c>
      <c r="I14" s="114">
        <f t="shared" si="5"/>
        <v>35.1133333333333</v>
      </c>
    </row>
    <row r="15" ht="17.1" customHeight="1" spans="1:9">
      <c r="A15" s="116" t="s">
        <v>737</v>
      </c>
      <c r="B15" s="113">
        <v>30000</v>
      </c>
      <c r="C15" s="113">
        <v>20</v>
      </c>
      <c r="D15" s="114">
        <f t="shared" si="1"/>
        <v>0.0666666666666667</v>
      </c>
      <c r="E15" s="113">
        <f t="shared" si="2"/>
        <v>20</v>
      </c>
      <c r="F15" s="114">
        <f t="shared" si="3"/>
        <v>0</v>
      </c>
      <c r="G15" s="113"/>
      <c r="H15" s="113">
        <f t="shared" si="4"/>
        <v>-30000</v>
      </c>
      <c r="I15" s="114">
        <f t="shared" si="5"/>
        <v>-100</v>
      </c>
    </row>
    <row r="16" ht="17.1" customHeight="1" spans="1:9">
      <c r="A16" s="116" t="s">
        <v>738</v>
      </c>
      <c r="B16" s="113"/>
      <c r="C16" s="113"/>
      <c r="D16" s="114">
        <f t="shared" si="1"/>
        <v>0</v>
      </c>
      <c r="E16" s="113">
        <f t="shared" si="2"/>
        <v>0</v>
      </c>
      <c r="F16" s="114">
        <f t="shared" si="3"/>
        <v>0</v>
      </c>
      <c r="G16" s="113"/>
      <c r="H16" s="113">
        <f t="shared" si="4"/>
        <v>0</v>
      </c>
      <c r="I16" s="114">
        <f t="shared" si="5"/>
        <v>0</v>
      </c>
    </row>
    <row r="17" ht="17.1" customHeight="1" spans="1:9">
      <c r="A17" s="116" t="s">
        <v>739</v>
      </c>
      <c r="B17" s="113"/>
      <c r="C17" s="113"/>
      <c r="D17" s="114">
        <f t="shared" si="1"/>
        <v>0</v>
      </c>
      <c r="E17" s="113">
        <f t="shared" si="2"/>
        <v>0</v>
      </c>
      <c r="F17" s="114">
        <f t="shared" si="3"/>
        <v>0</v>
      </c>
      <c r="G17" s="113">
        <v>37800</v>
      </c>
      <c r="H17" s="113">
        <f t="shared" si="4"/>
        <v>37800</v>
      </c>
      <c r="I17" s="114">
        <f t="shared" si="5"/>
        <v>0</v>
      </c>
    </row>
    <row r="18" ht="17.1" customHeight="1" spans="1:9">
      <c r="A18" s="116" t="s">
        <v>740</v>
      </c>
      <c r="B18" s="113"/>
      <c r="C18" s="113"/>
      <c r="D18" s="114">
        <f t="shared" si="1"/>
        <v>0</v>
      </c>
      <c r="E18" s="113">
        <f t="shared" si="2"/>
        <v>0</v>
      </c>
      <c r="F18" s="114">
        <f t="shared" si="3"/>
        <v>0</v>
      </c>
      <c r="G18" s="113"/>
      <c r="H18" s="113">
        <f t="shared" si="4"/>
        <v>0</v>
      </c>
      <c r="I18" s="114">
        <f t="shared" si="5"/>
        <v>0</v>
      </c>
    </row>
    <row r="19" ht="17.1" customHeight="1" spans="1:9">
      <c r="A19" s="116" t="s">
        <v>741</v>
      </c>
      <c r="B19" s="113"/>
      <c r="C19" s="113"/>
      <c r="D19" s="114">
        <f t="shared" si="1"/>
        <v>0</v>
      </c>
      <c r="E19" s="113">
        <f t="shared" si="2"/>
        <v>0</v>
      </c>
      <c r="F19" s="114">
        <f t="shared" si="3"/>
        <v>0</v>
      </c>
      <c r="G19" s="113">
        <v>2734</v>
      </c>
      <c r="H19" s="113">
        <f t="shared" si="4"/>
        <v>2734</v>
      </c>
      <c r="I19" s="114">
        <f t="shared" si="5"/>
        <v>0</v>
      </c>
    </row>
    <row r="20" ht="17.1" customHeight="1" spans="1:9">
      <c r="A20" s="116" t="s">
        <v>742</v>
      </c>
      <c r="B20" s="113"/>
      <c r="C20" s="113"/>
      <c r="D20" s="114">
        <f t="shared" si="1"/>
        <v>0</v>
      </c>
      <c r="E20" s="113">
        <f t="shared" si="2"/>
        <v>0</v>
      </c>
      <c r="F20" s="114">
        <f t="shared" si="3"/>
        <v>0</v>
      </c>
      <c r="G20" s="117"/>
      <c r="H20" s="113">
        <f t="shared" si="4"/>
        <v>0</v>
      </c>
      <c r="I20" s="114">
        <f t="shared" si="5"/>
        <v>0</v>
      </c>
    </row>
    <row r="21" ht="17.1" customHeight="1" spans="1:9">
      <c r="A21" s="116" t="s">
        <v>743</v>
      </c>
      <c r="B21" s="113"/>
      <c r="C21" s="113">
        <v>6</v>
      </c>
      <c r="D21" s="114"/>
      <c r="E21" s="113"/>
      <c r="F21" s="114"/>
      <c r="G21" s="117"/>
      <c r="H21" s="113"/>
      <c r="I21" s="114"/>
    </row>
    <row r="22" ht="17.1" customHeight="1" spans="1:9">
      <c r="A22" s="116" t="s">
        <v>744</v>
      </c>
      <c r="B22" s="113"/>
      <c r="C22" s="113">
        <v>645</v>
      </c>
      <c r="D22" s="114">
        <f t="shared" ref="D22:D35" si="9">IF(B22&lt;&gt;0,C22/B22*100,0)</f>
        <v>0</v>
      </c>
      <c r="E22" s="113">
        <f t="shared" ref="E22:E35" si="10">C22-K22</f>
        <v>645</v>
      </c>
      <c r="F22" s="114">
        <f t="shared" ref="F22:F35" si="11">IF(K22&lt;&gt;0,(C22/K22-1)*100,0)</f>
        <v>0</v>
      </c>
      <c r="G22" s="113"/>
      <c r="H22" s="113">
        <f t="shared" ref="H22:H35" si="12">G22-B22</f>
        <v>0</v>
      </c>
      <c r="I22" s="114">
        <f t="shared" ref="I22:I35" si="13">IF(B22&lt;&gt;0,(G22/B22-1)*100,0)</f>
        <v>0</v>
      </c>
    </row>
    <row r="23" s="101" customFormat="1" ht="17.1" customHeight="1" spans="1:9">
      <c r="A23" s="116" t="s">
        <v>745</v>
      </c>
      <c r="B23" s="113"/>
      <c r="C23" s="113"/>
      <c r="D23" s="114">
        <f t="shared" si="9"/>
        <v>0</v>
      </c>
      <c r="E23" s="113">
        <f t="shared" si="10"/>
        <v>0</v>
      </c>
      <c r="F23" s="114">
        <f t="shared" si="11"/>
        <v>0</v>
      </c>
      <c r="G23" s="113"/>
      <c r="H23" s="113">
        <f t="shared" si="12"/>
        <v>0</v>
      </c>
      <c r="I23" s="114">
        <f t="shared" si="13"/>
        <v>0</v>
      </c>
    </row>
    <row r="24" ht="17.1" customHeight="1" spans="1:9">
      <c r="A24" s="116" t="s">
        <v>746</v>
      </c>
      <c r="B24" s="113"/>
      <c r="C24" s="113"/>
      <c r="D24" s="114">
        <f t="shared" si="9"/>
        <v>0</v>
      </c>
      <c r="E24" s="113">
        <f t="shared" si="10"/>
        <v>0</v>
      </c>
      <c r="F24" s="114">
        <f t="shared" si="11"/>
        <v>0</v>
      </c>
      <c r="G24" s="113"/>
      <c r="H24" s="113">
        <f t="shared" si="12"/>
        <v>0</v>
      </c>
      <c r="I24" s="114">
        <f t="shared" si="13"/>
        <v>0</v>
      </c>
    </row>
    <row r="25" ht="17.1" customHeight="1" spans="1:9">
      <c r="A25" s="116" t="s">
        <v>747</v>
      </c>
      <c r="B25" s="113"/>
      <c r="C25" s="113"/>
      <c r="D25" s="114">
        <f t="shared" si="9"/>
        <v>0</v>
      </c>
      <c r="E25" s="113">
        <f t="shared" si="10"/>
        <v>0</v>
      </c>
      <c r="F25" s="114">
        <f t="shared" si="11"/>
        <v>0</v>
      </c>
      <c r="G25" s="113"/>
      <c r="H25" s="113">
        <f t="shared" si="12"/>
        <v>0</v>
      </c>
      <c r="I25" s="114">
        <f t="shared" si="13"/>
        <v>0</v>
      </c>
    </row>
    <row r="26" s="101" customFormat="1" ht="17.1" customHeight="1" spans="1:9">
      <c r="A26" s="116" t="s">
        <v>748</v>
      </c>
      <c r="B26" s="113"/>
      <c r="C26" s="113"/>
      <c r="D26" s="114">
        <f t="shared" si="9"/>
        <v>0</v>
      </c>
      <c r="E26" s="113">
        <f t="shared" si="10"/>
        <v>0</v>
      </c>
      <c r="F26" s="114">
        <f t="shared" si="11"/>
        <v>0</v>
      </c>
      <c r="G26" s="113"/>
      <c r="H26" s="113">
        <f t="shared" si="12"/>
        <v>0</v>
      </c>
      <c r="I26" s="114">
        <f t="shared" si="13"/>
        <v>0</v>
      </c>
    </row>
    <row r="27" s="1" customFormat="1" ht="30.95" customHeight="1" spans="1:9">
      <c r="A27" s="116" t="s">
        <v>749</v>
      </c>
      <c r="B27" s="113"/>
      <c r="C27" s="113"/>
      <c r="D27" s="114">
        <f t="shared" si="9"/>
        <v>0</v>
      </c>
      <c r="E27" s="113">
        <f t="shared" si="10"/>
        <v>0</v>
      </c>
      <c r="F27" s="114">
        <f t="shared" si="11"/>
        <v>0</v>
      </c>
      <c r="G27" s="113"/>
      <c r="H27" s="113">
        <f t="shared" si="12"/>
        <v>0</v>
      </c>
      <c r="I27" s="114">
        <f t="shared" si="13"/>
        <v>0</v>
      </c>
    </row>
    <row r="28" ht="17.1" customHeight="1" spans="1:9">
      <c r="A28" s="116" t="s">
        <v>750</v>
      </c>
      <c r="B28" s="107"/>
      <c r="C28" s="113">
        <v>1290</v>
      </c>
      <c r="D28" s="108">
        <f t="shared" si="9"/>
        <v>0</v>
      </c>
      <c r="E28" s="113">
        <f t="shared" si="10"/>
        <v>1290</v>
      </c>
      <c r="F28" s="114">
        <f t="shared" si="11"/>
        <v>0</v>
      </c>
      <c r="G28" s="107"/>
      <c r="H28" s="107">
        <f t="shared" si="12"/>
        <v>0</v>
      </c>
      <c r="I28" s="108">
        <f t="shared" si="13"/>
        <v>0</v>
      </c>
    </row>
    <row r="29" ht="17.1" customHeight="1" spans="1:9">
      <c r="A29" s="109" t="s">
        <v>751</v>
      </c>
      <c r="B29" s="107"/>
      <c r="C29" s="107"/>
      <c r="D29" s="108">
        <f t="shared" si="9"/>
        <v>0</v>
      </c>
      <c r="E29" s="107">
        <f t="shared" si="10"/>
        <v>0</v>
      </c>
      <c r="F29" s="108">
        <f t="shared" si="11"/>
        <v>0</v>
      </c>
      <c r="G29" s="107">
        <f>G30+G33</f>
        <v>0</v>
      </c>
      <c r="H29" s="107">
        <f t="shared" si="12"/>
        <v>0</v>
      </c>
      <c r="I29" s="108">
        <f t="shared" si="13"/>
        <v>0</v>
      </c>
    </row>
    <row r="30" ht="17.1" customHeight="1" spans="1:9">
      <c r="A30" s="112" t="s">
        <v>731</v>
      </c>
      <c r="B30" s="113"/>
      <c r="C30" s="113"/>
      <c r="D30" s="114">
        <f t="shared" si="9"/>
        <v>0</v>
      </c>
      <c r="E30" s="113">
        <f t="shared" si="10"/>
        <v>0</v>
      </c>
      <c r="F30" s="114">
        <f t="shared" si="11"/>
        <v>0</v>
      </c>
      <c r="G30" s="113">
        <f>SUM(G31:G32)</f>
        <v>0</v>
      </c>
      <c r="H30" s="113">
        <f t="shared" si="12"/>
        <v>0</v>
      </c>
      <c r="I30" s="114">
        <f t="shared" si="13"/>
        <v>0</v>
      </c>
    </row>
    <row r="31" ht="17.1" customHeight="1" spans="1:9">
      <c r="A31" s="112" t="s">
        <v>732</v>
      </c>
      <c r="B31" s="113"/>
      <c r="C31" s="113"/>
      <c r="D31" s="114">
        <f t="shared" si="9"/>
        <v>0</v>
      </c>
      <c r="E31" s="113">
        <f t="shared" si="10"/>
        <v>0</v>
      </c>
      <c r="F31" s="114">
        <f t="shared" si="11"/>
        <v>0</v>
      </c>
      <c r="G31" s="113"/>
      <c r="H31" s="113">
        <f t="shared" si="12"/>
        <v>0</v>
      </c>
      <c r="I31" s="114">
        <f t="shared" si="13"/>
        <v>0</v>
      </c>
    </row>
    <row r="32" ht="17.1" customHeight="1" spans="1:9">
      <c r="A32" s="112" t="s">
        <v>733</v>
      </c>
      <c r="B32" s="107"/>
      <c r="C32" s="107"/>
      <c r="D32" s="108">
        <f t="shared" si="9"/>
        <v>0</v>
      </c>
      <c r="E32" s="107">
        <f t="shared" si="10"/>
        <v>0</v>
      </c>
      <c r="F32" s="108">
        <f t="shared" si="11"/>
        <v>0</v>
      </c>
      <c r="G32" s="107"/>
      <c r="H32" s="107">
        <f t="shared" si="12"/>
        <v>0</v>
      </c>
      <c r="I32" s="108">
        <f t="shared" si="13"/>
        <v>0</v>
      </c>
    </row>
    <row r="33" ht="17.1" customHeight="1" spans="1:9">
      <c r="A33" s="112" t="s">
        <v>734</v>
      </c>
      <c r="B33" s="107"/>
      <c r="C33" s="107"/>
      <c r="D33" s="108">
        <f t="shared" si="9"/>
        <v>0</v>
      </c>
      <c r="E33" s="107">
        <f t="shared" si="10"/>
        <v>0</v>
      </c>
      <c r="F33" s="108">
        <f t="shared" si="11"/>
        <v>0</v>
      </c>
      <c r="G33" s="107"/>
      <c r="H33" s="107">
        <f t="shared" si="12"/>
        <v>0</v>
      </c>
      <c r="I33" s="108">
        <f t="shared" si="13"/>
        <v>0</v>
      </c>
    </row>
    <row r="34" ht="17.1" customHeight="1" spans="1:9">
      <c r="A34" s="109" t="s">
        <v>752</v>
      </c>
      <c r="B34" s="107"/>
      <c r="C34" s="107"/>
      <c r="D34" s="108">
        <f t="shared" si="9"/>
        <v>0</v>
      </c>
      <c r="E34" s="107">
        <f t="shared" si="10"/>
        <v>0</v>
      </c>
      <c r="F34" s="108">
        <f t="shared" si="11"/>
        <v>0</v>
      </c>
      <c r="G34" s="107"/>
      <c r="H34" s="107">
        <f t="shared" si="12"/>
        <v>0</v>
      </c>
      <c r="I34" s="108">
        <f t="shared" si="13"/>
        <v>0</v>
      </c>
    </row>
    <row r="35" ht="17.1" customHeight="1" spans="1:9">
      <c r="A35" s="109" t="s">
        <v>753</v>
      </c>
      <c r="B35" s="107">
        <f t="shared" ref="B35:G35" si="14">B36+B37</f>
        <v>0</v>
      </c>
      <c r="C35" s="107">
        <f t="shared" si="14"/>
        <v>4612</v>
      </c>
      <c r="D35" s="108">
        <f t="shared" si="9"/>
        <v>0</v>
      </c>
      <c r="E35" s="107">
        <f t="shared" si="10"/>
        <v>4612</v>
      </c>
      <c r="F35" s="108">
        <f t="shared" si="11"/>
        <v>0</v>
      </c>
      <c r="G35" s="107">
        <f t="shared" si="14"/>
        <v>0</v>
      </c>
      <c r="H35" s="107">
        <f t="shared" si="12"/>
        <v>0</v>
      </c>
      <c r="I35" s="108">
        <f t="shared" si="13"/>
        <v>0</v>
      </c>
    </row>
    <row r="36" s="101" customFormat="1" ht="17.1" customHeight="1" spans="1:9">
      <c r="A36" s="116" t="s">
        <v>754</v>
      </c>
      <c r="B36" s="113"/>
      <c r="C36" s="113"/>
      <c r="D36" s="114"/>
      <c r="E36" s="113"/>
      <c r="F36" s="114"/>
      <c r="G36" s="113"/>
      <c r="H36" s="113"/>
      <c r="I36" s="114"/>
    </row>
    <row r="37" ht="17.1" customHeight="1" spans="1:9">
      <c r="A37" s="112" t="s">
        <v>755</v>
      </c>
      <c r="B37" s="113">
        <f t="shared" ref="B37:G37" si="15">B38+B39</f>
        <v>0</v>
      </c>
      <c r="C37" s="113">
        <f t="shared" si="15"/>
        <v>4612</v>
      </c>
      <c r="D37" s="114">
        <f t="shared" ref="D37:D51" si="16">IF(B37&lt;&gt;0,C37/B37*100,0)</f>
        <v>0</v>
      </c>
      <c r="E37" s="113">
        <f t="shared" ref="E37:E51" si="17">C37-K37</f>
        <v>4612</v>
      </c>
      <c r="F37" s="114">
        <f t="shared" ref="F37:F51" si="18">IF(K37&lt;&gt;0,(C37/K37-1)*100,0)</f>
        <v>0</v>
      </c>
      <c r="G37" s="113">
        <f t="shared" si="15"/>
        <v>0</v>
      </c>
      <c r="H37" s="113">
        <f t="shared" ref="H37:H51" si="19">G37-B37</f>
        <v>0</v>
      </c>
      <c r="I37" s="114">
        <f t="shared" ref="I37:I51" si="20">IF(B37&lt;&gt;0,(G37/B37-1)*100,0)</f>
        <v>0</v>
      </c>
    </row>
    <row r="38" ht="17.1" customHeight="1" spans="1:9">
      <c r="A38" s="112" t="s">
        <v>756</v>
      </c>
      <c r="B38" s="113"/>
      <c r="C38" s="113">
        <v>4612</v>
      </c>
      <c r="D38" s="114">
        <f t="shared" si="16"/>
        <v>0</v>
      </c>
      <c r="E38" s="113">
        <f t="shared" si="17"/>
        <v>4612</v>
      </c>
      <c r="F38" s="114">
        <f t="shared" si="18"/>
        <v>0</v>
      </c>
      <c r="G38" s="113"/>
      <c r="H38" s="113">
        <f t="shared" si="19"/>
        <v>0</v>
      </c>
      <c r="I38" s="114">
        <f t="shared" si="20"/>
        <v>0</v>
      </c>
    </row>
    <row r="39" ht="17.1" customHeight="1" spans="1:9">
      <c r="A39" s="112" t="s">
        <v>757</v>
      </c>
      <c r="B39" s="113"/>
      <c r="C39" s="113"/>
      <c r="D39" s="114"/>
      <c r="E39" s="113"/>
      <c r="F39" s="114"/>
      <c r="G39" s="113"/>
      <c r="H39" s="113"/>
      <c r="I39" s="114"/>
    </row>
    <row r="40" ht="17.1" customHeight="1" spans="1:9">
      <c r="A40" s="109" t="s">
        <v>758</v>
      </c>
      <c r="B40" s="107">
        <f t="shared" ref="B40:G40" si="21">SUM(B41,B42,B43,B46)</f>
        <v>0</v>
      </c>
      <c r="C40" s="107">
        <f t="shared" si="21"/>
        <v>611</v>
      </c>
      <c r="D40" s="108">
        <f t="shared" si="16"/>
        <v>0</v>
      </c>
      <c r="E40" s="107">
        <f t="shared" si="17"/>
        <v>611</v>
      </c>
      <c r="F40" s="108">
        <f t="shared" si="18"/>
        <v>0</v>
      </c>
      <c r="G40" s="107">
        <f t="shared" si="21"/>
        <v>0</v>
      </c>
      <c r="H40" s="107">
        <f t="shared" si="19"/>
        <v>0</v>
      </c>
      <c r="I40" s="108">
        <f t="shared" si="20"/>
        <v>0</v>
      </c>
    </row>
    <row r="41" s="101" customFormat="1" ht="17.1" customHeight="1" spans="1:9">
      <c r="A41" s="116" t="s">
        <v>759</v>
      </c>
      <c r="B41" s="113"/>
      <c r="C41" s="113"/>
      <c r="D41" s="114">
        <f t="shared" si="16"/>
        <v>0</v>
      </c>
      <c r="E41" s="113">
        <f t="shared" si="17"/>
        <v>0</v>
      </c>
      <c r="F41" s="114">
        <f t="shared" si="18"/>
        <v>0</v>
      </c>
      <c r="G41" s="113"/>
      <c r="H41" s="113">
        <f t="shared" si="19"/>
        <v>0</v>
      </c>
      <c r="I41" s="114">
        <f t="shared" si="20"/>
        <v>0</v>
      </c>
    </row>
    <row r="42" ht="17.1" customHeight="1" spans="1:9">
      <c r="A42" s="116" t="s">
        <v>760</v>
      </c>
      <c r="B42" s="113"/>
      <c r="C42" s="113"/>
      <c r="D42" s="114">
        <f t="shared" si="16"/>
        <v>0</v>
      </c>
      <c r="E42" s="113">
        <f t="shared" si="17"/>
        <v>0</v>
      </c>
      <c r="F42" s="114">
        <f t="shared" si="18"/>
        <v>0</v>
      </c>
      <c r="G42" s="113"/>
      <c r="H42" s="113">
        <f t="shared" si="19"/>
        <v>0</v>
      </c>
      <c r="I42" s="114">
        <f t="shared" si="20"/>
        <v>0</v>
      </c>
    </row>
    <row r="43" ht="17.1" customHeight="1" spans="1:9">
      <c r="A43" s="116" t="s">
        <v>761</v>
      </c>
      <c r="B43" s="113"/>
      <c r="C43" s="113"/>
      <c r="D43" s="114">
        <f t="shared" si="16"/>
        <v>0</v>
      </c>
      <c r="E43" s="113">
        <f t="shared" si="17"/>
        <v>0</v>
      </c>
      <c r="F43" s="114">
        <f t="shared" si="18"/>
        <v>0</v>
      </c>
      <c r="G43" s="113">
        <f>SUM(G44:G45)</f>
        <v>0</v>
      </c>
      <c r="H43" s="113">
        <f t="shared" si="19"/>
        <v>0</v>
      </c>
      <c r="I43" s="114">
        <f t="shared" si="20"/>
        <v>0</v>
      </c>
    </row>
    <row r="44" ht="17.1" customHeight="1" spans="1:9">
      <c r="A44" s="116" t="s">
        <v>762</v>
      </c>
      <c r="B44" s="113"/>
      <c r="C44" s="113"/>
      <c r="D44" s="114">
        <f t="shared" si="16"/>
        <v>0</v>
      </c>
      <c r="E44" s="113">
        <f t="shared" si="17"/>
        <v>0</v>
      </c>
      <c r="F44" s="114">
        <f t="shared" si="18"/>
        <v>0</v>
      </c>
      <c r="G44" s="113"/>
      <c r="H44" s="113">
        <f t="shared" si="19"/>
        <v>0</v>
      </c>
      <c r="I44" s="114">
        <f t="shared" si="20"/>
        <v>0</v>
      </c>
    </row>
    <row r="45" ht="17.1" customHeight="1" spans="1:9">
      <c r="A45" s="116" t="s">
        <v>763</v>
      </c>
      <c r="B45" s="113"/>
      <c r="C45" s="113"/>
      <c r="D45" s="114">
        <f t="shared" si="16"/>
        <v>0</v>
      </c>
      <c r="E45" s="113">
        <f t="shared" si="17"/>
        <v>0</v>
      </c>
      <c r="F45" s="114">
        <f t="shared" si="18"/>
        <v>0</v>
      </c>
      <c r="G45" s="113"/>
      <c r="H45" s="113">
        <f t="shared" si="19"/>
        <v>0</v>
      </c>
      <c r="I45" s="114">
        <f t="shared" si="20"/>
        <v>0</v>
      </c>
    </row>
    <row r="46" ht="17.1" customHeight="1" spans="1:9">
      <c r="A46" s="116" t="s">
        <v>764</v>
      </c>
      <c r="B46" s="113"/>
      <c r="C46" s="113">
        <f>C47</f>
        <v>611</v>
      </c>
      <c r="D46" s="114">
        <f t="shared" si="16"/>
        <v>0</v>
      </c>
      <c r="E46" s="113">
        <f t="shared" si="17"/>
        <v>611</v>
      </c>
      <c r="F46" s="114">
        <f t="shared" si="18"/>
        <v>0</v>
      </c>
      <c r="G46" s="113"/>
      <c r="H46" s="113">
        <f t="shared" si="19"/>
        <v>0</v>
      </c>
      <c r="I46" s="114">
        <f t="shared" si="20"/>
        <v>0</v>
      </c>
    </row>
    <row r="47" ht="17.1" customHeight="1" spans="1:9">
      <c r="A47" s="116" t="s">
        <v>765</v>
      </c>
      <c r="B47" s="113"/>
      <c r="C47" s="113">
        <v>611</v>
      </c>
      <c r="D47" s="114">
        <f t="shared" si="16"/>
        <v>0</v>
      </c>
      <c r="E47" s="113">
        <f t="shared" si="17"/>
        <v>611</v>
      </c>
      <c r="F47" s="114">
        <f t="shared" si="18"/>
        <v>0</v>
      </c>
      <c r="G47" s="113"/>
      <c r="H47" s="113">
        <f t="shared" si="19"/>
        <v>0</v>
      </c>
      <c r="I47" s="114">
        <f t="shared" si="20"/>
        <v>0</v>
      </c>
    </row>
    <row r="48" ht="17.1" customHeight="1" spans="1:9">
      <c r="A48" s="109" t="s">
        <v>766</v>
      </c>
      <c r="B48" s="107"/>
      <c r="C48" s="107">
        <v>118</v>
      </c>
      <c r="D48" s="108">
        <f t="shared" si="16"/>
        <v>0</v>
      </c>
      <c r="E48" s="107">
        <f t="shared" si="17"/>
        <v>118</v>
      </c>
      <c r="F48" s="108">
        <f t="shared" si="18"/>
        <v>0</v>
      </c>
      <c r="G48" s="107">
        <v>123</v>
      </c>
      <c r="H48" s="107">
        <f t="shared" si="19"/>
        <v>123</v>
      </c>
      <c r="I48" s="108">
        <f t="shared" si="20"/>
        <v>0</v>
      </c>
    </row>
    <row r="49" ht="17.1" customHeight="1" spans="1:9">
      <c r="A49" s="109" t="s">
        <v>767</v>
      </c>
      <c r="B49" s="107"/>
      <c r="C49" s="107">
        <v>1</v>
      </c>
      <c r="D49" s="108">
        <f t="shared" si="16"/>
        <v>0</v>
      </c>
      <c r="E49" s="107">
        <f t="shared" si="17"/>
        <v>1</v>
      </c>
      <c r="F49" s="108">
        <f t="shared" si="18"/>
        <v>0</v>
      </c>
      <c r="G49" s="107"/>
      <c r="H49" s="107">
        <f t="shared" si="19"/>
        <v>0</v>
      </c>
      <c r="I49" s="108">
        <f t="shared" si="20"/>
        <v>0</v>
      </c>
    </row>
    <row r="50" s="101" customFormat="1" ht="17.1" customHeight="1" spans="1:9">
      <c r="A50" s="109" t="s">
        <v>768</v>
      </c>
      <c r="B50" s="107"/>
      <c r="C50" s="107"/>
      <c r="D50" s="108">
        <f t="shared" si="16"/>
        <v>0</v>
      </c>
      <c r="E50" s="107">
        <f t="shared" si="17"/>
        <v>0</v>
      </c>
      <c r="F50" s="108">
        <f t="shared" si="18"/>
        <v>0</v>
      </c>
      <c r="G50" s="107"/>
      <c r="H50" s="107">
        <f t="shared" si="19"/>
        <v>0</v>
      </c>
      <c r="I50" s="108">
        <f t="shared" si="20"/>
        <v>0</v>
      </c>
    </row>
    <row r="51" ht="17.1" customHeight="1" spans="1:9">
      <c r="A51" s="109" t="s">
        <v>769</v>
      </c>
      <c r="B51" s="107">
        <v>5295</v>
      </c>
      <c r="C51" s="107"/>
      <c r="D51" s="108">
        <f t="shared" si="16"/>
        <v>0</v>
      </c>
      <c r="E51" s="107">
        <f t="shared" si="17"/>
        <v>0</v>
      </c>
      <c r="F51" s="108">
        <f t="shared" si="18"/>
        <v>0</v>
      </c>
      <c r="G51" s="107">
        <v>3783</v>
      </c>
      <c r="H51" s="107">
        <f t="shared" si="19"/>
        <v>-1512</v>
      </c>
      <c r="I51" s="108">
        <f t="shared" si="20"/>
        <v>-28.5552407932011</v>
      </c>
    </row>
    <row r="52" customHeight="1" spans="1:9">
      <c r="A52" s="106" t="s">
        <v>601</v>
      </c>
      <c r="B52" s="118">
        <f>SUM(B53:B58)</f>
        <v>0</v>
      </c>
      <c r="C52" s="118">
        <v>3783</v>
      </c>
      <c r="D52" s="119"/>
      <c r="E52" s="118"/>
      <c r="F52" s="119"/>
      <c r="G52" s="118">
        <f>SUM(G53:G58)</f>
        <v>0</v>
      </c>
      <c r="H52" s="118"/>
      <c r="I52" s="119"/>
    </row>
    <row r="53" customHeight="1" spans="1:9">
      <c r="A53" s="116" t="s">
        <v>770</v>
      </c>
      <c r="B53" s="120"/>
      <c r="C53" s="121"/>
      <c r="D53" s="122"/>
      <c r="E53" s="120"/>
      <c r="F53" s="122"/>
      <c r="G53" s="120"/>
      <c r="H53" s="120"/>
      <c r="I53" s="122"/>
    </row>
    <row r="54" customHeight="1" spans="1:9">
      <c r="A54" s="116" t="s">
        <v>771</v>
      </c>
      <c r="B54" s="120"/>
      <c r="C54" s="120"/>
      <c r="D54" s="122"/>
      <c r="E54" s="120"/>
      <c r="F54" s="122"/>
      <c r="G54" s="120"/>
      <c r="H54" s="120"/>
      <c r="I54" s="122"/>
    </row>
    <row r="55" customHeight="1" spans="1:9">
      <c r="A55" s="116" t="s">
        <v>606</v>
      </c>
      <c r="B55" s="120"/>
      <c r="C55" s="120"/>
      <c r="D55" s="122"/>
      <c r="E55" s="120"/>
      <c r="F55" s="122"/>
      <c r="G55" s="120"/>
      <c r="H55" s="120"/>
      <c r="I55" s="122"/>
    </row>
    <row r="56" customHeight="1" spans="1:9">
      <c r="A56" s="116" t="s">
        <v>772</v>
      </c>
      <c r="B56" s="120"/>
      <c r="C56" s="120"/>
      <c r="D56" s="122"/>
      <c r="E56" s="120"/>
      <c r="F56" s="122"/>
      <c r="G56" s="120"/>
      <c r="H56" s="120"/>
      <c r="I56" s="122"/>
    </row>
    <row r="57" customHeight="1" spans="1:9">
      <c r="A57" s="116" t="s">
        <v>773</v>
      </c>
      <c r="B57" s="120"/>
      <c r="C57" s="120"/>
      <c r="D57" s="122"/>
      <c r="E57" s="120"/>
      <c r="F57" s="122"/>
      <c r="G57" s="120"/>
      <c r="H57" s="120"/>
      <c r="I57" s="122"/>
    </row>
    <row r="58" customHeight="1" spans="1:9">
      <c r="A58" s="116" t="s">
        <v>774</v>
      </c>
      <c r="B58" s="120"/>
      <c r="C58" s="120">
        <v>3783</v>
      </c>
      <c r="D58" s="122"/>
      <c r="E58" s="120"/>
      <c r="F58" s="122"/>
      <c r="G58" s="120"/>
      <c r="H58" s="120"/>
      <c r="I58" s="122"/>
    </row>
    <row r="59" customHeight="1" spans="1:9">
      <c r="A59" s="106" t="s">
        <v>612</v>
      </c>
      <c r="B59" s="107">
        <f t="shared" ref="B59:G59" si="22">B6+B52</f>
        <v>35295</v>
      </c>
      <c r="C59" s="107">
        <f t="shared" si="22"/>
        <v>11086</v>
      </c>
      <c r="D59" s="123"/>
      <c r="E59" s="107"/>
      <c r="F59" s="123"/>
      <c r="G59" s="107">
        <f t="shared" si="22"/>
        <v>44440</v>
      </c>
      <c r="H59" s="107"/>
      <c r="I59" s="123"/>
    </row>
    <row r="60" customHeight="1" spans="1:9">
      <c r="A60" s="124"/>
      <c r="B60" s="125"/>
      <c r="C60" s="128"/>
      <c r="D60" s="37"/>
      <c r="E60" s="37"/>
      <c r="F60" s="37"/>
      <c r="G60" s="37"/>
      <c r="H60" s="37"/>
      <c r="I60" s="37"/>
    </row>
    <row r="61" customHeight="1" spans="1:9">
      <c r="A61" s="124"/>
      <c r="B61" s="125"/>
      <c r="C61" s="128"/>
      <c r="D61" s="37"/>
      <c r="E61" s="37"/>
      <c r="F61" s="37"/>
      <c r="G61" s="37"/>
      <c r="H61" s="37"/>
      <c r="I61" s="37"/>
    </row>
    <row r="62" customHeight="1" spans="1:9">
      <c r="A62" s="124"/>
      <c r="B62" s="125"/>
      <c r="C62" s="128"/>
      <c r="D62" s="37"/>
      <c r="E62" s="37"/>
      <c r="F62" s="37"/>
      <c r="G62" s="37"/>
      <c r="H62" s="37"/>
      <c r="I62" s="37"/>
    </row>
    <row r="63" customHeight="1" spans="1:9">
      <c r="A63" s="124"/>
      <c r="B63" s="125"/>
      <c r="C63" s="128"/>
      <c r="D63" s="37"/>
      <c r="E63" s="37"/>
      <c r="F63" s="37"/>
      <c r="G63" s="37"/>
      <c r="H63" s="37"/>
      <c r="I63" s="37"/>
    </row>
    <row r="64" customHeight="1" spans="1:9">
      <c r="A64" s="124"/>
      <c r="B64" s="125"/>
      <c r="C64" s="128"/>
      <c r="D64" s="37"/>
      <c r="E64" s="37"/>
      <c r="F64" s="37"/>
      <c r="G64" s="37"/>
      <c r="H64" s="37"/>
      <c r="I64" s="37"/>
    </row>
    <row r="65" customHeight="1" spans="1:9">
      <c r="A65" s="124"/>
      <c r="B65" s="125"/>
      <c r="C65" s="128"/>
      <c r="D65" s="37"/>
      <c r="E65" s="37"/>
      <c r="F65" s="37"/>
      <c r="G65" s="37"/>
      <c r="H65" s="37"/>
      <c r="I65" s="37"/>
    </row>
    <row r="66" customHeight="1" spans="1:9">
      <c r="A66" s="124"/>
      <c r="B66" s="125"/>
      <c r="C66" s="128"/>
      <c r="D66" s="37"/>
      <c r="E66" s="37"/>
      <c r="F66" s="37"/>
      <c r="G66" s="37"/>
      <c r="H66" s="37"/>
      <c r="I66" s="37"/>
    </row>
    <row r="67" customHeight="1" spans="1:9">
      <c r="A67" s="124"/>
      <c r="B67" s="125"/>
      <c r="C67" s="128"/>
      <c r="D67" s="37"/>
      <c r="E67" s="37"/>
      <c r="F67" s="37"/>
      <c r="G67" s="37"/>
      <c r="H67" s="37"/>
      <c r="I67" s="37"/>
    </row>
    <row r="68" customHeight="1" spans="1:9">
      <c r="A68" s="124"/>
      <c r="B68" s="125"/>
      <c r="C68" s="128"/>
      <c r="D68" s="37"/>
      <c r="E68" s="37"/>
      <c r="F68" s="37"/>
      <c r="G68" s="37"/>
      <c r="H68" s="37"/>
      <c r="I68" s="37"/>
    </row>
    <row r="69" customHeight="1" spans="1:9">
      <c r="A69" s="124"/>
      <c r="B69" s="125"/>
      <c r="C69" s="128"/>
      <c r="D69" s="37"/>
      <c r="E69" s="37"/>
      <c r="F69" s="37"/>
      <c r="G69" s="37"/>
      <c r="H69" s="37"/>
      <c r="I69" s="37"/>
    </row>
    <row r="70" customHeight="1" spans="1:9">
      <c r="A70" s="124"/>
      <c r="B70" s="125"/>
      <c r="C70" s="128"/>
      <c r="D70" s="37"/>
      <c r="E70" s="37"/>
      <c r="F70" s="37"/>
      <c r="G70" s="37"/>
      <c r="H70" s="37"/>
      <c r="I70" s="37"/>
    </row>
    <row r="71" customHeight="1" spans="1:9">
      <c r="A71" s="124"/>
      <c r="B71" s="125"/>
      <c r="C71" s="128"/>
      <c r="D71" s="37"/>
      <c r="E71" s="37"/>
      <c r="F71" s="37"/>
      <c r="G71" s="37"/>
      <c r="H71" s="37"/>
      <c r="I71" s="37"/>
    </row>
    <row r="72" customHeight="1" spans="1:9">
      <c r="A72" s="124"/>
      <c r="B72" s="125"/>
      <c r="C72" s="128"/>
      <c r="D72" s="37"/>
      <c r="E72" s="37"/>
      <c r="F72" s="37"/>
      <c r="G72" s="37"/>
      <c r="H72" s="37"/>
      <c r="I72" s="37"/>
    </row>
    <row r="73" customHeight="1" spans="1:9">
      <c r="A73" s="124"/>
      <c r="B73" s="125"/>
      <c r="C73" s="128"/>
      <c r="D73" s="37"/>
      <c r="E73" s="37"/>
      <c r="F73" s="37"/>
      <c r="G73" s="37"/>
      <c r="H73" s="37"/>
      <c r="I73" s="37"/>
    </row>
    <row r="74" customHeight="1" spans="1:9">
      <c r="A74" s="124"/>
      <c r="B74" s="125"/>
      <c r="C74" s="128"/>
      <c r="D74" s="37"/>
      <c r="E74" s="37"/>
      <c r="F74" s="37"/>
      <c r="G74" s="37"/>
      <c r="H74" s="37"/>
      <c r="I74" s="37"/>
    </row>
    <row r="75" customHeight="1" spans="1:9">
      <c r="A75" s="124"/>
      <c r="B75" s="125"/>
      <c r="C75" s="128"/>
      <c r="D75" s="37"/>
      <c r="E75" s="37"/>
      <c r="F75" s="37"/>
      <c r="G75" s="37"/>
      <c r="H75" s="37"/>
      <c r="I75" s="37"/>
    </row>
    <row r="76" customHeight="1" spans="1:9">
      <c r="A76" s="124"/>
      <c r="B76" s="125"/>
      <c r="C76" s="128"/>
      <c r="D76" s="37"/>
      <c r="E76" s="37"/>
      <c r="F76" s="37"/>
      <c r="G76" s="37"/>
      <c r="H76" s="37"/>
      <c r="I76" s="37"/>
    </row>
    <row r="77" customHeight="1" spans="1:9">
      <c r="A77" s="124"/>
      <c r="B77" s="125"/>
      <c r="C77" s="128"/>
      <c r="D77" s="37"/>
      <c r="E77" s="37"/>
      <c r="F77" s="37"/>
      <c r="G77" s="37"/>
      <c r="H77" s="37"/>
      <c r="I77" s="37"/>
    </row>
    <row r="78" customHeight="1" spans="1:9">
      <c r="A78" s="124"/>
      <c r="B78" s="125"/>
      <c r="C78" s="128"/>
      <c r="D78" s="37"/>
      <c r="E78" s="37"/>
      <c r="F78" s="37"/>
      <c r="G78" s="37"/>
      <c r="H78" s="37"/>
      <c r="I78" s="37"/>
    </row>
    <row r="79" customHeight="1" spans="1:9">
      <c r="A79" s="124"/>
      <c r="B79" s="125"/>
      <c r="C79" s="128"/>
      <c r="D79" s="37"/>
      <c r="E79" s="37"/>
      <c r="F79" s="37"/>
      <c r="G79" s="37"/>
      <c r="H79" s="37"/>
      <c r="I79" s="37"/>
    </row>
    <row r="80" customHeight="1" spans="1:9">
      <c r="A80" s="124"/>
      <c r="B80" s="125"/>
      <c r="C80" s="128"/>
      <c r="D80" s="37"/>
      <c r="E80" s="37"/>
      <c r="F80" s="37"/>
      <c r="G80" s="37"/>
      <c r="H80" s="37"/>
      <c r="I80" s="37"/>
    </row>
    <row r="81" customHeight="1" spans="1:9">
      <c r="A81" s="124"/>
      <c r="B81" s="125"/>
      <c r="C81" s="128"/>
      <c r="D81" s="37"/>
      <c r="E81" s="37"/>
      <c r="F81" s="37"/>
      <c r="G81" s="37"/>
      <c r="H81" s="37"/>
      <c r="I81" s="37"/>
    </row>
    <row r="82" customHeight="1" spans="1:9">
      <c r="A82" s="124"/>
      <c r="B82" s="125"/>
      <c r="C82" s="128"/>
      <c r="D82" s="37"/>
      <c r="E82" s="37"/>
      <c r="F82" s="37"/>
      <c r="G82" s="37"/>
      <c r="H82" s="37"/>
      <c r="I82" s="37"/>
    </row>
    <row r="83" customHeight="1" spans="1:9">
      <c r="A83" s="124"/>
      <c r="B83" s="125"/>
      <c r="C83" s="128"/>
      <c r="D83" s="37"/>
      <c r="E83" s="37"/>
      <c r="F83" s="37"/>
      <c r="G83" s="37"/>
      <c r="H83" s="37"/>
      <c r="I83" s="37"/>
    </row>
    <row r="84" customHeight="1" spans="1:9">
      <c r="A84" s="124"/>
      <c r="B84" s="125"/>
      <c r="C84" s="128"/>
      <c r="D84" s="37"/>
      <c r="E84" s="37"/>
      <c r="F84" s="37"/>
      <c r="G84" s="37"/>
      <c r="H84" s="37"/>
      <c r="I84" s="37"/>
    </row>
    <row r="85" customHeight="1" spans="1:9">
      <c r="A85" s="124"/>
      <c r="B85" s="125"/>
      <c r="C85" s="128"/>
      <c r="D85" s="37"/>
      <c r="E85" s="37"/>
      <c r="F85" s="37"/>
      <c r="G85" s="37"/>
      <c r="H85" s="37"/>
      <c r="I85" s="37"/>
    </row>
    <row r="86" customHeight="1" spans="1:9">
      <c r="A86" s="124"/>
      <c r="B86" s="125"/>
      <c r="C86" s="128"/>
      <c r="D86" s="37"/>
      <c r="E86" s="37"/>
      <c r="F86" s="37"/>
      <c r="G86" s="37"/>
      <c r="H86" s="37"/>
      <c r="I86" s="37"/>
    </row>
    <row r="87" customHeight="1" spans="1:9">
      <c r="A87" s="124"/>
      <c r="B87" s="125"/>
      <c r="C87" s="128"/>
      <c r="D87" s="37"/>
      <c r="E87" s="37"/>
      <c r="F87" s="37"/>
      <c r="G87" s="37"/>
      <c r="H87" s="37"/>
      <c r="I87" s="37"/>
    </row>
    <row r="88" customHeight="1" spans="1:9">
      <c r="A88" s="124"/>
      <c r="B88" s="125"/>
      <c r="C88" s="128"/>
      <c r="D88" s="37"/>
      <c r="E88" s="37"/>
      <c r="F88" s="37"/>
      <c r="G88" s="37"/>
      <c r="H88" s="37"/>
      <c r="I88" s="37"/>
    </row>
    <row r="89" customHeight="1" spans="1:9">
      <c r="A89" s="124"/>
      <c r="B89" s="125"/>
      <c r="C89" s="128"/>
      <c r="D89" s="37"/>
      <c r="E89" s="37"/>
      <c r="F89" s="37"/>
      <c r="G89" s="37"/>
      <c r="H89" s="37"/>
      <c r="I89" s="37"/>
    </row>
    <row r="90" customHeight="1" spans="1:9">
      <c r="A90" s="124"/>
      <c r="B90" s="125"/>
      <c r="C90" s="128"/>
      <c r="D90" s="37"/>
      <c r="E90" s="37"/>
      <c r="F90" s="37"/>
      <c r="G90" s="37"/>
      <c r="H90" s="37"/>
      <c r="I90" s="37"/>
    </row>
    <row r="91" customHeight="1" spans="1:9">
      <c r="A91" s="124"/>
      <c r="B91" s="125"/>
      <c r="C91" s="128"/>
      <c r="D91" s="37"/>
      <c r="E91" s="37"/>
      <c r="F91" s="37"/>
      <c r="G91" s="37"/>
      <c r="H91" s="37"/>
      <c r="I91" s="37"/>
    </row>
    <row r="92" customHeight="1" spans="1:9">
      <c r="A92" s="124"/>
      <c r="B92" s="125"/>
      <c r="C92" s="128"/>
      <c r="D92" s="37"/>
      <c r="E92" s="37"/>
      <c r="F92" s="37"/>
      <c r="G92" s="37"/>
      <c r="H92" s="37"/>
      <c r="I92" s="37"/>
    </row>
    <row r="93" customHeight="1" spans="1:9">
      <c r="A93" s="124"/>
      <c r="B93" s="125"/>
      <c r="C93" s="128"/>
      <c r="D93" s="37"/>
      <c r="E93" s="37"/>
      <c r="F93" s="37"/>
      <c r="G93" s="37"/>
      <c r="H93" s="37"/>
      <c r="I93" s="37"/>
    </row>
    <row r="94" customHeight="1" spans="1:9">
      <c r="A94" s="124"/>
      <c r="B94" s="125"/>
      <c r="C94" s="128"/>
      <c r="D94" s="37"/>
      <c r="E94" s="37"/>
      <c r="F94" s="37"/>
      <c r="G94" s="37"/>
      <c r="H94" s="37"/>
      <c r="I94" s="37"/>
    </row>
    <row r="95" customHeight="1" spans="1:9">
      <c r="A95" s="124"/>
      <c r="B95" s="125"/>
      <c r="C95" s="128"/>
      <c r="D95" s="37"/>
      <c r="E95" s="37"/>
      <c r="F95" s="37"/>
      <c r="G95" s="37"/>
      <c r="H95" s="37"/>
      <c r="I95" s="37"/>
    </row>
    <row r="96" customHeight="1" spans="1:9">
      <c r="A96" s="124"/>
      <c r="B96" s="125"/>
      <c r="C96" s="128"/>
      <c r="D96" s="37"/>
      <c r="E96" s="37"/>
      <c r="F96" s="37"/>
      <c r="G96" s="37"/>
      <c r="H96" s="37"/>
      <c r="I96" s="37"/>
    </row>
    <row r="97" customHeight="1" spans="1:9">
      <c r="A97" s="124"/>
      <c r="B97" s="125"/>
      <c r="C97" s="128"/>
      <c r="D97" s="37"/>
      <c r="E97" s="37"/>
      <c r="F97" s="37"/>
      <c r="G97" s="37"/>
      <c r="H97" s="37"/>
      <c r="I97" s="37"/>
    </row>
    <row r="98" customHeight="1" spans="1:9">
      <c r="A98" s="124"/>
      <c r="B98" s="125"/>
      <c r="C98" s="128"/>
      <c r="D98" s="37"/>
      <c r="E98" s="37"/>
      <c r="F98" s="37"/>
      <c r="G98" s="37"/>
      <c r="H98" s="37"/>
      <c r="I98" s="37"/>
    </row>
    <row r="99" customHeight="1" spans="1:9">
      <c r="A99" s="124"/>
      <c r="B99" s="125"/>
      <c r="C99" s="128"/>
      <c r="D99" s="37"/>
      <c r="E99" s="37"/>
      <c r="F99" s="37"/>
      <c r="G99" s="37"/>
      <c r="H99" s="37"/>
      <c r="I99" s="37"/>
    </row>
    <row r="100" customHeight="1" spans="1:9">
      <c r="A100" s="124"/>
      <c r="B100" s="125"/>
      <c r="C100" s="128"/>
      <c r="D100" s="37"/>
      <c r="E100" s="37"/>
      <c r="F100" s="37"/>
      <c r="G100" s="37"/>
      <c r="H100" s="37"/>
      <c r="I100" s="37"/>
    </row>
    <row r="101" customHeight="1" spans="1:9">
      <c r="A101" s="124"/>
      <c r="B101" s="125"/>
      <c r="C101" s="128"/>
      <c r="D101" s="37"/>
      <c r="E101" s="37"/>
      <c r="F101" s="37"/>
      <c r="G101" s="37"/>
      <c r="H101" s="37"/>
      <c r="I101" s="37"/>
    </row>
    <row r="102" customHeight="1" spans="1:9">
      <c r="A102" s="124"/>
      <c r="B102" s="125"/>
      <c r="C102" s="128"/>
      <c r="D102" s="37"/>
      <c r="E102" s="37"/>
      <c r="F102" s="37"/>
      <c r="G102" s="37"/>
      <c r="H102" s="37"/>
      <c r="I102" s="37"/>
    </row>
    <row r="103" customHeight="1" spans="1:9">
      <c r="A103" s="124"/>
      <c r="B103" s="125"/>
      <c r="C103" s="128"/>
      <c r="D103" s="37"/>
      <c r="E103" s="37"/>
      <c r="F103" s="37"/>
      <c r="G103" s="37"/>
      <c r="H103" s="37"/>
      <c r="I103" s="37"/>
    </row>
    <row r="104" customHeight="1" spans="1:9">
      <c r="A104" s="124"/>
      <c r="B104" s="125"/>
      <c r="C104" s="128"/>
      <c r="D104" s="37"/>
      <c r="E104" s="37"/>
      <c r="F104" s="37"/>
      <c r="G104" s="37"/>
      <c r="H104" s="37"/>
      <c r="I104" s="37"/>
    </row>
  </sheetData>
  <sheetProtection selectLockedCells="1" selectUnlockedCells="1" autoFilter="0" pivotTables="0"/>
  <mergeCells count="10">
    <mergeCell ref="A1:I1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workbookViewId="0">
      <selection activeCell="A1" sqref="A1:I1"/>
    </sheetView>
  </sheetViews>
  <sheetFormatPr defaultColWidth="8.875" defaultRowHeight="16.5" customHeight="1"/>
  <cols>
    <col min="1" max="1" width="45.375" style="102" customWidth="1"/>
    <col min="2" max="2" width="12.5" style="103" customWidth="1"/>
    <col min="3" max="3" width="9.75" style="103" customWidth="1"/>
    <col min="4" max="4" width="9.25" style="22" customWidth="1"/>
    <col min="5" max="5" width="10.25" style="22" customWidth="1"/>
    <col min="6" max="6" width="9.375" style="22" customWidth="1"/>
    <col min="7" max="7" width="10.625" style="22" customWidth="1"/>
    <col min="8" max="8" width="11.875" style="22" customWidth="1"/>
    <col min="9" max="9" width="9" style="22" customWidth="1"/>
    <col min="10" max="30" width="9" style="22"/>
    <col min="31" max="16384" width="8.875" style="22"/>
  </cols>
  <sheetData>
    <row r="1" s="22" customFormat="1" ht="57" customHeight="1" spans="1:9">
      <c r="A1" s="104" t="s">
        <v>22</v>
      </c>
      <c r="B1" s="104"/>
      <c r="C1" s="104"/>
      <c r="D1" s="104"/>
      <c r="E1" s="104"/>
      <c r="F1" s="104"/>
      <c r="G1" s="104"/>
      <c r="H1" s="104"/>
      <c r="I1" s="104"/>
    </row>
    <row r="2" s="22" customFormat="1" ht="24" customHeight="1" spans="1:9">
      <c r="A2" s="105"/>
      <c r="B2" s="105"/>
      <c r="C2" s="105"/>
      <c r="D2" s="105"/>
      <c r="E2" s="105"/>
      <c r="F2" s="105"/>
      <c r="G2" s="105"/>
      <c r="H2" s="105"/>
      <c r="I2" s="42" t="s">
        <v>154</v>
      </c>
    </row>
    <row r="3" s="23" customFormat="1" ht="15" customHeight="1" spans="1:9">
      <c r="A3" s="106" t="s">
        <v>727</v>
      </c>
      <c r="B3" s="44" t="s">
        <v>43</v>
      </c>
      <c r="C3" s="45"/>
      <c r="D3" s="45"/>
      <c r="E3" s="45"/>
      <c r="F3" s="46"/>
      <c r="G3" s="43" t="s">
        <v>44</v>
      </c>
      <c r="H3" s="43"/>
      <c r="I3" s="43"/>
    </row>
    <row r="4" s="23" customFormat="1" ht="15" customHeight="1" spans="1:9">
      <c r="A4" s="106"/>
      <c r="B4" s="43" t="s">
        <v>45</v>
      </c>
      <c r="C4" s="43" t="s">
        <v>46</v>
      </c>
      <c r="D4" s="43" t="s">
        <v>47</v>
      </c>
      <c r="E4" s="43" t="s">
        <v>48</v>
      </c>
      <c r="F4" s="43"/>
      <c r="G4" s="47" t="s">
        <v>49</v>
      </c>
      <c r="H4" s="43" t="s">
        <v>155</v>
      </c>
      <c r="I4" s="43"/>
    </row>
    <row r="5" s="23" customFormat="1" ht="15" customHeight="1" spans="1:9">
      <c r="A5" s="106"/>
      <c r="B5" s="43"/>
      <c r="C5" s="43"/>
      <c r="D5" s="43"/>
      <c r="E5" s="43" t="s">
        <v>51</v>
      </c>
      <c r="F5" s="43" t="s">
        <v>52</v>
      </c>
      <c r="G5" s="47"/>
      <c r="H5" s="43" t="s">
        <v>51</v>
      </c>
      <c r="I5" s="43" t="s">
        <v>52</v>
      </c>
    </row>
    <row r="6" s="101" customFormat="1" ht="17.1" customHeight="1" spans="1:9">
      <c r="A6" s="106" t="s">
        <v>728</v>
      </c>
      <c r="B6" s="107">
        <f t="shared" ref="B6:G6" si="0">SUM(B7,B8,B13,B29,B34,B35,B40,B48,B49,B50,B51)</f>
        <v>35295</v>
      </c>
      <c r="C6" s="107">
        <f t="shared" si="0"/>
        <v>7303</v>
      </c>
      <c r="D6" s="108">
        <f t="shared" ref="D6:D20" si="1">IF(B6&lt;&gt;0,C6/B6*100,0)</f>
        <v>20.6913160504321</v>
      </c>
      <c r="E6" s="107">
        <f t="shared" ref="E6:E20" si="2">C6-K6</f>
        <v>7303</v>
      </c>
      <c r="F6" s="108">
        <f t="shared" ref="F6:F20" si="3">IF(K6&lt;&gt;0,(C6/K6-1)*100,0)</f>
        <v>0</v>
      </c>
      <c r="G6" s="107">
        <f t="shared" si="0"/>
        <v>44440</v>
      </c>
      <c r="H6" s="107">
        <f t="shared" ref="H6:H20" si="4">G6-B6</f>
        <v>9145</v>
      </c>
      <c r="I6" s="108">
        <f t="shared" ref="I6:I20" si="5">IF(B6&lt;&gt;0,(G6/B6-1)*100,0)</f>
        <v>25.9101855786939</v>
      </c>
    </row>
    <row r="7" s="22" customFormat="1" ht="17.1" customHeight="1" spans="1:9">
      <c r="A7" s="109" t="s">
        <v>729</v>
      </c>
      <c r="B7" s="107"/>
      <c r="C7" s="107"/>
      <c r="D7" s="108">
        <f t="shared" si="1"/>
        <v>0</v>
      </c>
      <c r="E7" s="107">
        <f t="shared" si="2"/>
        <v>0</v>
      </c>
      <c r="F7" s="108">
        <f t="shared" si="3"/>
        <v>0</v>
      </c>
      <c r="G7" s="107"/>
      <c r="H7" s="107">
        <f t="shared" si="4"/>
        <v>0</v>
      </c>
      <c r="I7" s="108">
        <f t="shared" si="5"/>
        <v>0</v>
      </c>
    </row>
    <row r="8" s="22" customFormat="1" ht="17.1" customHeight="1" spans="1:9">
      <c r="A8" s="110" t="s">
        <v>730</v>
      </c>
      <c r="B8" s="111">
        <f t="shared" ref="B8:G8" si="6">SUM(B9,B12)</f>
        <v>0</v>
      </c>
      <c r="C8" s="62">
        <f t="shared" si="6"/>
        <v>0</v>
      </c>
      <c r="D8" s="108">
        <f t="shared" si="1"/>
        <v>0</v>
      </c>
      <c r="E8" s="107">
        <f t="shared" si="2"/>
        <v>0</v>
      </c>
      <c r="F8" s="108">
        <f t="shared" si="3"/>
        <v>0</v>
      </c>
      <c r="G8" s="111">
        <f t="shared" si="6"/>
        <v>0</v>
      </c>
      <c r="H8" s="107">
        <f t="shared" si="4"/>
        <v>0</v>
      </c>
      <c r="I8" s="108">
        <f t="shared" si="5"/>
        <v>0</v>
      </c>
    </row>
    <row r="9" s="22" customFormat="1" ht="17.1" customHeight="1" spans="1:9">
      <c r="A9" s="112" t="s">
        <v>731</v>
      </c>
      <c r="B9" s="113"/>
      <c r="C9" s="113">
        <f>SUM(C10:C11)</f>
        <v>0</v>
      </c>
      <c r="D9" s="114">
        <f t="shared" si="1"/>
        <v>0</v>
      </c>
      <c r="E9" s="113">
        <f t="shared" si="2"/>
        <v>0</v>
      </c>
      <c r="F9" s="114">
        <f t="shared" si="3"/>
        <v>0</v>
      </c>
      <c r="G9" s="115">
        <f>SUM(G10:G11)</f>
        <v>0</v>
      </c>
      <c r="H9" s="113">
        <f t="shared" si="4"/>
        <v>0</v>
      </c>
      <c r="I9" s="114">
        <f t="shared" si="5"/>
        <v>0</v>
      </c>
    </row>
    <row r="10" s="22" customFormat="1" ht="17.1" customHeight="1" spans="1:9">
      <c r="A10" s="112" t="s">
        <v>732</v>
      </c>
      <c r="B10" s="115"/>
      <c r="C10" s="113"/>
      <c r="D10" s="114">
        <f t="shared" si="1"/>
        <v>0</v>
      </c>
      <c r="E10" s="113">
        <f t="shared" si="2"/>
        <v>0</v>
      </c>
      <c r="F10" s="114">
        <f t="shared" si="3"/>
        <v>0</v>
      </c>
      <c r="G10" s="115"/>
      <c r="H10" s="113">
        <f t="shared" si="4"/>
        <v>0</v>
      </c>
      <c r="I10" s="114">
        <f t="shared" si="5"/>
        <v>0</v>
      </c>
    </row>
    <row r="11" s="22" customFormat="1" ht="17.1" customHeight="1" spans="1:9">
      <c r="A11" s="112" t="s">
        <v>733</v>
      </c>
      <c r="B11" s="115"/>
      <c r="C11" s="113"/>
      <c r="D11" s="114">
        <f t="shared" si="1"/>
        <v>0</v>
      </c>
      <c r="E11" s="113">
        <f t="shared" si="2"/>
        <v>0</v>
      </c>
      <c r="F11" s="114">
        <f t="shared" si="3"/>
        <v>0</v>
      </c>
      <c r="G11" s="115"/>
      <c r="H11" s="113">
        <f t="shared" si="4"/>
        <v>0</v>
      </c>
      <c r="I11" s="114">
        <f t="shared" si="5"/>
        <v>0</v>
      </c>
    </row>
    <row r="12" s="22" customFormat="1" ht="17.1" customHeight="1" spans="1:9">
      <c r="A12" s="112" t="s">
        <v>734</v>
      </c>
      <c r="B12" s="115"/>
      <c r="C12" s="113"/>
      <c r="D12" s="114">
        <f t="shared" si="1"/>
        <v>0</v>
      </c>
      <c r="E12" s="113">
        <f t="shared" si="2"/>
        <v>0</v>
      </c>
      <c r="F12" s="114">
        <f t="shared" si="3"/>
        <v>0</v>
      </c>
      <c r="G12" s="115"/>
      <c r="H12" s="113">
        <f t="shared" si="4"/>
        <v>0</v>
      </c>
      <c r="I12" s="114">
        <f t="shared" si="5"/>
        <v>0</v>
      </c>
    </row>
    <row r="13" s="22" customFormat="1" ht="17.1" customHeight="1" spans="1:9">
      <c r="A13" s="109" t="s">
        <v>735</v>
      </c>
      <c r="B13" s="107">
        <f t="shared" ref="B13:G13" si="7">SUM(B14,B23,B24,B25,B26,B27,B28)</f>
        <v>30000</v>
      </c>
      <c r="C13" s="107">
        <f t="shared" si="7"/>
        <v>1961</v>
      </c>
      <c r="D13" s="108">
        <f t="shared" si="1"/>
        <v>6.53666666666667</v>
      </c>
      <c r="E13" s="107">
        <f t="shared" si="2"/>
        <v>1961</v>
      </c>
      <c r="F13" s="108">
        <f t="shared" si="3"/>
        <v>0</v>
      </c>
      <c r="G13" s="107">
        <f t="shared" si="7"/>
        <v>40534</v>
      </c>
      <c r="H13" s="107">
        <f t="shared" si="4"/>
        <v>10534</v>
      </c>
      <c r="I13" s="108">
        <f t="shared" si="5"/>
        <v>35.1133333333333</v>
      </c>
    </row>
    <row r="14" s="22" customFormat="1" ht="17.1" customHeight="1" spans="1:9">
      <c r="A14" s="116" t="s">
        <v>736</v>
      </c>
      <c r="B14" s="113">
        <f t="shared" ref="B14:G14" si="8">SUM(B15:B22)</f>
        <v>30000</v>
      </c>
      <c r="C14" s="113">
        <f t="shared" si="8"/>
        <v>671</v>
      </c>
      <c r="D14" s="114">
        <f t="shared" si="1"/>
        <v>2.23666666666667</v>
      </c>
      <c r="E14" s="113">
        <f t="shared" si="2"/>
        <v>671</v>
      </c>
      <c r="F14" s="114">
        <f t="shared" si="3"/>
        <v>0</v>
      </c>
      <c r="G14" s="113">
        <f t="shared" si="8"/>
        <v>40534</v>
      </c>
      <c r="H14" s="113">
        <f t="shared" si="4"/>
        <v>10534</v>
      </c>
      <c r="I14" s="114">
        <f t="shared" si="5"/>
        <v>35.1133333333333</v>
      </c>
    </row>
    <row r="15" s="22" customFormat="1" ht="17.1" customHeight="1" spans="1:9">
      <c r="A15" s="116" t="s">
        <v>737</v>
      </c>
      <c r="B15" s="113">
        <v>30000</v>
      </c>
      <c r="C15" s="113">
        <v>20</v>
      </c>
      <c r="D15" s="114">
        <f t="shared" si="1"/>
        <v>0.0666666666666667</v>
      </c>
      <c r="E15" s="113">
        <f t="shared" si="2"/>
        <v>20</v>
      </c>
      <c r="F15" s="114">
        <f t="shared" si="3"/>
        <v>0</v>
      </c>
      <c r="G15" s="113"/>
      <c r="H15" s="113">
        <f t="shared" si="4"/>
        <v>-30000</v>
      </c>
      <c r="I15" s="114">
        <f t="shared" si="5"/>
        <v>-100</v>
      </c>
    </row>
    <row r="16" s="22" customFormat="1" ht="17.1" customHeight="1" spans="1:9">
      <c r="A16" s="116" t="s">
        <v>738</v>
      </c>
      <c r="B16" s="113"/>
      <c r="C16" s="113"/>
      <c r="D16" s="114">
        <f t="shared" si="1"/>
        <v>0</v>
      </c>
      <c r="E16" s="113">
        <f t="shared" si="2"/>
        <v>0</v>
      </c>
      <c r="F16" s="114">
        <f t="shared" si="3"/>
        <v>0</v>
      </c>
      <c r="G16" s="113"/>
      <c r="H16" s="113">
        <f t="shared" si="4"/>
        <v>0</v>
      </c>
      <c r="I16" s="114">
        <f t="shared" si="5"/>
        <v>0</v>
      </c>
    </row>
    <row r="17" s="22" customFormat="1" ht="17.1" customHeight="1" spans="1:9">
      <c r="A17" s="116" t="s">
        <v>739</v>
      </c>
      <c r="B17" s="113"/>
      <c r="C17" s="113"/>
      <c r="D17" s="114">
        <f t="shared" si="1"/>
        <v>0</v>
      </c>
      <c r="E17" s="113">
        <f t="shared" si="2"/>
        <v>0</v>
      </c>
      <c r="F17" s="114">
        <f t="shared" si="3"/>
        <v>0</v>
      </c>
      <c r="G17" s="113">
        <v>37800</v>
      </c>
      <c r="H17" s="113">
        <f t="shared" si="4"/>
        <v>37800</v>
      </c>
      <c r="I17" s="114">
        <f t="shared" si="5"/>
        <v>0</v>
      </c>
    </row>
    <row r="18" s="22" customFormat="1" ht="17.1" customHeight="1" spans="1:9">
      <c r="A18" s="116" t="s">
        <v>740</v>
      </c>
      <c r="B18" s="113"/>
      <c r="C18" s="113"/>
      <c r="D18" s="114">
        <f t="shared" si="1"/>
        <v>0</v>
      </c>
      <c r="E18" s="113">
        <f t="shared" si="2"/>
        <v>0</v>
      </c>
      <c r="F18" s="114">
        <f t="shared" si="3"/>
        <v>0</v>
      </c>
      <c r="G18" s="113"/>
      <c r="H18" s="113">
        <f t="shared" si="4"/>
        <v>0</v>
      </c>
      <c r="I18" s="114">
        <f t="shared" si="5"/>
        <v>0</v>
      </c>
    </row>
    <row r="19" s="22" customFormat="1" ht="17.1" customHeight="1" spans="1:9">
      <c r="A19" s="116" t="s">
        <v>741</v>
      </c>
      <c r="B19" s="113"/>
      <c r="C19" s="113"/>
      <c r="D19" s="114">
        <f t="shared" si="1"/>
        <v>0</v>
      </c>
      <c r="E19" s="113">
        <f t="shared" si="2"/>
        <v>0</v>
      </c>
      <c r="F19" s="114">
        <f t="shared" si="3"/>
        <v>0</v>
      </c>
      <c r="G19" s="113">
        <v>2734</v>
      </c>
      <c r="H19" s="113">
        <f t="shared" si="4"/>
        <v>2734</v>
      </c>
      <c r="I19" s="114">
        <f t="shared" si="5"/>
        <v>0</v>
      </c>
    </row>
    <row r="20" s="22" customFormat="1" ht="17.1" customHeight="1" spans="1:9">
      <c r="A20" s="116" t="s">
        <v>742</v>
      </c>
      <c r="B20" s="113"/>
      <c r="C20" s="113"/>
      <c r="D20" s="114">
        <f t="shared" si="1"/>
        <v>0</v>
      </c>
      <c r="E20" s="113">
        <f t="shared" si="2"/>
        <v>0</v>
      </c>
      <c r="F20" s="114">
        <f t="shared" si="3"/>
        <v>0</v>
      </c>
      <c r="G20" s="117"/>
      <c r="H20" s="113">
        <f t="shared" si="4"/>
        <v>0</v>
      </c>
      <c r="I20" s="114">
        <f t="shared" si="5"/>
        <v>0</v>
      </c>
    </row>
    <row r="21" s="22" customFormat="1" ht="17.1" customHeight="1" spans="1:9">
      <c r="A21" s="116" t="s">
        <v>743</v>
      </c>
      <c r="B21" s="113"/>
      <c r="C21" s="113">
        <v>6</v>
      </c>
      <c r="D21" s="114"/>
      <c r="E21" s="113"/>
      <c r="F21" s="114"/>
      <c r="G21" s="117"/>
      <c r="H21" s="113"/>
      <c r="I21" s="114"/>
    </row>
    <row r="22" s="22" customFormat="1" ht="17.1" customHeight="1" spans="1:9">
      <c r="A22" s="116" t="s">
        <v>744</v>
      </c>
      <c r="B22" s="113"/>
      <c r="C22" s="113">
        <v>645</v>
      </c>
      <c r="D22" s="114">
        <f t="shared" ref="D22:D35" si="9">IF(B22&lt;&gt;0,C22/B22*100,0)</f>
        <v>0</v>
      </c>
      <c r="E22" s="113">
        <f t="shared" ref="E22:E35" si="10">C22-K22</f>
        <v>645</v>
      </c>
      <c r="F22" s="114">
        <f t="shared" ref="F22:F35" si="11">IF(K22&lt;&gt;0,(C22/K22-1)*100,0)</f>
        <v>0</v>
      </c>
      <c r="G22" s="113"/>
      <c r="H22" s="113">
        <f t="shared" ref="H22:H35" si="12">G22-B22</f>
        <v>0</v>
      </c>
      <c r="I22" s="114">
        <f t="shared" ref="I22:I35" si="13">IF(B22&lt;&gt;0,(G22/B22-1)*100,0)</f>
        <v>0</v>
      </c>
    </row>
    <row r="23" s="101" customFormat="1" ht="17.1" customHeight="1" spans="1:9">
      <c r="A23" s="116" t="s">
        <v>745</v>
      </c>
      <c r="B23" s="113"/>
      <c r="C23" s="113"/>
      <c r="D23" s="114">
        <f t="shared" si="9"/>
        <v>0</v>
      </c>
      <c r="E23" s="113">
        <f t="shared" si="10"/>
        <v>0</v>
      </c>
      <c r="F23" s="114">
        <f t="shared" si="11"/>
        <v>0</v>
      </c>
      <c r="G23" s="113"/>
      <c r="H23" s="113">
        <f t="shared" si="12"/>
        <v>0</v>
      </c>
      <c r="I23" s="114">
        <f t="shared" si="13"/>
        <v>0</v>
      </c>
    </row>
    <row r="24" s="22" customFormat="1" ht="17.1" customHeight="1" spans="1:9">
      <c r="A24" s="116" t="s">
        <v>746</v>
      </c>
      <c r="B24" s="113"/>
      <c r="C24" s="113"/>
      <c r="D24" s="114">
        <f t="shared" si="9"/>
        <v>0</v>
      </c>
      <c r="E24" s="113">
        <f t="shared" si="10"/>
        <v>0</v>
      </c>
      <c r="F24" s="114">
        <f t="shared" si="11"/>
        <v>0</v>
      </c>
      <c r="G24" s="113"/>
      <c r="H24" s="113">
        <f t="shared" si="12"/>
        <v>0</v>
      </c>
      <c r="I24" s="114">
        <f t="shared" si="13"/>
        <v>0</v>
      </c>
    </row>
    <row r="25" s="22" customFormat="1" ht="17.1" customHeight="1" spans="1:9">
      <c r="A25" s="116" t="s">
        <v>747</v>
      </c>
      <c r="B25" s="113"/>
      <c r="C25" s="113"/>
      <c r="D25" s="114">
        <f t="shared" si="9"/>
        <v>0</v>
      </c>
      <c r="E25" s="113">
        <f t="shared" si="10"/>
        <v>0</v>
      </c>
      <c r="F25" s="114">
        <f t="shared" si="11"/>
        <v>0</v>
      </c>
      <c r="G25" s="113"/>
      <c r="H25" s="113">
        <f t="shared" si="12"/>
        <v>0</v>
      </c>
      <c r="I25" s="114">
        <f t="shared" si="13"/>
        <v>0</v>
      </c>
    </row>
    <row r="26" s="101" customFormat="1" ht="17.1" customHeight="1" spans="1:9">
      <c r="A26" s="116" t="s">
        <v>748</v>
      </c>
      <c r="B26" s="113"/>
      <c r="C26" s="113"/>
      <c r="D26" s="114">
        <f t="shared" si="9"/>
        <v>0</v>
      </c>
      <c r="E26" s="113">
        <f t="shared" si="10"/>
        <v>0</v>
      </c>
      <c r="F26" s="114">
        <f t="shared" si="11"/>
        <v>0</v>
      </c>
      <c r="G26" s="113"/>
      <c r="H26" s="113">
        <f t="shared" si="12"/>
        <v>0</v>
      </c>
      <c r="I26" s="114">
        <f t="shared" si="13"/>
        <v>0</v>
      </c>
    </row>
    <row r="27" s="1" customFormat="1" ht="30.95" customHeight="1" spans="1:9">
      <c r="A27" s="116" t="s">
        <v>749</v>
      </c>
      <c r="B27" s="113"/>
      <c r="C27" s="113"/>
      <c r="D27" s="114">
        <f t="shared" si="9"/>
        <v>0</v>
      </c>
      <c r="E27" s="113">
        <f t="shared" si="10"/>
        <v>0</v>
      </c>
      <c r="F27" s="114">
        <f t="shared" si="11"/>
        <v>0</v>
      </c>
      <c r="G27" s="113"/>
      <c r="H27" s="113">
        <f t="shared" si="12"/>
        <v>0</v>
      </c>
      <c r="I27" s="114">
        <f t="shared" si="13"/>
        <v>0</v>
      </c>
    </row>
    <row r="28" s="22" customFormat="1" ht="17.1" customHeight="1" spans="1:9">
      <c r="A28" s="116" t="s">
        <v>750</v>
      </c>
      <c r="B28" s="107"/>
      <c r="C28" s="113">
        <v>1290</v>
      </c>
      <c r="D28" s="108">
        <f t="shared" si="9"/>
        <v>0</v>
      </c>
      <c r="E28" s="113">
        <f t="shared" si="10"/>
        <v>1290</v>
      </c>
      <c r="F28" s="114">
        <f t="shared" si="11"/>
        <v>0</v>
      </c>
      <c r="G28" s="107"/>
      <c r="H28" s="107">
        <f t="shared" si="12"/>
        <v>0</v>
      </c>
      <c r="I28" s="108">
        <f t="shared" si="13"/>
        <v>0</v>
      </c>
    </row>
    <row r="29" s="22" customFormat="1" ht="17.1" customHeight="1" spans="1:9">
      <c r="A29" s="109" t="s">
        <v>751</v>
      </c>
      <c r="B29" s="107"/>
      <c r="C29" s="107"/>
      <c r="D29" s="108">
        <f t="shared" si="9"/>
        <v>0</v>
      </c>
      <c r="E29" s="107">
        <f t="shared" si="10"/>
        <v>0</v>
      </c>
      <c r="F29" s="108">
        <f t="shared" si="11"/>
        <v>0</v>
      </c>
      <c r="G29" s="107">
        <f>G30+G33</f>
        <v>0</v>
      </c>
      <c r="H29" s="107">
        <f t="shared" si="12"/>
        <v>0</v>
      </c>
      <c r="I29" s="108">
        <f t="shared" si="13"/>
        <v>0</v>
      </c>
    </row>
    <row r="30" s="22" customFormat="1" ht="17.1" customHeight="1" spans="1:9">
      <c r="A30" s="112" t="s">
        <v>731</v>
      </c>
      <c r="B30" s="113"/>
      <c r="C30" s="113"/>
      <c r="D30" s="114">
        <f t="shared" si="9"/>
        <v>0</v>
      </c>
      <c r="E30" s="113">
        <f t="shared" si="10"/>
        <v>0</v>
      </c>
      <c r="F30" s="114">
        <f t="shared" si="11"/>
        <v>0</v>
      </c>
      <c r="G30" s="113">
        <f>SUM(G31:G32)</f>
        <v>0</v>
      </c>
      <c r="H30" s="113">
        <f t="shared" si="12"/>
        <v>0</v>
      </c>
      <c r="I30" s="114">
        <f t="shared" si="13"/>
        <v>0</v>
      </c>
    </row>
    <row r="31" s="22" customFormat="1" ht="17.1" customHeight="1" spans="1:9">
      <c r="A31" s="112" t="s">
        <v>732</v>
      </c>
      <c r="B31" s="113"/>
      <c r="C31" s="113"/>
      <c r="D31" s="114">
        <f t="shared" si="9"/>
        <v>0</v>
      </c>
      <c r="E31" s="113">
        <f t="shared" si="10"/>
        <v>0</v>
      </c>
      <c r="F31" s="114">
        <f t="shared" si="11"/>
        <v>0</v>
      </c>
      <c r="G31" s="113"/>
      <c r="H31" s="113">
        <f t="shared" si="12"/>
        <v>0</v>
      </c>
      <c r="I31" s="114">
        <f t="shared" si="13"/>
        <v>0</v>
      </c>
    </row>
    <row r="32" s="22" customFormat="1" ht="17.1" customHeight="1" spans="1:9">
      <c r="A32" s="112" t="s">
        <v>733</v>
      </c>
      <c r="B32" s="107"/>
      <c r="C32" s="107"/>
      <c r="D32" s="108">
        <f t="shared" si="9"/>
        <v>0</v>
      </c>
      <c r="E32" s="107">
        <f t="shared" si="10"/>
        <v>0</v>
      </c>
      <c r="F32" s="108">
        <f t="shared" si="11"/>
        <v>0</v>
      </c>
      <c r="G32" s="107"/>
      <c r="H32" s="107">
        <f t="shared" si="12"/>
        <v>0</v>
      </c>
      <c r="I32" s="108">
        <f t="shared" si="13"/>
        <v>0</v>
      </c>
    </row>
    <row r="33" s="22" customFormat="1" ht="17.1" customHeight="1" spans="1:9">
      <c r="A33" s="112" t="s">
        <v>734</v>
      </c>
      <c r="B33" s="107"/>
      <c r="C33" s="107"/>
      <c r="D33" s="108">
        <f t="shared" si="9"/>
        <v>0</v>
      </c>
      <c r="E33" s="107">
        <f t="shared" si="10"/>
        <v>0</v>
      </c>
      <c r="F33" s="108">
        <f t="shared" si="11"/>
        <v>0</v>
      </c>
      <c r="G33" s="107"/>
      <c r="H33" s="107">
        <f t="shared" si="12"/>
        <v>0</v>
      </c>
      <c r="I33" s="108">
        <f t="shared" si="13"/>
        <v>0</v>
      </c>
    </row>
    <row r="34" s="22" customFormat="1" ht="17.1" customHeight="1" spans="1:9">
      <c r="A34" s="109" t="s">
        <v>752</v>
      </c>
      <c r="B34" s="107"/>
      <c r="C34" s="107"/>
      <c r="D34" s="108">
        <f t="shared" si="9"/>
        <v>0</v>
      </c>
      <c r="E34" s="107">
        <f t="shared" si="10"/>
        <v>0</v>
      </c>
      <c r="F34" s="108">
        <f t="shared" si="11"/>
        <v>0</v>
      </c>
      <c r="G34" s="107"/>
      <c r="H34" s="107">
        <f t="shared" si="12"/>
        <v>0</v>
      </c>
      <c r="I34" s="108">
        <f t="shared" si="13"/>
        <v>0</v>
      </c>
    </row>
    <row r="35" s="22" customFormat="1" ht="17.1" customHeight="1" spans="1:9">
      <c r="A35" s="109" t="s">
        <v>753</v>
      </c>
      <c r="B35" s="107">
        <f t="shared" ref="B35:G35" si="14">B36+B37</f>
        <v>0</v>
      </c>
      <c r="C35" s="107">
        <f t="shared" si="14"/>
        <v>4612</v>
      </c>
      <c r="D35" s="108">
        <f t="shared" si="9"/>
        <v>0</v>
      </c>
      <c r="E35" s="107">
        <f t="shared" si="10"/>
        <v>4612</v>
      </c>
      <c r="F35" s="108">
        <f t="shared" si="11"/>
        <v>0</v>
      </c>
      <c r="G35" s="107">
        <f t="shared" si="14"/>
        <v>0</v>
      </c>
      <c r="H35" s="107">
        <f t="shared" si="12"/>
        <v>0</v>
      </c>
      <c r="I35" s="108">
        <f t="shared" si="13"/>
        <v>0</v>
      </c>
    </row>
    <row r="36" s="101" customFormat="1" ht="17.1" customHeight="1" spans="1:9">
      <c r="A36" s="116" t="s">
        <v>754</v>
      </c>
      <c r="B36" s="113"/>
      <c r="C36" s="113"/>
      <c r="D36" s="114"/>
      <c r="E36" s="113"/>
      <c r="F36" s="114"/>
      <c r="G36" s="113"/>
      <c r="H36" s="113"/>
      <c r="I36" s="114"/>
    </row>
    <row r="37" s="22" customFormat="1" ht="17.1" customHeight="1" spans="1:9">
      <c r="A37" s="112" t="s">
        <v>755</v>
      </c>
      <c r="B37" s="113">
        <f t="shared" ref="B37:G37" si="15">B38+B39</f>
        <v>0</v>
      </c>
      <c r="C37" s="113">
        <f t="shared" si="15"/>
        <v>4612</v>
      </c>
      <c r="D37" s="114">
        <f t="shared" ref="D37:D51" si="16">IF(B37&lt;&gt;0,C37/B37*100,0)</f>
        <v>0</v>
      </c>
      <c r="E37" s="113">
        <f t="shared" ref="E37:E51" si="17">C37-K37</f>
        <v>4612</v>
      </c>
      <c r="F37" s="114">
        <f t="shared" ref="F37:F51" si="18">IF(K37&lt;&gt;0,(C37/K37-1)*100,0)</f>
        <v>0</v>
      </c>
      <c r="G37" s="113">
        <f t="shared" si="15"/>
        <v>0</v>
      </c>
      <c r="H37" s="113">
        <f t="shared" ref="H37:H51" si="19">G37-B37</f>
        <v>0</v>
      </c>
      <c r="I37" s="114">
        <f t="shared" ref="I37:I51" si="20">IF(B37&lt;&gt;0,(G37/B37-1)*100,0)</f>
        <v>0</v>
      </c>
    </row>
    <row r="38" s="22" customFormat="1" ht="17.1" customHeight="1" spans="1:9">
      <c r="A38" s="112" t="s">
        <v>756</v>
      </c>
      <c r="B38" s="113"/>
      <c r="C38" s="113">
        <v>4612</v>
      </c>
      <c r="D38" s="114">
        <f t="shared" si="16"/>
        <v>0</v>
      </c>
      <c r="E38" s="113">
        <f t="shared" si="17"/>
        <v>4612</v>
      </c>
      <c r="F38" s="114">
        <f t="shared" si="18"/>
        <v>0</v>
      </c>
      <c r="G38" s="113"/>
      <c r="H38" s="113">
        <f t="shared" si="19"/>
        <v>0</v>
      </c>
      <c r="I38" s="114">
        <f t="shared" si="20"/>
        <v>0</v>
      </c>
    </row>
    <row r="39" s="22" customFormat="1" ht="17.1" customHeight="1" spans="1:9">
      <c r="A39" s="112" t="s">
        <v>757</v>
      </c>
      <c r="B39" s="113"/>
      <c r="C39" s="113"/>
      <c r="D39" s="114"/>
      <c r="E39" s="113"/>
      <c r="F39" s="114"/>
      <c r="G39" s="113"/>
      <c r="H39" s="113"/>
      <c r="I39" s="114"/>
    </row>
    <row r="40" s="22" customFormat="1" ht="17.1" customHeight="1" spans="1:9">
      <c r="A40" s="109" t="s">
        <v>758</v>
      </c>
      <c r="B40" s="107">
        <f t="shared" ref="B40:G40" si="21">SUM(B41,B42,B43,B46)</f>
        <v>0</v>
      </c>
      <c r="C40" s="107">
        <f t="shared" si="21"/>
        <v>611</v>
      </c>
      <c r="D40" s="108">
        <f t="shared" si="16"/>
        <v>0</v>
      </c>
      <c r="E40" s="107">
        <f t="shared" si="17"/>
        <v>611</v>
      </c>
      <c r="F40" s="108">
        <f t="shared" si="18"/>
        <v>0</v>
      </c>
      <c r="G40" s="107">
        <f t="shared" si="21"/>
        <v>0</v>
      </c>
      <c r="H40" s="107">
        <f t="shared" si="19"/>
        <v>0</v>
      </c>
      <c r="I40" s="108">
        <f t="shared" si="20"/>
        <v>0</v>
      </c>
    </row>
    <row r="41" s="101" customFormat="1" ht="17.1" customHeight="1" spans="1:9">
      <c r="A41" s="116" t="s">
        <v>759</v>
      </c>
      <c r="B41" s="113"/>
      <c r="C41" s="113"/>
      <c r="D41" s="114">
        <f t="shared" si="16"/>
        <v>0</v>
      </c>
      <c r="E41" s="113">
        <f t="shared" si="17"/>
        <v>0</v>
      </c>
      <c r="F41" s="114">
        <f t="shared" si="18"/>
        <v>0</v>
      </c>
      <c r="G41" s="113"/>
      <c r="H41" s="113">
        <f t="shared" si="19"/>
        <v>0</v>
      </c>
      <c r="I41" s="114">
        <f t="shared" si="20"/>
        <v>0</v>
      </c>
    </row>
    <row r="42" s="22" customFormat="1" ht="17.1" customHeight="1" spans="1:9">
      <c r="A42" s="116" t="s">
        <v>760</v>
      </c>
      <c r="B42" s="113"/>
      <c r="C42" s="113"/>
      <c r="D42" s="114">
        <f t="shared" si="16"/>
        <v>0</v>
      </c>
      <c r="E42" s="113">
        <f t="shared" si="17"/>
        <v>0</v>
      </c>
      <c r="F42" s="114">
        <f t="shared" si="18"/>
        <v>0</v>
      </c>
      <c r="G42" s="113"/>
      <c r="H42" s="113">
        <f t="shared" si="19"/>
        <v>0</v>
      </c>
      <c r="I42" s="114">
        <f t="shared" si="20"/>
        <v>0</v>
      </c>
    </row>
    <row r="43" s="22" customFormat="1" ht="17.1" customHeight="1" spans="1:9">
      <c r="A43" s="116" t="s">
        <v>761</v>
      </c>
      <c r="B43" s="113"/>
      <c r="C43" s="113"/>
      <c r="D43" s="114">
        <f t="shared" si="16"/>
        <v>0</v>
      </c>
      <c r="E43" s="113">
        <f t="shared" si="17"/>
        <v>0</v>
      </c>
      <c r="F43" s="114">
        <f t="shared" si="18"/>
        <v>0</v>
      </c>
      <c r="G43" s="113">
        <f>SUM(G44:G45)</f>
        <v>0</v>
      </c>
      <c r="H43" s="113">
        <f t="shared" si="19"/>
        <v>0</v>
      </c>
      <c r="I43" s="114">
        <f t="shared" si="20"/>
        <v>0</v>
      </c>
    </row>
    <row r="44" s="22" customFormat="1" customHeight="1" spans="1:9">
      <c r="A44" s="116" t="s">
        <v>762</v>
      </c>
      <c r="B44" s="113"/>
      <c r="C44" s="113"/>
      <c r="D44" s="114">
        <f t="shared" si="16"/>
        <v>0</v>
      </c>
      <c r="E44" s="113">
        <f t="shared" si="17"/>
        <v>0</v>
      </c>
      <c r="F44" s="114">
        <f t="shared" si="18"/>
        <v>0</v>
      </c>
      <c r="G44" s="113"/>
      <c r="H44" s="113">
        <f t="shared" si="19"/>
        <v>0</v>
      </c>
      <c r="I44" s="114">
        <f t="shared" si="20"/>
        <v>0</v>
      </c>
    </row>
    <row r="45" s="22" customFormat="1" customHeight="1" spans="1:9">
      <c r="A45" s="116" t="s">
        <v>763</v>
      </c>
      <c r="B45" s="113"/>
      <c r="C45" s="113"/>
      <c r="D45" s="114">
        <f t="shared" si="16"/>
        <v>0</v>
      </c>
      <c r="E45" s="113">
        <f t="shared" si="17"/>
        <v>0</v>
      </c>
      <c r="F45" s="114">
        <f t="shared" si="18"/>
        <v>0</v>
      </c>
      <c r="G45" s="113"/>
      <c r="H45" s="113">
        <f t="shared" si="19"/>
        <v>0</v>
      </c>
      <c r="I45" s="114">
        <f t="shared" si="20"/>
        <v>0</v>
      </c>
    </row>
    <row r="46" s="22" customFormat="1" customHeight="1" spans="1:9">
      <c r="A46" s="116" t="s">
        <v>764</v>
      </c>
      <c r="B46" s="113"/>
      <c r="C46" s="113">
        <f>C47</f>
        <v>611</v>
      </c>
      <c r="D46" s="114">
        <f t="shared" si="16"/>
        <v>0</v>
      </c>
      <c r="E46" s="113">
        <f t="shared" si="17"/>
        <v>611</v>
      </c>
      <c r="F46" s="114">
        <f t="shared" si="18"/>
        <v>0</v>
      </c>
      <c r="G46" s="113"/>
      <c r="H46" s="113">
        <f t="shared" si="19"/>
        <v>0</v>
      </c>
      <c r="I46" s="114">
        <f t="shared" si="20"/>
        <v>0</v>
      </c>
    </row>
    <row r="47" s="22" customFormat="1" customHeight="1" spans="1:9">
      <c r="A47" s="116" t="s">
        <v>765</v>
      </c>
      <c r="B47" s="113"/>
      <c r="C47" s="113">
        <v>611</v>
      </c>
      <c r="D47" s="114">
        <f t="shared" si="16"/>
        <v>0</v>
      </c>
      <c r="E47" s="113">
        <f t="shared" si="17"/>
        <v>611</v>
      </c>
      <c r="F47" s="114">
        <f t="shared" si="18"/>
        <v>0</v>
      </c>
      <c r="G47" s="113"/>
      <c r="H47" s="113">
        <f t="shared" si="19"/>
        <v>0</v>
      </c>
      <c r="I47" s="114">
        <f t="shared" si="20"/>
        <v>0</v>
      </c>
    </row>
    <row r="48" s="22" customFormat="1" customHeight="1" spans="1:9">
      <c r="A48" s="109" t="s">
        <v>766</v>
      </c>
      <c r="B48" s="107"/>
      <c r="C48" s="107">
        <v>118</v>
      </c>
      <c r="D48" s="108">
        <f t="shared" si="16"/>
        <v>0</v>
      </c>
      <c r="E48" s="107">
        <f t="shared" si="17"/>
        <v>118</v>
      </c>
      <c r="F48" s="108">
        <f t="shared" si="18"/>
        <v>0</v>
      </c>
      <c r="G48" s="107">
        <v>123</v>
      </c>
      <c r="H48" s="107">
        <f t="shared" si="19"/>
        <v>123</v>
      </c>
      <c r="I48" s="108">
        <f t="shared" si="20"/>
        <v>0</v>
      </c>
    </row>
    <row r="49" s="22" customFormat="1" customHeight="1" spans="1:9">
      <c r="A49" s="109" t="s">
        <v>767</v>
      </c>
      <c r="B49" s="107"/>
      <c r="C49" s="107">
        <v>1</v>
      </c>
      <c r="D49" s="108">
        <f t="shared" si="16"/>
        <v>0</v>
      </c>
      <c r="E49" s="107">
        <f t="shared" si="17"/>
        <v>1</v>
      </c>
      <c r="F49" s="108">
        <f t="shared" si="18"/>
        <v>0</v>
      </c>
      <c r="G49" s="107"/>
      <c r="H49" s="107">
        <f t="shared" si="19"/>
        <v>0</v>
      </c>
      <c r="I49" s="108">
        <f t="shared" si="20"/>
        <v>0</v>
      </c>
    </row>
    <row r="50" s="22" customFormat="1" customHeight="1" spans="1:9">
      <c r="A50" s="109" t="s">
        <v>768</v>
      </c>
      <c r="B50" s="107"/>
      <c r="C50" s="107"/>
      <c r="D50" s="108">
        <f t="shared" si="16"/>
        <v>0</v>
      </c>
      <c r="E50" s="107">
        <f t="shared" si="17"/>
        <v>0</v>
      </c>
      <c r="F50" s="108">
        <f t="shared" si="18"/>
        <v>0</v>
      </c>
      <c r="G50" s="107"/>
      <c r="H50" s="107">
        <f t="shared" si="19"/>
        <v>0</v>
      </c>
      <c r="I50" s="108">
        <f t="shared" si="20"/>
        <v>0</v>
      </c>
    </row>
    <row r="51" s="22" customFormat="1" customHeight="1" spans="1:9">
      <c r="A51" s="109" t="s">
        <v>769</v>
      </c>
      <c r="B51" s="107">
        <v>5295</v>
      </c>
      <c r="C51" s="107"/>
      <c r="D51" s="108">
        <f t="shared" si="16"/>
        <v>0</v>
      </c>
      <c r="E51" s="107">
        <f t="shared" si="17"/>
        <v>0</v>
      </c>
      <c r="F51" s="108">
        <f t="shared" si="18"/>
        <v>0</v>
      </c>
      <c r="G51" s="107">
        <v>3783</v>
      </c>
      <c r="H51" s="107">
        <f t="shared" si="19"/>
        <v>-1512</v>
      </c>
      <c r="I51" s="108">
        <f t="shared" si="20"/>
        <v>-28.5552407932011</v>
      </c>
    </row>
    <row r="52" s="22" customFormat="1" customHeight="1" spans="1:9">
      <c r="A52" s="106" t="s">
        <v>601</v>
      </c>
      <c r="B52" s="118">
        <f>SUM(B53:B58)</f>
        <v>0</v>
      </c>
      <c r="C52" s="118">
        <v>3783</v>
      </c>
      <c r="D52" s="119"/>
      <c r="E52" s="118"/>
      <c r="F52" s="119"/>
      <c r="G52" s="118">
        <f>SUM(G53:G58)</f>
        <v>0</v>
      </c>
      <c r="H52" s="118"/>
      <c r="I52" s="119"/>
    </row>
    <row r="53" s="22" customFormat="1" customHeight="1" spans="1:9">
      <c r="A53" s="116" t="s">
        <v>770</v>
      </c>
      <c r="B53" s="120"/>
      <c r="C53" s="121"/>
      <c r="D53" s="122"/>
      <c r="E53" s="120"/>
      <c r="F53" s="122"/>
      <c r="G53" s="120"/>
      <c r="H53" s="120"/>
      <c r="I53" s="122"/>
    </row>
    <row r="54" s="22" customFormat="1" customHeight="1" spans="1:9">
      <c r="A54" s="116" t="s">
        <v>771</v>
      </c>
      <c r="B54" s="120"/>
      <c r="C54" s="120"/>
      <c r="D54" s="122"/>
      <c r="E54" s="120"/>
      <c r="F54" s="122"/>
      <c r="G54" s="120"/>
      <c r="H54" s="120"/>
      <c r="I54" s="122"/>
    </row>
    <row r="55" s="22" customFormat="1" customHeight="1" spans="1:9">
      <c r="A55" s="116" t="s">
        <v>606</v>
      </c>
      <c r="B55" s="120"/>
      <c r="C55" s="120"/>
      <c r="D55" s="122"/>
      <c r="E55" s="120"/>
      <c r="F55" s="122"/>
      <c r="G55" s="120"/>
      <c r="H55" s="120"/>
      <c r="I55" s="122"/>
    </row>
    <row r="56" s="22" customFormat="1" customHeight="1" spans="1:9">
      <c r="A56" s="116" t="s">
        <v>772</v>
      </c>
      <c r="B56" s="120"/>
      <c r="C56" s="120"/>
      <c r="D56" s="122"/>
      <c r="E56" s="120"/>
      <c r="F56" s="122"/>
      <c r="G56" s="120"/>
      <c r="H56" s="120"/>
      <c r="I56" s="122"/>
    </row>
    <row r="57" s="22" customFormat="1" customHeight="1" spans="1:9">
      <c r="A57" s="116" t="s">
        <v>773</v>
      </c>
      <c r="B57" s="120"/>
      <c r="C57" s="120"/>
      <c r="D57" s="122"/>
      <c r="E57" s="120"/>
      <c r="F57" s="122"/>
      <c r="G57" s="120"/>
      <c r="H57" s="120"/>
      <c r="I57" s="122"/>
    </row>
    <row r="58" s="22" customFormat="1" customHeight="1" spans="1:9">
      <c r="A58" s="116" t="s">
        <v>774</v>
      </c>
      <c r="B58" s="120"/>
      <c r="C58" s="120">
        <v>3783</v>
      </c>
      <c r="D58" s="122"/>
      <c r="E58" s="120"/>
      <c r="F58" s="122"/>
      <c r="G58" s="120"/>
      <c r="H58" s="120"/>
      <c r="I58" s="122"/>
    </row>
    <row r="59" s="22" customFormat="1" customHeight="1" spans="1:9">
      <c r="A59" s="106" t="s">
        <v>612</v>
      </c>
      <c r="B59" s="107">
        <f t="shared" ref="B59:G59" si="22">B6+B52</f>
        <v>35295</v>
      </c>
      <c r="C59" s="107">
        <f t="shared" si="22"/>
        <v>11086</v>
      </c>
      <c r="D59" s="123"/>
      <c r="E59" s="107"/>
      <c r="F59" s="123"/>
      <c r="G59" s="107">
        <f t="shared" si="22"/>
        <v>44440</v>
      </c>
      <c r="H59" s="107"/>
      <c r="I59" s="123"/>
    </row>
    <row r="60" s="22" customFormat="1" customHeight="1" spans="1:9">
      <c r="A60" s="124"/>
      <c r="B60" s="125"/>
      <c r="C60" s="125"/>
      <c r="D60" s="37"/>
      <c r="E60" s="37"/>
      <c r="F60" s="37"/>
      <c r="G60" s="37"/>
      <c r="H60" s="37"/>
      <c r="I60" s="37"/>
    </row>
    <row r="61" s="22" customFormat="1" customHeight="1" spans="1:9">
      <c r="A61" s="124"/>
      <c r="B61" s="125"/>
      <c r="C61" s="125"/>
      <c r="D61" s="37"/>
      <c r="E61" s="37"/>
      <c r="F61" s="37"/>
      <c r="G61" s="37"/>
      <c r="H61" s="37"/>
      <c r="I61" s="37"/>
    </row>
    <row r="62" s="22" customFormat="1" customHeight="1" spans="1:9">
      <c r="A62" s="124"/>
      <c r="B62" s="125"/>
      <c r="C62" s="125"/>
      <c r="D62" s="37"/>
      <c r="E62" s="37"/>
      <c r="F62" s="37"/>
      <c r="G62" s="37"/>
      <c r="H62" s="37"/>
      <c r="I62" s="37"/>
    </row>
    <row r="63" s="22" customFormat="1" customHeight="1" spans="1:9">
      <c r="A63" s="124"/>
      <c r="B63" s="125"/>
      <c r="C63" s="125"/>
      <c r="D63" s="37"/>
      <c r="E63" s="37"/>
      <c r="F63" s="37"/>
      <c r="G63" s="37"/>
      <c r="H63" s="37"/>
      <c r="I63" s="37"/>
    </row>
    <row r="64" s="22" customFormat="1" customHeight="1" spans="1:9">
      <c r="A64" s="124"/>
      <c r="B64" s="125"/>
      <c r="C64" s="125"/>
      <c r="D64" s="37"/>
      <c r="E64" s="37"/>
      <c r="F64" s="37"/>
      <c r="G64" s="37"/>
      <c r="H64" s="37"/>
      <c r="I64" s="37"/>
    </row>
    <row r="65" s="22" customFormat="1" customHeight="1" spans="1:9">
      <c r="A65" s="124"/>
      <c r="B65" s="125"/>
      <c r="C65" s="125"/>
      <c r="D65" s="37"/>
      <c r="E65" s="37"/>
      <c r="F65" s="37"/>
      <c r="G65" s="37"/>
      <c r="H65" s="37"/>
      <c r="I65" s="37"/>
    </row>
    <row r="66" s="22" customFormat="1" customHeight="1" spans="1:9">
      <c r="A66" s="124"/>
      <c r="B66" s="125"/>
      <c r="C66" s="125"/>
      <c r="D66" s="37"/>
      <c r="E66" s="37"/>
      <c r="F66" s="37"/>
      <c r="G66" s="37"/>
      <c r="H66" s="37"/>
      <c r="I66" s="37"/>
    </row>
    <row r="67" s="22" customFormat="1" customHeight="1" spans="1:9">
      <c r="A67" s="124"/>
      <c r="B67" s="125"/>
      <c r="C67" s="125"/>
      <c r="D67" s="37"/>
      <c r="E67" s="37"/>
      <c r="F67" s="37"/>
      <c r="G67" s="37"/>
      <c r="H67" s="37"/>
      <c r="I67" s="37"/>
    </row>
    <row r="68" s="22" customFormat="1" customHeight="1" spans="1:9">
      <c r="A68" s="124"/>
      <c r="B68" s="125"/>
      <c r="C68" s="125"/>
      <c r="D68" s="37"/>
      <c r="E68" s="37"/>
      <c r="F68" s="37"/>
      <c r="G68" s="37"/>
      <c r="H68" s="37"/>
      <c r="I68" s="37"/>
    </row>
    <row r="69" s="22" customFormat="1" customHeight="1" spans="1:9">
      <c r="A69" s="124"/>
      <c r="B69" s="125"/>
      <c r="C69" s="125"/>
      <c r="D69" s="37"/>
      <c r="E69" s="37"/>
      <c r="F69" s="37"/>
      <c r="G69" s="37"/>
      <c r="H69" s="37"/>
      <c r="I69" s="37"/>
    </row>
    <row r="70" s="22" customFormat="1" customHeight="1" spans="1:9">
      <c r="A70" s="124"/>
      <c r="B70" s="125"/>
      <c r="C70" s="125"/>
      <c r="D70" s="37"/>
      <c r="E70" s="37"/>
      <c r="F70" s="37"/>
      <c r="G70" s="37"/>
      <c r="H70" s="37"/>
      <c r="I70" s="37"/>
    </row>
    <row r="71" s="22" customFormat="1" customHeight="1" spans="1:9">
      <c r="A71" s="124"/>
      <c r="B71" s="125"/>
      <c r="C71" s="125"/>
      <c r="D71" s="37"/>
      <c r="E71" s="37"/>
      <c r="F71" s="37"/>
      <c r="G71" s="37"/>
      <c r="H71" s="37"/>
      <c r="I71" s="37"/>
    </row>
    <row r="72" s="22" customFormat="1" customHeight="1" spans="1:9">
      <c r="A72" s="124"/>
      <c r="B72" s="125"/>
      <c r="C72" s="125"/>
      <c r="D72" s="37"/>
      <c r="E72" s="37"/>
      <c r="F72" s="37"/>
      <c r="G72" s="37"/>
      <c r="H72" s="37"/>
      <c r="I72" s="37"/>
    </row>
    <row r="73" s="22" customFormat="1" customHeight="1" spans="1:9">
      <c r="A73" s="124"/>
      <c r="B73" s="125"/>
      <c r="C73" s="125"/>
      <c r="D73" s="37"/>
      <c r="E73" s="37"/>
      <c r="F73" s="37"/>
      <c r="G73" s="37"/>
      <c r="H73" s="37"/>
      <c r="I73" s="37"/>
    </row>
    <row r="74" s="22" customFormat="1" customHeight="1" spans="1:9">
      <c r="A74" s="124"/>
      <c r="B74" s="125"/>
      <c r="C74" s="125"/>
      <c r="D74" s="37"/>
      <c r="E74" s="37"/>
      <c r="F74" s="37"/>
      <c r="G74" s="37"/>
      <c r="H74" s="37"/>
      <c r="I74" s="37"/>
    </row>
    <row r="75" s="22" customFormat="1" customHeight="1" spans="1:9">
      <c r="A75" s="124"/>
      <c r="B75" s="125"/>
      <c r="C75" s="125"/>
      <c r="D75" s="37"/>
      <c r="E75" s="37"/>
      <c r="F75" s="37"/>
      <c r="G75" s="37"/>
      <c r="H75" s="37"/>
      <c r="I75" s="37"/>
    </row>
    <row r="76" s="22" customFormat="1" customHeight="1" spans="1:9">
      <c r="A76" s="124"/>
      <c r="B76" s="125"/>
      <c r="C76" s="125"/>
      <c r="D76" s="37"/>
      <c r="E76" s="37"/>
      <c r="F76" s="37"/>
      <c r="G76" s="37"/>
      <c r="H76" s="37"/>
      <c r="I76" s="37"/>
    </row>
    <row r="77" s="22" customFormat="1" customHeight="1" spans="1:9">
      <c r="A77" s="124"/>
      <c r="B77" s="125"/>
      <c r="C77" s="125"/>
      <c r="D77" s="37"/>
      <c r="E77" s="37"/>
      <c r="F77" s="37"/>
      <c r="G77" s="37"/>
      <c r="H77" s="37"/>
      <c r="I77" s="37"/>
    </row>
    <row r="78" s="22" customFormat="1" customHeight="1" spans="1:9">
      <c r="A78" s="124"/>
      <c r="B78" s="125"/>
      <c r="C78" s="125"/>
      <c r="D78" s="37"/>
      <c r="E78" s="37"/>
      <c r="F78" s="37"/>
      <c r="G78" s="37"/>
      <c r="H78" s="37"/>
      <c r="I78" s="37"/>
    </row>
    <row r="79" s="22" customFormat="1" customHeight="1" spans="1:9">
      <c r="A79" s="124"/>
      <c r="B79" s="125"/>
      <c r="C79" s="125"/>
      <c r="D79" s="37"/>
      <c r="E79" s="37"/>
      <c r="F79" s="37"/>
      <c r="G79" s="37"/>
      <c r="H79" s="37"/>
      <c r="I79" s="37"/>
    </row>
    <row r="80" s="22" customFormat="1" customHeight="1" spans="1:9">
      <c r="A80" s="124"/>
      <c r="B80" s="125"/>
      <c r="C80" s="125"/>
      <c r="D80" s="37"/>
      <c r="E80" s="37"/>
      <c r="F80" s="37"/>
      <c r="G80" s="37"/>
      <c r="H80" s="37"/>
      <c r="I80" s="37"/>
    </row>
    <row r="81" s="22" customFormat="1" customHeight="1" spans="1:9">
      <c r="A81" s="124"/>
      <c r="B81" s="125"/>
      <c r="C81" s="125"/>
      <c r="D81" s="37"/>
      <c r="E81" s="37"/>
      <c r="F81" s="37"/>
      <c r="G81" s="37"/>
      <c r="H81" s="37"/>
      <c r="I81" s="37"/>
    </row>
    <row r="82" s="22" customFormat="1" customHeight="1" spans="1:9">
      <c r="A82" s="124"/>
      <c r="B82" s="125"/>
      <c r="C82" s="125"/>
      <c r="D82" s="37"/>
      <c r="E82" s="37"/>
      <c r="F82" s="37"/>
      <c r="G82" s="37"/>
      <c r="H82" s="37"/>
      <c r="I82" s="37"/>
    </row>
    <row r="83" s="22" customFormat="1" customHeight="1" spans="1:9">
      <c r="A83" s="124"/>
      <c r="B83" s="125"/>
      <c r="C83" s="125"/>
      <c r="D83" s="37"/>
      <c r="E83" s="37"/>
      <c r="F83" s="37"/>
      <c r="G83" s="37"/>
      <c r="H83" s="37"/>
      <c r="I83" s="37"/>
    </row>
    <row r="84" s="22" customFormat="1" customHeight="1" spans="1:9">
      <c r="A84" s="124"/>
      <c r="B84" s="125"/>
      <c r="C84" s="125"/>
      <c r="D84" s="37"/>
      <c r="E84" s="37"/>
      <c r="F84" s="37"/>
      <c r="G84" s="37"/>
      <c r="H84" s="37"/>
      <c r="I84" s="37"/>
    </row>
    <row r="85" s="22" customFormat="1" customHeight="1" spans="1:9">
      <c r="A85" s="124"/>
      <c r="B85" s="125"/>
      <c r="C85" s="125"/>
      <c r="D85" s="37"/>
      <c r="E85" s="37"/>
      <c r="F85" s="37"/>
      <c r="G85" s="37"/>
      <c r="H85" s="37"/>
      <c r="I85" s="37"/>
    </row>
    <row r="86" s="22" customFormat="1" customHeight="1" spans="1:9">
      <c r="A86" s="124"/>
      <c r="B86" s="125"/>
      <c r="C86" s="125"/>
      <c r="D86" s="37"/>
      <c r="E86" s="37"/>
      <c r="F86" s="37"/>
      <c r="G86" s="37"/>
      <c r="H86" s="37"/>
      <c r="I86" s="37"/>
    </row>
    <row r="87" s="22" customFormat="1" customHeight="1" spans="1:9">
      <c r="A87" s="124"/>
      <c r="B87" s="125"/>
      <c r="C87" s="125"/>
      <c r="D87" s="37"/>
      <c r="E87" s="37"/>
      <c r="F87" s="37"/>
      <c r="G87" s="37"/>
      <c r="H87" s="37"/>
      <c r="I87" s="37"/>
    </row>
    <row r="88" s="22" customFormat="1" customHeight="1" spans="1:9">
      <c r="A88" s="124"/>
      <c r="B88" s="125"/>
      <c r="C88" s="125"/>
      <c r="D88" s="37"/>
      <c r="E88" s="37"/>
      <c r="F88" s="37"/>
      <c r="G88" s="37"/>
      <c r="H88" s="37"/>
      <c r="I88" s="37"/>
    </row>
    <row r="89" s="22" customFormat="1" customHeight="1" spans="1:9">
      <c r="A89" s="124"/>
      <c r="B89" s="125"/>
      <c r="C89" s="125"/>
      <c r="D89" s="37"/>
      <c r="E89" s="37"/>
      <c r="F89" s="37"/>
      <c r="G89" s="37"/>
      <c r="H89" s="37"/>
      <c r="I89" s="37"/>
    </row>
    <row r="90" s="22" customFormat="1" customHeight="1" spans="1:9">
      <c r="A90" s="124"/>
      <c r="B90" s="125"/>
      <c r="C90" s="125"/>
      <c r="D90" s="37"/>
      <c r="E90" s="37"/>
      <c r="F90" s="37"/>
      <c r="G90" s="37"/>
      <c r="H90" s="37"/>
      <c r="I90" s="37"/>
    </row>
    <row r="91" s="22" customFormat="1" customHeight="1" spans="1:9">
      <c r="A91" s="124"/>
      <c r="B91" s="125"/>
      <c r="C91" s="125"/>
      <c r="D91" s="37"/>
      <c r="E91" s="37"/>
      <c r="F91" s="37"/>
      <c r="G91" s="37"/>
      <c r="H91" s="37"/>
      <c r="I91" s="37"/>
    </row>
    <row r="92" s="22" customFormat="1" customHeight="1" spans="1:9">
      <c r="A92" s="124"/>
      <c r="B92" s="125"/>
      <c r="C92" s="125"/>
      <c r="D92" s="37"/>
      <c r="E92" s="37"/>
      <c r="F92" s="37"/>
      <c r="G92" s="37"/>
      <c r="H92" s="37"/>
      <c r="I92" s="37"/>
    </row>
    <row r="93" s="22" customFormat="1" customHeight="1" spans="1:9">
      <c r="A93" s="124"/>
      <c r="B93" s="125"/>
      <c r="C93" s="125"/>
      <c r="D93" s="37"/>
      <c r="E93" s="37"/>
      <c r="F93" s="37"/>
      <c r="G93" s="37"/>
      <c r="H93" s="37"/>
      <c r="I93" s="37"/>
    </row>
    <row r="94" s="22" customFormat="1" customHeight="1" spans="1:9">
      <c r="A94" s="124"/>
      <c r="B94" s="125"/>
      <c r="C94" s="125"/>
      <c r="D94" s="37"/>
      <c r="E94" s="37"/>
      <c r="F94" s="37"/>
      <c r="G94" s="37"/>
      <c r="H94" s="37"/>
      <c r="I94" s="37"/>
    </row>
    <row r="95" s="22" customFormat="1" customHeight="1" spans="1:9">
      <c r="A95" s="124"/>
      <c r="B95" s="125"/>
      <c r="C95" s="125"/>
      <c r="D95" s="37"/>
      <c r="E95" s="37"/>
      <c r="F95" s="37"/>
      <c r="G95" s="37"/>
      <c r="H95" s="37"/>
      <c r="I95" s="37"/>
    </row>
  </sheetData>
  <mergeCells count="10">
    <mergeCell ref="A1:I1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9"/>
  <sheetViews>
    <sheetView workbookViewId="0">
      <selection activeCell="G9" sqref="G9"/>
    </sheetView>
  </sheetViews>
  <sheetFormatPr defaultColWidth="9" defaultRowHeight="14.25" outlineLevelCol="3"/>
  <cols>
    <col min="1" max="1" width="30" style="85" customWidth="1"/>
    <col min="2" max="2" width="26.8666666666667" style="85" customWidth="1"/>
    <col min="3" max="3" width="33.6333333333333" style="85" customWidth="1"/>
    <col min="4" max="4" width="25" style="85" customWidth="1"/>
    <col min="5" max="16384" width="9" style="85"/>
  </cols>
  <sheetData>
    <row r="1" s="85" customFormat="1" ht="35.25" customHeight="1" spans="1:4">
      <c r="A1" s="86" t="s">
        <v>24</v>
      </c>
      <c r="B1" s="86"/>
      <c r="C1" s="86"/>
      <c r="D1" s="86"/>
    </row>
    <row r="2" s="85" customFormat="1" ht="18" customHeight="1" spans="1:4">
      <c r="A2" s="87"/>
      <c r="B2" s="87"/>
      <c r="D2" s="88" t="s">
        <v>154</v>
      </c>
    </row>
    <row r="3" s="85" customFormat="1" ht="18" customHeight="1" spans="1:4">
      <c r="A3" s="89" t="s">
        <v>42</v>
      </c>
      <c r="B3" s="90" t="s">
        <v>775</v>
      </c>
      <c r="C3" s="89" t="s">
        <v>42</v>
      </c>
      <c r="D3" s="90" t="s">
        <v>775</v>
      </c>
    </row>
    <row r="4" s="85" customFormat="1" ht="21" customHeight="1" spans="1:4">
      <c r="A4" s="91" t="s">
        <v>78</v>
      </c>
      <c r="B4" s="92">
        <v>44440</v>
      </c>
      <c r="C4" s="93" t="s">
        <v>601</v>
      </c>
      <c r="D4" s="94"/>
    </row>
    <row r="5" s="85" customFormat="1" ht="21" customHeight="1" spans="1:4">
      <c r="A5" s="95" t="s">
        <v>776</v>
      </c>
      <c r="B5" s="96">
        <v>40657</v>
      </c>
      <c r="C5" s="97" t="s">
        <v>777</v>
      </c>
      <c r="D5" s="98"/>
    </row>
    <row r="6" s="85" customFormat="1" ht="21" customHeight="1" spans="1:4">
      <c r="A6" s="95" t="s">
        <v>778</v>
      </c>
      <c r="B6" s="96"/>
      <c r="C6" s="97"/>
      <c r="D6" s="98"/>
    </row>
    <row r="7" s="85" customFormat="1" ht="21" customHeight="1" spans="1:4">
      <c r="A7" s="95" t="s">
        <v>779</v>
      </c>
      <c r="B7" s="96">
        <v>3783</v>
      </c>
      <c r="C7" s="97" t="s">
        <v>780</v>
      </c>
      <c r="D7" s="98"/>
    </row>
    <row r="8" s="85" customFormat="1" ht="21" customHeight="1" spans="1:4">
      <c r="A8" s="95" t="s">
        <v>781</v>
      </c>
      <c r="B8" s="96"/>
      <c r="C8" s="97" t="s">
        <v>782</v>
      </c>
      <c r="D8" s="98"/>
    </row>
    <row r="9" s="85" customFormat="1" ht="21" customHeight="1" spans="1:4">
      <c r="A9" s="95" t="s">
        <v>783</v>
      </c>
      <c r="B9" s="96"/>
      <c r="C9" s="97" t="s">
        <v>784</v>
      </c>
      <c r="D9" s="98"/>
    </row>
    <row r="10" s="85" customFormat="1" ht="21" customHeight="1" spans="1:4">
      <c r="A10" s="95" t="s">
        <v>785</v>
      </c>
      <c r="B10" s="99"/>
      <c r="C10" s="97" t="s">
        <v>786</v>
      </c>
      <c r="D10" s="98"/>
    </row>
    <row r="11" s="85" customFormat="1" spans="1:1">
      <c r="A11" s="100" t="s">
        <v>787</v>
      </c>
    </row>
    <row r="128" hidden="1"/>
    <row r="129" hidden="1"/>
  </sheetData>
  <mergeCells count="1">
    <mergeCell ref="A1:D1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11"/>
  <sheetViews>
    <sheetView workbookViewId="0">
      <selection activeCell="H10" sqref="H10"/>
    </sheetView>
  </sheetViews>
  <sheetFormatPr defaultColWidth="9" defaultRowHeight="12" outlineLevelCol="3"/>
  <cols>
    <col min="1" max="1" width="22" style="68" customWidth="1"/>
    <col min="2" max="2" width="26.625" style="68" customWidth="1"/>
    <col min="3" max="3" width="40.375" style="68" customWidth="1"/>
    <col min="4" max="4" width="30.875" style="68" customWidth="1"/>
    <col min="5" max="5" width="23" style="69" customWidth="1"/>
    <col min="6" max="16384" width="9" style="68"/>
  </cols>
  <sheetData>
    <row r="1" ht="102" customHeight="1" spans="1:4">
      <c r="A1" s="70" t="s">
        <v>788</v>
      </c>
      <c r="B1" s="70"/>
      <c r="C1" s="70"/>
      <c r="D1" s="70"/>
    </row>
    <row r="2" ht="20.25" spans="1:4">
      <c r="A2" s="71"/>
      <c r="B2" s="72"/>
      <c r="C2" s="72"/>
      <c r="D2" s="73" t="s">
        <v>154</v>
      </c>
    </row>
    <row r="3" ht="19.5" spans="1:4">
      <c r="A3" s="74" t="s">
        <v>705</v>
      </c>
      <c r="B3" s="74" t="s">
        <v>706</v>
      </c>
      <c r="C3" s="74" t="s">
        <v>707</v>
      </c>
      <c r="D3" s="75" t="s">
        <v>708</v>
      </c>
    </row>
    <row r="4" ht="19.5" spans="1:4">
      <c r="A4" s="76"/>
      <c r="B4" s="77" t="s">
        <v>789</v>
      </c>
      <c r="C4" s="77" t="s">
        <v>789</v>
      </c>
      <c r="D4" s="78"/>
    </row>
    <row r="5" ht="19.5" spans="1:4">
      <c r="A5" s="79" t="s">
        <v>710</v>
      </c>
      <c r="B5" s="80">
        <v>5800</v>
      </c>
      <c r="C5" s="80">
        <v>5719</v>
      </c>
      <c r="D5" s="81"/>
    </row>
    <row r="6" ht="19.5" spans="1:4">
      <c r="A6" s="82"/>
      <c r="B6" s="82"/>
      <c r="C6" s="82"/>
      <c r="D6" s="81"/>
    </row>
    <row r="7" ht="19.5" spans="1:4">
      <c r="A7" s="82"/>
      <c r="B7" s="82"/>
      <c r="C7" s="82"/>
      <c r="D7" s="81"/>
    </row>
    <row r="8" ht="19.5" spans="1:4">
      <c r="A8" s="82"/>
      <c r="B8" s="82"/>
      <c r="C8" s="82"/>
      <c r="D8" s="81"/>
    </row>
    <row r="9" ht="18.75" spans="1:4">
      <c r="A9" s="83" t="s">
        <v>711</v>
      </c>
      <c r="B9" s="72"/>
      <c r="C9" s="72"/>
      <c r="D9" s="72"/>
    </row>
    <row r="10" ht="18.75" spans="1:4">
      <c r="A10" s="84" t="s">
        <v>712</v>
      </c>
      <c r="B10" s="72"/>
      <c r="C10" s="72"/>
      <c r="D10" s="72"/>
    </row>
    <row r="11" ht="18.75" spans="1:4">
      <c r="A11" s="83" t="s">
        <v>713</v>
      </c>
      <c r="B11" s="83"/>
      <c r="C11" s="83"/>
      <c r="D11" s="83"/>
    </row>
  </sheetData>
  <mergeCells count="4">
    <mergeCell ref="A1:D1"/>
    <mergeCell ref="A11:D11"/>
    <mergeCell ref="A3:A4"/>
    <mergeCell ref="D3:D4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9"/>
  <sheetViews>
    <sheetView showZeros="0" workbookViewId="0">
      <pane xSplit="1" ySplit="5" topLeftCell="B6" activePane="bottomRight" state="frozen"/>
      <selection/>
      <selection pane="topRight"/>
      <selection pane="bottomLeft"/>
      <selection pane="bottomRight" activeCell="F18" sqref="F18"/>
    </sheetView>
  </sheetViews>
  <sheetFormatPr defaultColWidth="8.875" defaultRowHeight="12"/>
  <cols>
    <col min="1" max="1" width="45.875" style="26" customWidth="1"/>
    <col min="2" max="2" width="12.5" style="25" customWidth="1"/>
    <col min="3" max="3" width="11.875" style="25" customWidth="1"/>
    <col min="4" max="4" width="10" style="25" customWidth="1"/>
    <col min="5" max="5" width="10.25" style="25" customWidth="1"/>
    <col min="6" max="6" width="8" style="25" customWidth="1"/>
    <col min="7" max="7" width="11.75" style="25" customWidth="1"/>
    <col min="8" max="8" width="9.5" style="25" customWidth="1"/>
    <col min="9" max="9" width="8.375" style="25" customWidth="1"/>
    <col min="10" max="29" width="9" style="25"/>
    <col min="30" max="16384" width="8.875" style="25"/>
  </cols>
  <sheetData>
    <row r="1" ht="38.1" customHeight="1" spans="1:9">
      <c r="A1" s="61" t="s">
        <v>790</v>
      </c>
      <c r="B1" s="61"/>
      <c r="C1" s="61"/>
      <c r="D1" s="61"/>
      <c r="E1" s="61"/>
      <c r="F1" s="61"/>
      <c r="G1" s="61"/>
      <c r="H1" s="61"/>
      <c r="I1" s="61"/>
    </row>
    <row r="2" ht="17.25" customHeight="1" spans="1:9">
      <c r="A2" s="42" t="s">
        <v>154</v>
      </c>
      <c r="B2" s="42"/>
      <c r="C2" s="42"/>
      <c r="D2" s="42"/>
      <c r="E2" s="42"/>
      <c r="F2" s="42"/>
      <c r="G2" s="42"/>
      <c r="H2" s="42"/>
      <c r="I2" s="42"/>
    </row>
    <row r="3" s="24" customFormat="1" ht="18" customHeight="1" spans="1:9">
      <c r="A3" s="43" t="s">
        <v>791</v>
      </c>
      <c r="B3" s="44" t="s">
        <v>43</v>
      </c>
      <c r="C3" s="45"/>
      <c r="D3" s="45"/>
      <c r="E3" s="45"/>
      <c r="F3" s="46"/>
      <c r="G3" s="43" t="s">
        <v>44</v>
      </c>
      <c r="H3" s="43"/>
      <c r="I3" s="43"/>
    </row>
    <row r="4" s="24" customFormat="1" ht="18" customHeight="1" spans="1:9">
      <c r="A4" s="43"/>
      <c r="B4" s="43" t="s">
        <v>45</v>
      </c>
      <c r="C4" s="43" t="s">
        <v>46</v>
      </c>
      <c r="D4" s="43" t="s">
        <v>47</v>
      </c>
      <c r="E4" s="43" t="s">
        <v>48</v>
      </c>
      <c r="F4" s="43"/>
      <c r="G4" s="47" t="s">
        <v>49</v>
      </c>
      <c r="H4" s="43" t="s">
        <v>50</v>
      </c>
      <c r="I4" s="43"/>
    </row>
    <row r="5" s="24" customFormat="1" ht="18" customHeight="1" spans="1:9">
      <c r="A5" s="43"/>
      <c r="B5" s="43"/>
      <c r="C5" s="49"/>
      <c r="D5" s="43"/>
      <c r="E5" s="43" t="s">
        <v>51</v>
      </c>
      <c r="F5" s="43" t="s">
        <v>52</v>
      </c>
      <c r="G5" s="47"/>
      <c r="H5" s="43" t="s">
        <v>51</v>
      </c>
      <c r="I5" s="43" t="s">
        <v>52</v>
      </c>
    </row>
    <row r="6" s="64" customFormat="1" ht="24.95" customHeight="1" spans="1:9">
      <c r="A6" s="65" t="s">
        <v>792</v>
      </c>
      <c r="B6" s="60"/>
      <c r="C6" s="60"/>
      <c r="D6" s="60"/>
      <c r="E6" s="60"/>
      <c r="F6" s="60"/>
      <c r="G6" s="60"/>
      <c r="H6" s="60"/>
      <c r="I6" s="60"/>
    </row>
    <row r="7" s="64" customFormat="1" ht="24.95" customHeight="1" spans="1:9">
      <c r="A7" s="60" t="s">
        <v>793</v>
      </c>
      <c r="B7" s="60"/>
      <c r="C7" s="60"/>
      <c r="D7" s="60"/>
      <c r="E7" s="60"/>
      <c r="F7" s="60"/>
      <c r="G7" s="60"/>
      <c r="H7" s="60"/>
      <c r="I7" s="60"/>
    </row>
    <row r="8" s="64" customFormat="1" ht="24.95" customHeight="1" spans="1:9">
      <c r="A8" s="60" t="s">
        <v>794</v>
      </c>
      <c r="B8" s="60"/>
      <c r="C8" s="60"/>
      <c r="D8" s="60"/>
      <c r="E8" s="60"/>
      <c r="F8" s="60"/>
      <c r="G8" s="60"/>
      <c r="H8" s="60"/>
      <c r="I8" s="60"/>
    </row>
    <row r="9" s="64" customFormat="1" ht="24.95" customHeight="1" spans="1:9">
      <c r="A9" s="60" t="s">
        <v>795</v>
      </c>
      <c r="B9" s="60"/>
      <c r="C9" s="60"/>
      <c r="D9" s="60"/>
      <c r="E9" s="60"/>
      <c r="F9" s="60"/>
      <c r="G9" s="60"/>
      <c r="H9" s="60"/>
      <c r="I9" s="60"/>
    </row>
    <row r="10" s="64" customFormat="1" ht="24.95" customHeight="1" spans="1:9">
      <c r="A10" s="60" t="s">
        <v>796</v>
      </c>
      <c r="B10" s="60"/>
      <c r="C10" s="60"/>
      <c r="D10" s="60"/>
      <c r="E10" s="60"/>
      <c r="F10" s="60"/>
      <c r="G10" s="60"/>
      <c r="H10" s="60"/>
      <c r="I10" s="60"/>
    </row>
    <row r="11" s="64" customFormat="1" ht="24.95" customHeight="1" spans="1:9">
      <c r="A11" s="60" t="s">
        <v>797</v>
      </c>
      <c r="B11" s="60"/>
      <c r="C11" s="60"/>
      <c r="D11" s="60"/>
      <c r="E11" s="60"/>
      <c r="F11" s="60"/>
      <c r="G11" s="60"/>
      <c r="H11" s="60"/>
      <c r="I11" s="60"/>
    </row>
    <row r="12" s="64" customFormat="1" ht="24.95" customHeight="1" spans="1:9">
      <c r="A12" s="65" t="s">
        <v>78</v>
      </c>
      <c r="B12" s="66">
        <f t="shared" ref="B12:G12" si="0">SUM(B13:B14)</f>
        <v>3</v>
      </c>
      <c r="C12" s="66">
        <f t="shared" si="0"/>
        <v>3</v>
      </c>
      <c r="D12" s="60"/>
      <c r="E12" s="60"/>
      <c r="F12" s="60"/>
      <c r="G12" s="66">
        <f t="shared" si="0"/>
        <v>0</v>
      </c>
      <c r="H12" s="60"/>
      <c r="I12" s="60"/>
    </row>
    <row r="13" ht="24.95" customHeight="1" spans="1:9">
      <c r="A13" s="67" t="s">
        <v>79</v>
      </c>
      <c r="B13" s="67"/>
      <c r="C13" s="67"/>
      <c r="D13" s="60"/>
      <c r="E13" s="60"/>
      <c r="F13" s="60"/>
      <c r="G13" s="67"/>
      <c r="H13" s="60"/>
      <c r="I13" s="60"/>
    </row>
    <row r="14" ht="24.95" customHeight="1" spans="1:9">
      <c r="A14" s="67" t="s">
        <v>798</v>
      </c>
      <c r="B14" s="67">
        <v>3</v>
      </c>
      <c r="C14" s="67">
        <v>3</v>
      </c>
      <c r="D14" s="60"/>
      <c r="E14" s="60"/>
      <c r="F14" s="60"/>
      <c r="G14" s="67"/>
      <c r="H14" s="60"/>
      <c r="I14" s="60"/>
    </row>
    <row r="15" s="64" customFormat="1" ht="24.95" customHeight="1" spans="1:9">
      <c r="A15" s="65" t="s">
        <v>152</v>
      </c>
      <c r="B15" s="66">
        <f t="shared" ref="B15:G15" si="1">B13+B14</f>
        <v>3</v>
      </c>
      <c r="C15" s="66">
        <f t="shared" si="1"/>
        <v>3</v>
      </c>
      <c r="D15" s="60"/>
      <c r="E15" s="60"/>
      <c r="F15" s="60"/>
      <c r="G15" s="66">
        <f t="shared" si="1"/>
        <v>0</v>
      </c>
      <c r="H15" s="60"/>
      <c r="I15" s="60"/>
    </row>
    <row r="16" ht="14.1" customHeight="1" spans="1:9">
      <c r="A16" s="40"/>
      <c r="B16" s="38"/>
      <c r="C16" s="39"/>
      <c r="D16" s="38"/>
      <c r="E16" s="38"/>
      <c r="F16" s="38"/>
      <c r="G16" s="38"/>
      <c r="H16" s="38"/>
      <c r="I16" s="38"/>
    </row>
    <row r="17" ht="14.1" customHeight="1" spans="1:9">
      <c r="A17" s="40"/>
      <c r="B17" s="38"/>
      <c r="C17" s="39"/>
      <c r="D17" s="38"/>
      <c r="E17" s="38"/>
      <c r="F17" s="38"/>
      <c r="G17" s="38"/>
      <c r="H17" s="38"/>
      <c r="I17" s="38"/>
    </row>
    <row r="18" ht="14.1" customHeight="1" spans="1:9">
      <c r="A18" s="40"/>
      <c r="B18" s="38"/>
      <c r="C18" s="39"/>
      <c r="D18" s="38"/>
      <c r="E18" s="38"/>
      <c r="F18" s="38"/>
      <c r="G18" s="38"/>
      <c r="H18" s="38"/>
      <c r="I18" s="38"/>
    </row>
    <row r="19" ht="14.1" customHeight="1" spans="1:9">
      <c r="A19" s="40"/>
      <c r="B19" s="38"/>
      <c r="C19" s="39"/>
      <c r="D19" s="38"/>
      <c r="E19" s="38"/>
      <c r="F19" s="38"/>
      <c r="G19" s="38"/>
      <c r="H19" s="38"/>
      <c r="I19" s="38"/>
    </row>
    <row r="20" ht="14.1" customHeight="1" spans="1:9">
      <c r="A20" s="40"/>
      <c r="B20" s="38"/>
      <c r="C20" s="39"/>
      <c r="D20" s="38"/>
      <c r="E20" s="38"/>
      <c r="F20" s="38"/>
      <c r="G20" s="38"/>
      <c r="H20" s="38"/>
      <c r="I20" s="38"/>
    </row>
    <row r="21" ht="14.1" customHeight="1" spans="1:9">
      <c r="A21" s="40"/>
      <c r="B21" s="38"/>
      <c r="C21" s="39"/>
      <c r="D21" s="38"/>
      <c r="E21" s="38"/>
      <c r="F21" s="38"/>
      <c r="G21" s="38"/>
      <c r="H21" s="38"/>
      <c r="I21" s="38"/>
    </row>
    <row r="22" spans="1:9">
      <c r="A22" s="40"/>
      <c r="B22" s="38"/>
      <c r="C22" s="39"/>
      <c r="D22" s="38"/>
      <c r="E22" s="38"/>
      <c r="F22" s="38"/>
      <c r="G22" s="38"/>
      <c r="H22" s="38"/>
      <c r="I22" s="38"/>
    </row>
    <row r="23" spans="1:9">
      <c r="A23" s="40"/>
      <c r="B23" s="38"/>
      <c r="C23" s="39"/>
      <c r="D23" s="38"/>
      <c r="E23" s="38"/>
      <c r="F23" s="38"/>
      <c r="G23" s="38"/>
      <c r="H23" s="38"/>
      <c r="I23" s="38"/>
    </row>
    <row r="24" spans="1:9">
      <c r="A24" s="40"/>
      <c r="B24" s="38"/>
      <c r="C24" s="39"/>
      <c r="D24" s="38"/>
      <c r="E24" s="38"/>
      <c r="F24" s="38"/>
      <c r="G24" s="38"/>
      <c r="H24" s="38"/>
      <c r="I24" s="38"/>
    </row>
    <row r="25" spans="1:9">
      <c r="A25" s="40"/>
      <c r="B25" s="38"/>
      <c r="C25" s="39"/>
      <c r="D25" s="38"/>
      <c r="E25" s="38"/>
      <c r="F25" s="38"/>
      <c r="G25" s="38"/>
      <c r="H25" s="38"/>
      <c r="I25" s="38"/>
    </row>
    <row r="26" spans="1:9">
      <c r="A26" s="40"/>
      <c r="B26" s="38"/>
      <c r="C26" s="39"/>
      <c r="D26" s="38"/>
      <c r="E26" s="38"/>
      <c r="F26" s="38"/>
      <c r="G26" s="38"/>
      <c r="H26" s="38"/>
      <c r="I26" s="38"/>
    </row>
    <row r="27" spans="1:9">
      <c r="A27" s="40"/>
      <c r="B27" s="38"/>
      <c r="C27" s="39"/>
      <c r="D27" s="38"/>
      <c r="E27" s="38"/>
      <c r="F27" s="38"/>
      <c r="G27" s="38"/>
      <c r="H27" s="38"/>
      <c r="I27" s="38"/>
    </row>
    <row r="28" spans="1:9">
      <c r="A28" s="40"/>
      <c r="B28" s="38"/>
      <c r="C28" s="39"/>
      <c r="D28" s="38"/>
      <c r="E28" s="38"/>
      <c r="F28" s="38"/>
      <c r="G28" s="38"/>
      <c r="H28" s="38"/>
      <c r="I28" s="38"/>
    </row>
    <row r="29" spans="1:9">
      <c r="A29" s="40"/>
      <c r="B29" s="38"/>
      <c r="C29" s="39"/>
      <c r="D29" s="38"/>
      <c r="E29" s="38"/>
      <c r="F29" s="38"/>
      <c r="G29" s="38"/>
      <c r="H29" s="38"/>
      <c r="I29" s="38"/>
    </row>
    <row r="30" spans="1:9">
      <c r="A30" s="40"/>
      <c r="B30" s="38"/>
      <c r="C30" s="39"/>
      <c r="D30" s="38"/>
      <c r="E30" s="38"/>
      <c r="F30" s="38"/>
      <c r="G30" s="38"/>
      <c r="H30" s="38"/>
      <c r="I30" s="38"/>
    </row>
    <row r="31" spans="1:9">
      <c r="A31" s="40"/>
      <c r="B31" s="38"/>
      <c r="C31" s="39"/>
      <c r="D31" s="38"/>
      <c r="E31" s="38"/>
      <c r="F31" s="38"/>
      <c r="G31" s="38"/>
      <c r="H31" s="38"/>
      <c r="I31" s="38"/>
    </row>
    <row r="32" spans="1:9">
      <c r="A32" s="40"/>
      <c r="B32" s="38"/>
      <c r="C32" s="39"/>
      <c r="D32" s="38"/>
      <c r="E32" s="38"/>
      <c r="F32" s="38"/>
      <c r="G32" s="38"/>
      <c r="H32" s="38"/>
      <c r="I32" s="38"/>
    </row>
    <row r="33" spans="1:9">
      <c r="A33" s="40"/>
      <c r="B33" s="38"/>
      <c r="C33" s="38"/>
      <c r="D33" s="38"/>
      <c r="E33" s="38"/>
      <c r="F33" s="38"/>
      <c r="G33" s="38"/>
      <c r="H33" s="38"/>
      <c r="I33" s="38"/>
    </row>
    <row r="34" spans="1:9">
      <c r="A34" s="40"/>
      <c r="B34" s="38"/>
      <c r="C34" s="38"/>
      <c r="D34" s="38"/>
      <c r="E34" s="38"/>
      <c r="F34" s="38"/>
      <c r="G34" s="38"/>
      <c r="H34" s="38"/>
      <c r="I34" s="38"/>
    </row>
    <row r="35" spans="1:9">
      <c r="A35" s="40"/>
      <c r="B35" s="38"/>
      <c r="C35" s="38"/>
      <c r="D35" s="38"/>
      <c r="E35" s="38"/>
      <c r="F35" s="38"/>
      <c r="G35" s="38"/>
      <c r="H35" s="38"/>
      <c r="I35" s="38"/>
    </row>
    <row r="36" spans="1:9">
      <c r="A36" s="40"/>
      <c r="B36" s="38"/>
      <c r="C36" s="38"/>
      <c r="D36" s="38"/>
      <c r="E36" s="38"/>
      <c r="F36" s="38"/>
      <c r="G36" s="38"/>
      <c r="H36" s="38"/>
      <c r="I36" s="38"/>
    </row>
    <row r="37" spans="1:9">
      <c r="A37" s="40"/>
      <c r="B37" s="38"/>
      <c r="C37" s="38"/>
      <c r="D37" s="38"/>
      <c r="E37" s="38"/>
      <c r="F37" s="38"/>
      <c r="G37" s="38"/>
      <c r="H37" s="38"/>
      <c r="I37" s="38"/>
    </row>
    <row r="38" spans="1:9">
      <c r="A38" s="40"/>
      <c r="B38" s="38"/>
      <c r="C38" s="38"/>
      <c r="D38" s="38"/>
      <c r="E38" s="38"/>
      <c r="F38" s="38"/>
      <c r="G38" s="38"/>
      <c r="H38" s="38"/>
      <c r="I38" s="38"/>
    </row>
    <row r="39" spans="1:9">
      <c r="A39" s="40"/>
      <c r="B39" s="38"/>
      <c r="C39" s="38"/>
      <c r="D39" s="38"/>
      <c r="E39" s="38"/>
      <c r="F39" s="38"/>
      <c r="G39" s="38"/>
      <c r="H39" s="38"/>
      <c r="I39" s="38"/>
    </row>
    <row r="40" spans="1:9">
      <c r="A40" s="40"/>
      <c r="B40" s="38"/>
      <c r="C40" s="38"/>
      <c r="D40" s="38"/>
      <c r="E40" s="38"/>
      <c r="F40" s="38"/>
      <c r="G40" s="38"/>
      <c r="H40" s="38"/>
      <c r="I40" s="38"/>
    </row>
    <row r="41" spans="1:9">
      <c r="A41" s="40"/>
      <c r="B41" s="38"/>
      <c r="C41" s="38"/>
      <c r="D41" s="38"/>
      <c r="E41" s="38"/>
      <c r="F41" s="38"/>
      <c r="G41" s="38"/>
      <c r="H41" s="38"/>
      <c r="I41" s="38"/>
    </row>
    <row r="42" spans="1:9">
      <c r="A42" s="40"/>
      <c r="B42" s="38"/>
      <c r="C42" s="38"/>
      <c r="D42" s="38"/>
      <c r="E42" s="38"/>
      <c r="F42" s="38"/>
      <c r="G42" s="38"/>
      <c r="H42" s="38"/>
      <c r="I42" s="38"/>
    </row>
    <row r="43" spans="1:9">
      <c r="A43" s="40"/>
      <c r="B43" s="38"/>
      <c r="C43" s="38"/>
      <c r="D43" s="38"/>
      <c r="E43" s="38"/>
      <c r="F43" s="38"/>
      <c r="G43" s="38"/>
      <c r="H43" s="38"/>
      <c r="I43" s="38"/>
    </row>
    <row r="44" spans="1:9">
      <c r="A44" s="40"/>
      <c r="B44" s="38"/>
      <c r="C44" s="38"/>
      <c r="D44" s="38"/>
      <c r="E44" s="38"/>
      <c r="F44" s="38"/>
      <c r="G44" s="38"/>
      <c r="H44" s="38"/>
      <c r="I44" s="38"/>
    </row>
    <row r="45" spans="1:9">
      <c r="A45" s="40"/>
      <c r="B45" s="38"/>
      <c r="C45" s="38"/>
      <c r="D45" s="38"/>
      <c r="E45" s="38"/>
      <c r="F45" s="38"/>
      <c r="G45" s="38"/>
      <c r="H45" s="38"/>
      <c r="I45" s="38"/>
    </row>
    <row r="46" spans="1:9">
      <c r="A46" s="40"/>
      <c r="B46" s="38"/>
      <c r="C46" s="38"/>
      <c r="D46" s="38"/>
      <c r="E46" s="38"/>
      <c r="F46" s="38"/>
      <c r="G46" s="38"/>
      <c r="H46" s="38"/>
      <c r="I46" s="38"/>
    </row>
    <row r="47" spans="1:9">
      <c r="A47" s="40"/>
      <c r="B47" s="38"/>
      <c r="C47" s="38"/>
      <c r="D47" s="38"/>
      <c r="E47" s="38"/>
      <c r="F47" s="38"/>
      <c r="G47" s="38"/>
      <c r="H47" s="38"/>
      <c r="I47" s="38"/>
    </row>
    <row r="48" spans="1:9">
      <c r="A48" s="40"/>
      <c r="B48" s="38"/>
      <c r="C48" s="38"/>
      <c r="D48" s="38"/>
      <c r="E48" s="38"/>
      <c r="F48" s="38"/>
      <c r="G48" s="38"/>
      <c r="H48" s="38"/>
      <c r="I48" s="38"/>
    </row>
    <row r="49" spans="1:9">
      <c r="A49" s="40"/>
      <c r="B49" s="38"/>
      <c r="C49" s="38"/>
      <c r="D49" s="38"/>
      <c r="E49" s="38"/>
      <c r="F49" s="38"/>
      <c r="G49" s="38"/>
      <c r="H49" s="38"/>
      <c r="I49" s="38"/>
    </row>
    <row r="50" spans="1:9">
      <c r="A50" s="40"/>
      <c r="B50" s="38"/>
      <c r="C50" s="38"/>
      <c r="D50" s="38"/>
      <c r="E50" s="38"/>
      <c r="F50" s="38"/>
      <c r="G50" s="38"/>
      <c r="H50" s="38"/>
      <c r="I50" s="38"/>
    </row>
    <row r="51" spans="1:9">
      <c r="A51" s="40"/>
      <c r="B51" s="38"/>
      <c r="C51" s="38"/>
      <c r="D51" s="38"/>
      <c r="E51" s="38"/>
      <c r="F51" s="38"/>
      <c r="G51" s="38"/>
      <c r="H51" s="38"/>
      <c r="I51" s="38"/>
    </row>
    <row r="52" spans="1:9">
      <c r="A52" s="40"/>
      <c r="B52" s="38"/>
      <c r="C52" s="38"/>
      <c r="D52" s="38"/>
      <c r="E52" s="38"/>
      <c r="F52" s="38"/>
      <c r="G52" s="38"/>
      <c r="H52" s="38"/>
      <c r="I52" s="38"/>
    </row>
    <row r="53" spans="1:9">
      <c r="A53" s="40"/>
      <c r="B53" s="38"/>
      <c r="C53" s="38"/>
      <c r="D53" s="38"/>
      <c r="E53" s="38"/>
      <c r="F53" s="38"/>
      <c r="G53" s="38"/>
      <c r="H53" s="38"/>
      <c r="I53" s="38"/>
    </row>
    <row r="54" spans="1:9">
      <c r="A54" s="40"/>
      <c r="B54" s="38"/>
      <c r="C54" s="38"/>
      <c r="D54" s="38"/>
      <c r="E54" s="38"/>
      <c r="F54" s="38"/>
      <c r="G54" s="38"/>
      <c r="H54" s="38"/>
      <c r="I54" s="38"/>
    </row>
    <row r="55" spans="1:9">
      <c r="A55" s="40"/>
      <c r="B55" s="38"/>
      <c r="C55" s="38"/>
      <c r="D55" s="38"/>
      <c r="E55" s="38"/>
      <c r="F55" s="38"/>
      <c r="G55" s="38"/>
      <c r="H55" s="38"/>
      <c r="I55" s="38"/>
    </row>
    <row r="56" spans="1:9">
      <c r="A56" s="40"/>
      <c r="B56" s="38"/>
      <c r="C56" s="38"/>
      <c r="D56" s="38"/>
      <c r="E56" s="38"/>
      <c r="F56" s="38"/>
      <c r="G56" s="38"/>
      <c r="H56" s="38"/>
      <c r="I56" s="38"/>
    </row>
    <row r="57" spans="1:9">
      <c r="A57" s="40"/>
      <c r="B57" s="38"/>
      <c r="C57" s="38"/>
      <c r="D57" s="38"/>
      <c r="E57" s="38"/>
      <c r="F57" s="38"/>
      <c r="G57" s="38"/>
      <c r="H57" s="38"/>
      <c r="I57" s="38"/>
    </row>
    <row r="58" spans="1:9">
      <c r="A58" s="40"/>
      <c r="B58" s="38"/>
      <c r="C58" s="38"/>
      <c r="D58" s="38"/>
      <c r="E58" s="38"/>
      <c r="F58" s="38"/>
      <c r="G58" s="38"/>
      <c r="H58" s="38"/>
      <c r="I58" s="38"/>
    </row>
    <row r="59" spans="1:9">
      <c r="A59" s="40"/>
      <c r="B59" s="38"/>
      <c r="C59" s="38"/>
      <c r="D59" s="38"/>
      <c r="E59" s="38"/>
      <c r="F59" s="38"/>
      <c r="G59" s="38"/>
      <c r="H59" s="38"/>
      <c r="I59" s="38"/>
    </row>
    <row r="60" spans="1:9">
      <c r="A60" s="40"/>
      <c r="B60" s="38"/>
      <c r="C60" s="38"/>
      <c r="D60" s="38"/>
      <c r="E60" s="38"/>
      <c r="F60" s="38"/>
      <c r="G60" s="38"/>
      <c r="H60" s="38"/>
      <c r="I60" s="38"/>
    </row>
    <row r="61" spans="1:9">
      <c r="A61" s="40"/>
      <c r="B61" s="38"/>
      <c r="C61" s="38"/>
      <c r="D61" s="38"/>
      <c r="E61" s="38"/>
      <c r="F61" s="38"/>
      <c r="G61" s="38"/>
      <c r="H61" s="38"/>
      <c r="I61" s="38"/>
    </row>
    <row r="62" spans="1:9">
      <c r="A62" s="40"/>
      <c r="B62" s="38"/>
      <c r="C62" s="38"/>
      <c r="D62" s="38"/>
      <c r="E62" s="38"/>
      <c r="F62" s="38"/>
      <c r="G62" s="38"/>
      <c r="H62" s="38"/>
      <c r="I62" s="38"/>
    </row>
    <row r="63" spans="1:9">
      <c r="A63" s="40"/>
      <c r="B63" s="38"/>
      <c r="C63" s="38"/>
      <c r="D63" s="38"/>
      <c r="E63" s="38"/>
      <c r="F63" s="38"/>
      <c r="G63" s="38"/>
      <c r="H63" s="38"/>
      <c r="I63" s="38"/>
    </row>
    <row r="64" spans="1:9">
      <c r="A64" s="40"/>
      <c r="B64" s="38"/>
      <c r="C64" s="38"/>
      <c r="D64" s="38"/>
      <c r="E64" s="38"/>
      <c r="F64" s="38"/>
      <c r="G64" s="38"/>
      <c r="H64" s="38"/>
      <c r="I64" s="38"/>
    </row>
    <row r="65" spans="1:9">
      <c r="A65" s="40"/>
      <c r="B65" s="38"/>
      <c r="C65" s="38"/>
      <c r="D65" s="38"/>
      <c r="E65" s="38"/>
      <c r="F65" s="38"/>
      <c r="G65" s="38"/>
      <c r="H65" s="38"/>
      <c r="I65" s="38"/>
    </row>
    <row r="66" spans="1:9">
      <c r="A66" s="40"/>
      <c r="B66" s="38"/>
      <c r="C66" s="38"/>
      <c r="D66" s="38"/>
      <c r="E66" s="38"/>
      <c r="F66" s="38"/>
      <c r="G66" s="38"/>
      <c r="H66" s="38"/>
      <c r="I66" s="38"/>
    </row>
    <row r="67" spans="1:9">
      <c r="A67" s="40"/>
      <c r="B67" s="38"/>
      <c r="C67" s="38"/>
      <c r="D67" s="38"/>
      <c r="E67" s="38"/>
      <c r="F67" s="38"/>
      <c r="G67" s="38"/>
      <c r="H67" s="38"/>
      <c r="I67" s="38"/>
    </row>
    <row r="68" spans="1:9">
      <c r="A68" s="40"/>
      <c r="B68" s="38"/>
      <c r="C68" s="38"/>
      <c r="D68" s="38"/>
      <c r="E68" s="38"/>
      <c r="F68" s="38"/>
      <c r="G68" s="38"/>
      <c r="H68" s="38"/>
      <c r="I68" s="38"/>
    </row>
    <row r="69" spans="1:9">
      <c r="A69" s="40"/>
      <c r="B69" s="38"/>
      <c r="C69" s="38"/>
      <c r="D69" s="38"/>
      <c r="E69" s="38"/>
      <c r="F69" s="38"/>
      <c r="G69" s="38"/>
      <c r="H69" s="38"/>
      <c r="I69" s="38"/>
    </row>
    <row r="70" spans="1:9">
      <c r="A70" s="40"/>
      <c r="B70" s="38"/>
      <c r="C70" s="38"/>
      <c r="D70" s="38"/>
      <c r="E70" s="38"/>
      <c r="F70" s="38"/>
      <c r="G70" s="38"/>
      <c r="H70" s="38"/>
      <c r="I70" s="38"/>
    </row>
    <row r="71" spans="1:9">
      <c r="A71" s="40"/>
      <c r="B71" s="38"/>
      <c r="C71" s="38"/>
      <c r="D71" s="38"/>
      <c r="E71" s="38"/>
      <c r="F71" s="38"/>
      <c r="G71" s="38"/>
      <c r="H71" s="38"/>
      <c r="I71" s="38"/>
    </row>
    <row r="72" spans="1:9">
      <c r="A72" s="40"/>
      <c r="B72" s="38"/>
      <c r="C72" s="38"/>
      <c r="D72" s="38"/>
      <c r="E72" s="38"/>
      <c r="F72" s="38"/>
      <c r="G72" s="38"/>
      <c r="H72" s="38"/>
      <c r="I72" s="38"/>
    </row>
    <row r="73" spans="1:9">
      <c r="A73" s="40"/>
      <c r="B73" s="38"/>
      <c r="C73" s="38"/>
      <c r="D73" s="38"/>
      <c r="E73" s="38"/>
      <c r="F73" s="38"/>
      <c r="G73" s="38"/>
      <c r="H73" s="38"/>
      <c r="I73" s="38"/>
    </row>
    <row r="74" spans="1:9">
      <c r="A74" s="40"/>
      <c r="B74" s="38"/>
      <c r="C74" s="38"/>
      <c r="D74" s="38"/>
      <c r="E74" s="38"/>
      <c r="F74" s="38"/>
      <c r="G74" s="38"/>
      <c r="H74" s="38"/>
      <c r="I74" s="38"/>
    </row>
    <row r="75" spans="1:9">
      <c r="A75" s="40"/>
      <c r="B75" s="38"/>
      <c r="C75" s="38"/>
      <c r="D75" s="38"/>
      <c r="E75" s="38"/>
      <c r="F75" s="38"/>
      <c r="G75" s="38"/>
      <c r="H75" s="38"/>
      <c r="I75" s="38"/>
    </row>
    <row r="76" spans="1:9">
      <c r="A76" s="40"/>
      <c r="B76" s="38"/>
      <c r="C76" s="38"/>
      <c r="D76" s="38"/>
      <c r="E76" s="38"/>
      <c r="F76" s="38"/>
      <c r="G76" s="38"/>
      <c r="H76" s="38"/>
      <c r="I76" s="38"/>
    </row>
    <row r="77" spans="1:9">
      <c r="A77" s="40"/>
      <c r="B77" s="38"/>
      <c r="C77" s="38"/>
      <c r="D77" s="38"/>
      <c r="E77" s="38"/>
      <c r="F77" s="38"/>
      <c r="G77" s="38"/>
      <c r="H77" s="38"/>
      <c r="I77" s="38"/>
    </row>
    <row r="78" spans="1:9">
      <c r="A78" s="40"/>
      <c r="B78" s="38"/>
      <c r="C78" s="38"/>
      <c r="D78" s="38"/>
      <c r="E78" s="38"/>
      <c r="F78" s="38"/>
      <c r="G78" s="38"/>
      <c r="H78" s="38"/>
      <c r="I78" s="38"/>
    </row>
    <row r="79" spans="1:9">
      <c r="A79" s="40"/>
      <c r="B79" s="38"/>
      <c r="C79" s="38"/>
      <c r="D79" s="38"/>
      <c r="E79" s="38"/>
      <c r="F79" s="38"/>
      <c r="G79" s="38"/>
      <c r="H79" s="38"/>
      <c r="I79" s="38"/>
    </row>
    <row r="80" spans="1:9">
      <c r="A80" s="40"/>
      <c r="B80" s="38"/>
      <c r="C80" s="38"/>
      <c r="D80" s="38"/>
      <c r="E80" s="38"/>
      <c r="F80" s="38"/>
      <c r="G80" s="38"/>
      <c r="H80" s="38"/>
      <c r="I80" s="38"/>
    </row>
    <row r="81" spans="1:9">
      <c r="A81" s="40"/>
      <c r="B81" s="38"/>
      <c r="C81" s="38"/>
      <c r="D81" s="38"/>
      <c r="E81" s="38"/>
      <c r="F81" s="38"/>
      <c r="G81" s="38"/>
      <c r="H81" s="38"/>
      <c r="I81" s="38"/>
    </row>
    <row r="82" spans="1:9">
      <c r="A82" s="40"/>
      <c r="B82" s="38"/>
      <c r="C82" s="38"/>
      <c r="D82" s="38"/>
      <c r="E82" s="38"/>
      <c r="F82" s="38"/>
      <c r="G82" s="38"/>
      <c r="H82" s="38"/>
      <c r="I82" s="38"/>
    </row>
    <row r="83" spans="1:9">
      <c r="A83" s="40"/>
      <c r="B83" s="38"/>
      <c r="C83" s="38"/>
      <c r="D83" s="38"/>
      <c r="E83" s="38"/>
      <c r="F83" s="38"/>
      <c r="G83" s="38"/>
      <c r="H83" s="38"/>
      <c r="I83" s="38"/>
    </row>
    <row r="84" spans="1:9">
      <c r="A84" s="40"/>
      <c r="B84" s="38"/>
      <c r="C84" s="38"/>
      <c r="D84" s="38"/>
      <c r="E84" s="38"/>
      <c r="F84" s="38"/>
      <c r="G84" s="38"/>
      <c r="H84" s="38"/>
      <c r="I84" s="38"/>
    </row>
    <row r="85" spans="1:9">
      <c r="A85" s="40"/>
      <c r="B85" s="38"/>
      <c r="C85" s="38"/>
      <c r="D85" s="38"/>
      <c r="E85" s="38"/>
      <c r="F85" s="38"/>
      <c r="G85" s="38"/>
      <c r="H85" s="38"/>
      <c r="I85" s="38"/>
    </row>
    <row r="86" spans="1:9">
      <c r="A86" s="40"/>
      <c r="B86" s="38"/>
      <c r="C86" s="38"/>
      <c r="D86" s="38"/>
      <c r="E86" s="38"/>
      <c r="F86" s="38"/>
      <c r="G86" s="38"/>
      <c r="H86" s="38"/>
      <c r="I86" s="38"/>
    </row>
    <row r="87" spans="1:9">
      <c r="A87" s="40"/>
      <c r="B87" s="38"/>
      <c r="C87" s="38"/>
      <c r="D87" s="38"/>
      <c r="E87" s="38"/>
      <c r="F87" s="38"/>
      <c r="G87" s="38"/>
      <c r="H87" s="38"/>
      <c r="I87" s="38"/>
    </row>
    <row r="88" spans="1:9">
      <c r="A88" s="40"/>
      <c r="B88" s="38"/>
      <c r="C88" s="38"/>
      <c r="D88" s="38"/>
      <c r="E88" s="38"/>
      <c r="F88" s="38"/>
      <c r="G88" s="38"/>
      <c r="H88" s="38"/>
      <c r="I88" s="38"/>
    </row>
    <row r="89" spans="1:9">
      <c r="A89" s="40"/>
      <c r="B89" s="38"/>
      <c r="C89" s="38"/>
      <c r="D89" s="38"/>
      <c r="E89" s="38"/>
      <c r="F89" s="38"/>
      <c r="G89" s="38"/>
      <c r="H89" s="38"/>
      <c r="I89" s="38"/>
    </row>
    <row r="90" spans="1:9">
      <c r="A90" s="40"/>
      <c r="B90" s="38"/>
      <c r="C90" s="38"/>
      <c r="D90" s="38"/>
      <c r="E90" s="38"/>
      <c r="F90" s="38"/>
      <c r="G90" s="38"/>
      <c r="H90" s="38"/>
      <c r="I90" s="38"/>
    </row>
    <row r="91" spans="1:9">
      <c r="A91" s="40"/>
      <c r="B91" s="38"/>
      <c r="C91" s="38"/>
      <c r="D91" s="38"/>
      <c r="E91" s="38"/>
      <c r="F91" s="38"/>
      <c r="G91" s="38"/>
      <c r="H91" s="38"/>
      <c r="I91" s="38"/>
    </row>
    <row r="92" spans="1:9">
      <c r="A92" s="40"/>
      <c r="B92" s="38"/>
      <c r="C92" s="38"/>
      <c r="D92" s="38"/>
      <c r="E92" s="38"/>
      <c r="F92" s="38"/>
      <c r="G92" s="38"/>
      <c r="H92" s="38"/>
      <c r="I92" s="38"/>
    </row>
    <row r="93" spans="1:9">
      <c r="A93" s="40"/>
      <c r="B93" s="38"/>
      <c r="C93" s="38"/>
      <c r="D93" s="38"/>
      <c r="E93" s="38"/>
      <c r="F93" s="38"/>
      <c r="G93" s="38"/>
      <c r="H93" s="38"/>
      <c r="I93" s="38"/>
    </row>
    <row r="94" spans="1:9">
      <c r="A94" s="40"/>
      <c r="B94" s="38"/>
      <c r="C94" s="38"/>
      <c r="D94" s="38"/>
      <c r="E94" s="38"/>
      <c r="F94" s="38"/>
      <c r="G94" s="38"/>
      <c r="H94" s="38"/>
      <c r="I94" s="38"/>
    </row>
    <row r="95" spans="1:9">
      <c r="A95" s="40"/>
      <c r="B95" s="38"/>
      <c r="C95" s="38"/>
      <c r="D95" s="38"/>
      <c r="E95" s="38"/>
      <c r="F95" s="38"/>
      <c r="G95" s="38"/>
      <c r="H95" s="38"/>
      <c r="I95" s="38"/>
    </row>
    <row r="96" spans="1:9">
      <c r="A96" s="40"/>
      <c r="B96" s="38"/>
      <c r="C96" s="38"/>
      <c r="D96" s="38"/>
      <c r="E96" s="38"/>
      <c r="F96" s="38"/>
      <c r="G96" s="38"/>
      <c r="H96" s="38"/>
      <c r="I96" s="38"/>
    </row>
    <row r="97" spans="1:9">
      <c r="A97" s="40"/>
      <c r="B97" s="38"/>
      <c r="C97" s="38"/>
      <c r="D97" s="38"/>
      <c r="E97" s="38"/>
      <c r="F97" s="38"/>
      <c r="G97" s="38"/>
      <c r="H97" s="38"/>
      <c r="I97" s="38"/>
    </row>
    <row r="98" spans="1:9">
      <c r="A98" s="40"/>
      <c r="B98" s="38"/>
      <c r="C98" s="38"/>
      <c r="D98" s="38"/>
      <c r="E98" s="38"/>
      <c r="F98" s="38"/>
      <c r="G98" s="38"/>
      <c r="H98" s="38"/>
      <c r="I98" s="38"/>
    </row>
    <row r="99" spans="1:9">
      <c r="A99" s="40"/>
      <c r="B99" s="38"/>
      <c r="C99" s="38"/>
      <c r="D99" s="38"/>
      <c r="E99" s="38"/>
      <c r="F99" s="38"/>
      <c r="G99" s="38"/>
      <c r="H99" s="38"/>
      <c r="I99" s="38"/>
    </row>
  </sheetData>
  <sheetProtection selectLockedCells="1" selectUnlockedCells="1" autoFilter="0" pivotTables="0"/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9"/>
  <sheetViews>
    <sheetView showZeros="0" zoomScale="115" zoomScaleNormal="115" workbookViewId="0">
      <pane xSplit="1" ySplit="5" topLeftCell="B6" activePane="bottomRight" state="frozen"/>
      <selection/>
      <selection pane="topRight"/>
      <selection pane="bottomLeft"/>
      <selection pane="bottomRight" activeCell="G13" sqref="G13"/>
    </sheetView>
  </sheetViews>
  <sheetFormatPr defaultColWidth="8.875" defaultRowHeight="12"/>
  <cols>
    <col min="1" max="1" width="45.875" style="26" customWidth="1"/>
    <col min="2" max="2" width="12.5" style="25" customWidth="1"/>
    <col min="3" max="3" width="10.75" style="25" customWidth="1"/>
    <col min="4" max="4" width="9.25" style="25" customWidth="1"/>
    <col min="5" max="5" width="10.25" style="25" customWidth="1"/>
    <col min="6" max="6" width="8" style="25" customWidth="1"/>
    <col min="7" max="7" width="10.5" style="25" customWidth="1"/>
    <col min="8" max="8" width="11.375" style="25" customWidth="1"/>
    <col min="9" max="9" width="10" style="25" customWidth="1"/>
    <col min="10" max="29" width="9" style="25"/>
    <col min="30" max="16384" width="8.875" style="25"/>
  </cols>
  <sheetData>
    <row r="1" ht="42.95" customHeight="1" spans="1:9">
      <c r="A1" s="61" t="s">
        <v>799</v>
      </c>
      <c r="B1" s="61"/>
      <c r="C1" s="61"/>
      <c r="D1" s="61"/>
      <c r="E1" s="61"/>
      <c r="F1" s="61"/>
      <c r="G1" s="61"/>
      <c r="H1" s="61"/>
      <c r="I1" s="61"/>
    </row>
    <row r="2" ht="15.75" customHeight="1" spans="1:9">
      <c r="A2" s="42" t="s">
        <v>800</v>
      </c>
      <c r="B2" s="42"/>
      <c r="C2" s="42"/>
      <c r="D2" s="42"/>
      <c r="E2" s="42"/>
      <c r="F2" s="42"/>
      <c r="G2" s="42"/>
      <c r="H2" s="42"/>
      <c r="I2" s="42"/>
    </row>
    <row r="3" s="24" customFormat="1" ht="18" customHeight="1" spans="1:9">
      <c r="A3" s="43" t="s">
        <v>791</v>
      </c>
      <c r="B3" s="44" t="s">
        <v>43</v>
      </c>
      <c r="C3" s="45"/>
      <c r="D3" s="45"/>
      <c r="E3" s="45"/>
      <c r="F3" s="46"/>
      <c r="G3" s="43" t="s">
        <v>44</v>
      </c>
      <c r="H3" s="43"/>
      <c r="I3" s="43"/>
    </row>
    <row r="4" s="24" customFormat="1" ht="18" customHeight="1" spans="1:9">
      <c r="A4" s="43"/>
      <c r="B4" s="43" t="s">
        <v>45</v>
      </c>
      <c r="C4" s="43" t="s">
        <v>46</v>
      </c>
      <c r="D4" s="43" t="s">
        <v>47</v>
      </c>
      <c r="E4" s="43" t="s">
        <v>48</v>
      </c>
      <c r="F4" s="43"/>
      <c r="G4" s="47" t="s">
        <v>49</v>
      </c>
      <c r="H4" s="48" t="s">
        <v>155</v>
      </c>
      <c r="I4" s="48"/>
    </row>
    <row r="5" s="24" customFormat="1" ht="18" customHeight="1" spans="1:9">
      <c r="A5" s="43"/>
      <c r="B5" s="43"/>
      <c r="C5" s="49"/>
      <c r="D5" s="43"/>
      <c r="E5" s="43" t="s">
        <v>51</v>
      </c>
      <c r="F5" s="43" t="s">
        <v>52</v>
      </c>
      <c r="G5" s="47"/>
      <c r="H5" s="43" t="s">
        <v>51</v>
      </c>
      <c r="I5" s="43" t="s">
        <v>52</v>
      </c>
    </row>
    <row r="6" ht="24.95" customHeight="1" spans="1:9">
      <c r="A6" s="43" t="s">
        <v>801</v>
      </c>
      <c r="B6" s="50">
        <f t="shared" ref="B6:G6" si="0">B7+B9+B10</f>
        <v>3</v>
      </c>
      <c r="C6" s="50">
        <f t="shared" si="0"/>
        <v>3</v>
      </c>
      <c r="D6" s="51">
        <f t="shared" ref="D6:D8" si="1">C6/B6*100</f>
        <v>100</v>
      </c>
      <c r="E6" s="52">
        <f t="shared" ref="E6:E8" si="2">C6-J6</f>
        <v>3</v>
      </c>
      <c r="F6" s="51">
        <v>50</v>
      </c>
      <c r="G6" s="50">
        <f t="shared" si="0"/>
        <v>0</v>
      </c>
      <c r="H6" s="52">
        <f t="shared" ref="H6:H8" si="3">G6-B6</f>
        <v>-3</v>
      </c>
      <c r="I6" s="51">
        <f t="shared" ref="I6:I10" si="4">IF(B6&lt;&gt;0,(G6/B6-1)*100,0)</f>
        <v>-100</v>
      </c>
    </row>
    <row r="7" ht="24.95" customHeight="1" spans="1:9">
      <c r="A7" s="53" t="s">
        <v>802</v>
      </c>
      <c r="B7" s="50">
        <f t="shared" ref="B7:G7" si="5">B8</f>
        <v>3</v>
      </c>
      <c r="C7" s="50">
        <f t="shared" si="5"/>
        <v>3</v>
      </c>
      <c r="D7" s="51">
        <f t="shared" si="1"/>
        <v>100</v>
      </c>
      <c r="E7" s="52">
        <f t="shared" si="2"/>
        <v>3</v>
      </c>
      <c r="F7" s="51">
        <v>50</v>
      </c>
      <c r="G7" s="50">
        <f t="shared" si="5"/>
        <v>0</v>
      </c>
      <c r="H7" s="52">
        <f t="shared" si="3"/>
        <v>-3</v>
      </c>
      <c r="I7" s="51">
        <f t="shared" si="4"/>
        <v>-100</v>
      </c>
    </row>
    <row r="8" ht="24.95" customHeight="1" spans="1:9">
      <c r="A8" s="54" t="s">
        <v>803</v>
      </c>
      <c r="B8" s="55">
        <v>3</v>
      </c>
      <c r="C8" s="55">
        <v>3</v>
      </c>
      <c r="D8" s="56">
        <f t="shared" si="1"/>
        <v>100</v>
      </c>
      <c r="E8" s="57">
        <f t="shared" si="2"/>
        <v>3</v>
      </c>
      <c r="F8" s="56">
        <v>50</v>
      </c>
      <c r="G8" s="55"/>
      <c r="H8" s="57">
        <f t="shared" si="3"/>
        <v>-3</v>
      </c>
      <c r="I8" s="56">
        <f t="shared" si="4"/>
        <v>-100</v>
      </c>
    </row>
    <row r="9" ht="24.95" customHeight="1" spans="1:9">
      <c r="A9" s="53" t="s">
        <v>804</v>
      </c>
      <c r="B9" s="58"/>
      <c r="C9" s="59"/>
      <c r="D9" s="51"/>
      <c r="E9" s="60"/>
      <c r="F9" s="51"/>
      <c r="G9" s="60"/>
      <c r="H9" s="52"/>
      <c r="I9" s="51">
        <f t="shared" si="4"/>
        <v>0</v>
      </c>
    </row>
    <row r="10" ht="24.95" customHeight="1" spans="1:9">
      <c r="A10" s="53" t="s">
        <v>805</v>
      </c>
      <c r="B10" s="58"/>
      <c r="C10" s="59"/>
      <c r="D10" s="51"/>
      <c r="E10" s="60"/>
      <c r="F10" s="51"/>
      <c r="G10" s="60"/>
      <c r="H10" s="52"/>
      <c r="I10" s="51">
        <f t="shared" si="4"/>
        <v>0</v>
      </c>
    </row>
    <row r="11" ht="24.95" customHeight="1" spans="1:9">
      <c r="A11" s="43" t="s">
        <v>601</v>
      </c>
      <c r="B11" s="62">
        <f t="shared" ref="B11:G11" si="6">SUM(B12:B14)</f>
        <v>0</v>
      </c>
      <c r="C11" s="50">
        <f t="shared" si="6"/>
        <v>0</v>
      </c>
      <c r="D11" s="60"/>
      <c r="E11" s="60"/>
      <c r="F11" s="60"/>
      <c r="G11" s="50">
        <f t="shared" si="6"/>
        <v>0</v>
      </c>
      <c r="H11" s="52"/>
      <c r="I11" s="51"/>
    </row>
    <row r="12" ht="24.95" customHeight="1" spans="1:9">
      <c r="A12" s="54" t="s">
        <v>806</v>
      </c>
      <c r="B12" s="63"/>
      <c r="C12" s="55"/>
      <c r="D12" s="56"/>
      <c r="E12" s="57"/>
      <c r="F12" s="56"/>
      <c r="G12" s="57"/>
      <c r="H12" s="57"/>
      <c r="I12" s="56"/>
    </row>
    <row r="13" ht="24.95" customHeight="1" spans="1:9">
      <c r="A13" s="54" t="s">
        <v>807</v>
      </c>
      <c r="B13" s="63"/>
      <c r="C13" s="55"/>
      <c r="D13" s="56"/>
      <c r="E13" s="57"/>
      <c r="F13" s="56"/>
      <c r="G13" s="57"/>
      <c r="H13" s="57"/>
      <c r="I13" s="56"/>
    </row>
    <row r="14" ht="24.95" customHeight="1" spans="1:9">
      <c r="A14" s="54" t="s">
        <v>808</v>
      </c>
      <c r="B14" s="63"/>
      <c r="C14" s="55"/>
      <c r="D14" s="56"/>
      <c r="E14" s="57"/>
      <c r="F14" s="56"/>
      <c r="G14" s="57"/>
      <c r="H14" s="57"/>
      <c r="I14" s="56"/>
    </row>
    <row r="15" ht="24.95" customHeight="1" spans="1:9">
      <c r="A15" s="43" t="s">
        <v>612</v>
      </c>
      <c r="B15" s="62">
        <f t="shared" ref="B15:G15" si="7">B6+B11</f>
        <v>3</v>
      </c>
      <c r="C15" s="50">
        <f t="shared" si="7"/>
        <v>3</v>
      </c>
      <c r="D15" s="51"/>
      <c r="E15" s="52"/>
      <c r="F15" s="51"/>
      <c r="G15" s="50">
        <f t="shared" si="7"/>
        <v>0</v>
      </c>
      <c r="H15" s="52"/>
      <c r="I15" s="51"/>
    </row>
    <row r="16" spans="1:9">
      <c r="A16" s="40"/>
      <c r="B16" s="38"/>
      <c r="C16" s="39"/>
      <c r="D16" s="38"/>
      <c r="E16" s="38"/>
      <c r="F16" s="38"/>
      <c r="G16" s="38"/>
      <c r="H16" s="38"/>
      <c r="I16" s="38"/>
    </row>
    <row r="17" spans="1:9">
      <c r="A17" s="40"/>
      <c r="B17" s="38"/>
      <c r="C17" s="39"/>
      <c r="D17" s="38"/>
      <c r="E17" s="38"/>
      <c r="F17" s="38"/>
      <c r="G17" s="38"/>
      <c r="H17" s="38"/>
      <c r="I17" s="38"/>
    </row>
    <row r="18" spans="1:9">
      <c r="A18" s="40"/>
      <c r="B18" s="38"/>
      <c r="C18" s="39"/>
      <c r="D18" s="38"/>
      <c r="E18" s="38"/>
      <c r="F18" s="38"/>
      <c r="G18" s="38"/>
      <c r="H18" s="38"/>
      <c r="I18" s="38"/>
    </row>
    <row r="19" spans="1:9">
      <c r="A19" s="40"/>
      <c r="B19" s="38"/>
      <c r="C19" s="39"/>
      <c r="D19" s="38"/>
      <c r="E19" s="38"/>
      <c r="F19" s="38"/>
      <c r="G19" s="38"/>
      <c r="H19" s="38"/>
      <c r="I19" s="38"/>
    </row>
    <row r="20" spans="1:9">
      <c r="A20" s="40"/>
      <c r="B20" s="38"/>
      <c r="C20" s="39"/>
      <c r="D20" s="38"/>
      <c r="E20" s="38"/>
      <c r="F20" s="38"/>
      <c r="G20" s="38"/>
      <c r="H20" s="38"/>
      <c r="I20" s="38"/>
    </row>
    <row r="21" spans="1:9">
      <c r="A21" s="40"/>
      <c r="B21" s="38"/>
      <c r="C21" s="39"/>
      <c r="D21" s="38"/>
      <c r="E21" s="38"/>
      <c r="F21" s="38"/>
      <c r="G21" s="38"/>
      <c r="H21" s="38"/>
      <c r="I21" s="38"/>
    </row>
    <row r="22" spans="1:9">
      <c r="A22" s="40"/>
      <c r="B22" s="38"/>
      <c r="C22" s="39"/>
      <c r="D22" s="38"/>
      <c r="E22" s="38"/>
      <c r="F22" s="38"/>
      <c r="G22" s="38"/>
      <c r="H22" s="38"/>
      <c r="I22" s="38"/>
    </row>
    <row r="23" spans="1:9">
      <c r="A23" s="40"/>
      <c r="B23" s="38"/>
      <c r="C23" s="39"/>
      <c r="D23" s="38"/>
      <c r="E23" s="38"/>
      <c r="F23" s="38"/>
      <c r="G23" s="38"/>
      <c r="H23" s="38"/>
      <c r="I23" s="38"/>
    </row>
    <row r="24" spans="1:9">
      <c r="A24" s="40"/>
      <c r="B24" s="38"/>
      <c r="C24" s="39"/>
      <c r="D24" s="38"/>
      <c r="E24" s="38"/>
      <c r="F24" s="38"/>
      <c r="G24" s="38"/>
      <c r="H24" s="38"/>
      <c r="I24" s="38"/>
    </row>
    <row r="25" spans="1:9">
      <c r="A25" s="40"/>
      <c r="B25" s="38"/>
      <c r="C25" s="39"/>
      <c r="D25" s="38"/>
      <c r="E25" s="38"/>
      <c r="F25" s="38"/>
      <c r="G25" s="38"/>
      <c r="H25" s="38"/>
      <c r="I25" s="38"/>
    </row>
    <row r="26" spans="1:9">
      <c r="A26" s="40"/>
      <c r="B26" s="38"/>
      <c r="C26" s="39"/>
      <c r="D26" s="38"/>
      <c r="E26" s="38"/>
      <c r="F26" s="38"/>
      <c r="G26" s="38"/>
      <c r="H26" s="38"/>
      <c r="I26" s="38"/>
    </row>
    <row r="27" spans="1:9">
      <c r="A27" s="40"/>
      <c r="B27" s="38"/>
      <c r="C27" s="39"/>
      <c r="D27" s="38"/>
      <c r="E27" s="38"/>
      <c r="F27" s="38"/>
      <c r="G27" s="38"/>
      <c r="H27" s="38"/>
      <c r="I27" s="38"/>
    </row>
    <row r="28" spans="1:9">
      <c r="A28" s="40"/>
      <c r="B28" s="38"/>
      <c r="C28" s="39"/>
      <c r="D28" s="38"/>
      <c r="E28" s="38"/>
      <c r="F28" s="38"/>
      <c r="G28" s="38"/>
      <c r="H28" s="38"/>
      <c r="I28" s="38"/>
    </row>
    <row r="29" spans="1:9">
      <c r="A29" s="40"/>
      <c r="B29" s="38"/>
      <c r="C29" s="39"/>
      <c r="D29" s="38"/>
      <c r="E29" s="38"/>
      <c r="F29" s="38"/>
      <c r="G29" s="38"/>
      <c r="H29" s="38"/>
      <c r="I29" s="38"/>
    </row>
    <row r="30" spans="1:9">
      <c r="A30" s="40"/>
      <c r="B30" s="38"/>
      <c r="C30" s="39"/>
      <c r="D30" s="38"/>
      <c r="E30" s="38"/>
      <c r="F30" s="38"/>
      <c r="G30" s="38"/>
      <c r="H30" s="38"/>
      <c r="I30" s="38"/>
    </row>
    <row r="31" spans="1:9">
      <c r="A31" s="40"/>
      <c r="B31" s="38"/>
      <c r="C31" s="39"/>
      <c r="D31" s="38"/>
      <c r="E31" s="38"/>
      <c r="F31" s="38"/>
      <c r="G31" s="38"/>
      <c r="H31" s="38"/>
      <c r="I31" s="38"/>
    </row>
    <row r="32" spans="1:9">
      <c r="A32" s="40"/>
      <c r="B32" s="38"/>
      <c r="C32" s="39"/>
      <c r="D32" s="38"/>
      <c r="E32" s="38"/>
      <c r="F32" s="38"/>
      <c r="G32" s="38"/>
      <c r="H32" s="38"/>
      <c r="I32" s="38"/>
    </row>
    <row r="33" spans="1:9">
      <c r="A33" s="40"/>
      <c r="B33" s="38"/>
      <c r="C33" s="38"/>
      <c r="D33" s="38"/>
      <c r="E33" s="38"/>
      <c r="F33" s="38"/>
      <c r="G33" s="38"/>
      <c r="H33" s="38"/>
      <c r="I33" s="38"/>
    </row>
    <row r="34" spans="1:9">
      <c r="A34" s="40"/>
      <c r="B34" s="38"/>
      <c r="C34" s="38"/>
      <c r="D34" s="38"/>
      <c r="E34" s="38"/>
      <c r="F34" s="38"/>
      <c r="G34" s="38"/>
      <c r="H34" s="38"/>
      <c r="I34" s="38"/>
    </row>
    <row r="35" spans="1:9">
      <c r="A35" s="40"/>
      <c r="B35" s="38"/>
      <c r="C35" s="38"/>
      <c r="D35" s="38"/>
      <c r="E35" s="38"/>
      <c r="F35" s="38"/>
      <c r="G35" s="38"/>
      <c r="H35" s="38"/>
      <c r="I35" s="38"/>
    </row>
    <row r="36" spans="1:9">
      <c r="A36" s="40"/>
      <c r="B36" s="38"/>
      <c r="C36" s="38"/>
      <c r="D36" s="38"/>
      <c r="E36" s="38"/>
      <c r="F36" s="38"/>
      <c r="G36" s="38"/>
      <c r="H36" s="38"/>
      <c r="I36" s="38"/>
    </row>
    <row r="37" spans="1:9">
      <c r="A37" s="40"/>
      <c r="B37" s="38"/>
      <c r="C37" s="38"/>
      <c r="D37" s="38"/>
      <c r="E37" s="38"/>
      <c r="F37" s="38"/>
      <c r="G37" s="38"/>
      <c r="H37" s="38"/>
      <c r="I37" s="38"/>
    </row>
    <row r="38" spans="1:9">
      <c r="A38" s="40"/>
      <c r="B38" s="38"/>
      <c r="C38" s="38"/>
      <c r="D38" s="38"/>
      <c r="E38" s="38"/>
      <c r="F38" s="38"/>
      <c r="G38" s="38"/>
      <c r="H38" s="38"/>
      <c r="I38" s="38"/>
    </row>
    <row r="39" spans="1:9">
      <c r="A39" s="40"/>
      <c r="B39" s="38"/>
      <c r="C39" s="38"/>
      <c r="D39" s="38"/>
      <c r="E39" s="38"/>
      <c r="F39" s="38"/>
      <c r="G39" s="38"/>
      <c r="H39" s="38"/>
      <c r="I39" s="38"/>
    </row>
    <row r="40" spans="1:9">
      <c r="A40" s="40"/>
      <c r="B40" s="38"/>
      <c r="C40" s="38"/>
      <c r="D40" s="38"/>
      <c r="E40" s="38"/>
      <c r="F40" s="38"/>
      <c r="G40" s="38"/>
      <c r="H40" s="38"/>
      <c r="I40" s="38"/>
    </row>
    <row r="41" spans="1:9">
      <c r="A41" s="40"/>
      <c r="B41" s="38"/>
      <c r="C41" s="38"/>
      <c r="D41" s="38"/>
      <c r="E41" s="38"/>
      <c r="F41" s="38"/>
      <c r="G41" s="38"/>
      <c r="H41" s="38"/>
      <c r="I41" s="38"/>
    </row>
    <row r="42" spans="1:9">
      <c r="A42" s="40"/>
      <c r="B42" s="38"/>
      <c r="C42" s="38"/>
      <c r="D42" s="38"/>
      <c r="E42" s="38"/>
      <c r="F42" s="38"/>
      <c r="G42" s="38"/>
      <c r="H42" s="38"/>
      <c r="I42" s="38"/>
    </row>
    <row r="43" spans="1:9">
      <c r="A43" s="40"/>
      <c r="B43" s="38"/>
      <c r="C43" s="38"/>
      <c r="D43" s="38"/>
      <c r="E43" s="38"/>
      <c r="F43" s="38"/>
      <c r="G43" s="38"/>
      <c r="H43" s="38"/>
      <c r="I43" s="38"/>
    </row>
    <row r="44" spans="1:9">
      <c r="A44" s="40"/>
      <c r="B44" s="38"/>
      <c r="C44" s="38"/>
      <c r="D44" s="38"/>
      <c r="E44" s="38"/>
      <c r="F44" s="38"/>
      <c r="G44" s="38"/>
      <c r="H44" s="38"/>
      <c r="I44" s="38"/>
    </row>
    <row r="45" spans="1:9">
      <c r="A45" s="40"/>
      <c r="B45" s="38"/>
      <c r="C45" s="38"/>
      <c r="D45" s="38"/>
      <c r="E45" s="38"/>
      <c r="F45" s="38"/>
      <c r="G45" s="38"/>
      <c r="H45" s="38"/>
      <c r="I45" s="38"/>
    </row>
    <row r="46" spans="1:9">
      <c r="A46" s="40"/>
      <c r="B46" s="38"/>
      <c r="C46" s="38"/>
      <c r="D46" s="38"/>
      <c r="E46" s="38"/>
      <c r="F46" s="38"/>
      <c r="G46" s="38"/>
      <c r="H46" s="38"/>
      <c r="I46" s="38"/>
    </row>
    <row r="47" spans="1:9">
      <c r="A47" s="40"/>
      <c r="B47" s="38"/>
      <c r="C47" s="38"/>
      <c r="D47" s="38"/>
      <c r="E47" s="38"/>
      <c r="F47" s="38"/>
      <c r="G47" s="38"/>
      <c r="H47" s="38"/>
      <c r="I47" s="38"/>
    </row>
    <row r="48" spans="1:9">
      <c r="A48" s="40"/>
      <c r="B48" s="38"/>
      <c r="C48" s="38"/>
      <c r="D48" s="38"/>
      <c r="E48" s="38"/>
      <c r="F48" s="38"/>
      <c r="G48" s="38"/>
      <c r="H48" s="38"/>
      <c r="I48" s="38"/>
    </row>
    <row r="49" spans="1:9">
      <c r="A49" s="40"/>
      <c r="B49" s="38"/>
      <c r="C49" s="38"/>
      <c r="D49" s="38"/>
      <c r="E49" s="38"/>
      <c r="F49" s="38"/>
      <c r="G49" s="38"/>
      <c r="H49" s="38"/>
      <c r="I49" s="38"/>
    </row>
    <row r="50" spans="1:9">
      <c r="A50" s="40"/>
      <c r="B50" s="38"/>
      <c r="C50" s="38"/>
      <c r="D50" s="38"/>
      <c r="E50" s="38"/>
      <c r="F50" s="38"/>
      <c r="G50" s="38"/>
      <c r="H50" s="38"/>
      <c r="I50" s="38"/>
    </row>
    <row r="51" spans="1:9">
      <c r="A51" s="40"/>
      <c r="B51" s="38"/>
      <c r="C51" s="38"/>
      <c r="D51" s="38"/>
      <c r="E51" s="38"/>
      <c r="F51" s="38"/>
      <c r="G51" s="38"/>
      <c r="H51" s="38"/>
      <c r="I51" s="38"/>
    </row>
    <row r="52" spans="1:9">
      <c r="A52" s="40"/>
      <c r="B52" s="38"/>
      <c r="C52" s="38"/>
      <c r="D52" s="38"/>
      <c r="E52" s="38"/>
      <c r="F52" s="38"/>
      <c r="G52" s="38"/>
      <c r="H52" s="38"/>
      <c r="I52" s="38"/>
    </row>
    <row r="53" spans="1:9">
      <c r="A53" s="40"/>
      <c r="B53" s="38"/>
      <c r="C53" s="38"/>
      <c r="D53" s="38"/>
      <c r="E53" s="38"/>
      <c r="F53" s="38"/>
      <c r="G53" s="38"/>
      <c r="H53" s="38"/>
      <c r="I53" s="38"/>
    </row>
    <row r="54" spans="1:9">
      <c r="A54" s="40"/>
      <c r="B54" s="38"/>
      <c r="C54" s="38"/>
      <c r="D54" s="38"/>
      <c r="E54" s="38"/>
      <c r="F54" s="38"/>
      <c r="G54" s="38"/>
      <c r="H54" s="38"/>
      <c r="I54" s="38"/>
    </row>
    <row r="55" spans="1:9">
      <c r="A55" s="40"/>
      <c r="B55" s="38"/>
      <c r="C55" s="38"/>
      <c r="D55" s="38"/>
      <c r="E55" s="38"/>
      <c r="F55" s="38"/>
      <c r="G55" s="38"/>
      <c r="H55" s="38"/>
      <c r="I55" s="38"/>
    </row>
    <row r="56" spans="1:9">
      <c r="A56" s="40"/>
      <c r="B56" s="38"/>
      <c r="C56" s="38"/>
      <c r="D56" s="38"/>
      <c r="E56" s="38"/>
      <c r="F56" s="38"/>
      <c r="G56" s="38"/>
      <c r="H56" s="38"/>
      <c r="I56" s="38"/>
    </row>
    <row r="57" spans="1:9">
      <c r="A57" s="40"/>
      <c r="B57" s="38"/>
      <c r="C57" s="38"/>
      <c r="D57" s="38"/>
      <c r="E57" s="38"/>
      <c r="F57" s="38"/>
      <c r="G57" s="38"/>
      <c r="H57" s="38"/>
      <c r="I57" s="38"/>
    </row>
    <row r="58" spans="1:9">
      <c r="A58" s="40"/>
      <c r="B58" s="38"/>
      <c r="C58" s="38"/>
      <c r="D58" s="38"/>
      <c r="E58" s="38"/>
      <c r="F58" s="38"/>
      <c r="G58" s="38"/>
      <c r="H58" s="38"/>
      <c r="I58" s="38"/>
    </row>
    <row r="59" spans="1:9">
      <c r="A59" s="40"/>
      <c r="B59" s="38"/>
      <c r="C59" s="38"/>
      <c r="D59" s="38"/>
      <c r="E59" s="38"/>
      <c r="F59" s="38"/>
      <c r="G59" s="38"/>
      <c r="H59" s="38"/>
      <c r="I59" s="38"/>
    </row>
    <row r="60" spans="1:9">
      <c r="A60" s="40"/>
      <c r="B60" s="38"/>
      <c r="C60" s="38"/>
      <c r="D60" s="38"/>
      <c r="E60" s="38"/>
      <c r="F60" s="38"/>
      <c r="G60" s="38"/>
      <c r="H60" s="38"/>
      <c r="I60" s="38"/>
    </row>
    <row r="61" spans="1:9">
      <c r="A61" s="40"/>
      <c r="B61" s="38"/>
      <c r="C61" s="38"/>
      <c r="D61" s="38"/>
      <c r="E61" s="38"/>
      <c r="F61" s="38"/>
      <c r="G61" s="38"/>
      <c r="H61" s="38"/>
      <c r="I61" s="38"/>
    </row>
    <row r="62" spans="1:9">
      <c r="A62" s="40"/>
      <c r="B62" s="38"/>
      <c r="C62" s="38"/>
      <c r="D62" s="38"/>
      <c r="E62" s="38"/>
      <c r="F62" s="38"/>
      <c r="G62" s="38"/>
      <c r="H62" s="38"/>
      <c r="I62" s="38"/>
    </row>
    <row r="63" spans="1:9">
      <c r="A63" s="40"/>
      <c r="B63" s="38"/>
      <c r="C63" s="38"/>
      <c r="D63" s="38"/>
      <c r="E63" s="38"/>
      <c r="F63" s="38"/>
      <c r="G63" s="38"/>
      <c r="H63" s="38"/>
      <c r="I63" s="38"/>
    </row>
    <row r="64" spans="1:9">
      <c r="A64" s="40"/>
      <c r="B64" s="38"/>
      <c r="C64" s="38"/>
      <c r="D64" s="38"/>
      <c r="E64" s="38"/>
      <c r="F64" s="38"/>
      <c r="G64" s="38"/>
      <c r="H64" s="38"/>
      <c r="I64" s="38"/>
    </row>
    <row r="65" spans="1:9">
      <c r="A65" s="40"/>
      <c r="B65" s="38"/>
      <c r="C65" s="38"/>
      <c r="D65" s="38"/>
      <c r="E65" s="38"/>
      <c r="F65" s="38"/>
      <c r="G65" s="38"/>
      <c r="H65" s="38"/>
      <c r="I65" s="38"/>
    </row>
    <row r="66" spans="1:9">
      <c r="A66" s="40"/>
      <c r="B66" s="38"/>
      <c r="C66" s="38"/>
      <c r="D66" s="38"/>
      <c r="E66" s="38"/>
      <c r="F66" s="38"/>
      <c r="G66" s="38"/>
      <c r="H66" s="38"/>
      <c r="I66" s="38"/>
    </row>
    <row r="67" spans="1:9">
      <c r="A67" s="40"/>
      <c r="B67" s="38"/>
      <c r="C67" s="38"/>
      <c r="D67" s="38"/>
      <c r="E67" s="38"/>
      <c r="F67" s="38"/>
      <c r="G67" s="38"/>
      <c r="H67" s="38"/>
      <c r="I67" s="38"/>
    </row>
    <row r="68" spans="1:9">
      <c r="A68" s="40"/>
      <c r="B68" s="38"/>
      <c r="C68" s="38"/>
      <c r="D68" s="38"/>
      <c r="E68" s="38"/>
      <c r="F68" s="38"/>
      <c r="G68" s="38"/>
      <c r="H68" s="38"/>
      <c r="I68" s="38"/>
    </row>
    <row r="69" spans="1:9">
      <c r="A69" s="40"/>
      <c r="B69" s="38"/>
      <c r="C69" s="38"/>
      <c r="D69" s="38"/>
      <c r="E69" s="38"/>
      <c r="F69" s="38"/>
      <c r="G69" s="38"/>
      <c r="H69" s="38"/>
      <c r="I69" s="38"/>
    </row>
    <row r="70" spans="1:9">
      <c r="A70" s="40"/>
      <c r="B70" s="38"/>
      <c r="C70" s="38"/>
      <c r="D70" s="38"/>
      <c r="E70" s="38"/>
      <c r="F70" s="38"/>
      <c r="G70" s="38"/>
      <c r="H70" s="38"/>
      <c r="I70" s="38"/>
    </row>
    <row r="71" spans="1:9">
      <c r="A71" s="40"/>
      <c r="B71" s="38"/>
      <c r="C71" s="38"/>
      <c r="D71" s="38"/>
      <c r="E71" s="38"/>
      <c r="F71" s="38"/>
      <c r="G71" s="38"/>
      <c r="H71" s="38"/>
      <c r="I71" s="38"/>
    </row>
    <row r="72" spans="1:9">
      <c r="A72" s="40"/>
      <c r="B72" s="38"/>
      <c r="C72" s="38"/>
      <c r="D72" s="38"/>
      <c r="E72" s="38"/>
      <c r="F72" s="38"/>
      <c r="G72" s="38"/>
      <c r="H72" s="38"/>
      <c r="I72" s="38"/>
    </row>
    <row r="73" spans="1:9">
      <c r="A73" s="40"/>
      <c r="B73" s="38"/>
      <c r="C73" s="38"/>
      <c r="D73" s="38"/>
      <c r="E73" s="38"/>
      <c r="F73" s="38"/>
      <c r="G73" s="38"/>
      <c r="H73" s="38"/>
      <c r="I73" s="38"/>
    </row>
    <row r="74" spans="1:9">
      <c r="A74" s="40"/>
      <c r="B74" s="38"/>
      <c r="C74" s="38"/>
      <c r="D74" s="38"/>
      <c r="E74" s="38"/>
      <c r="F74" s="38"/>
      <c r="G74" s="38"/>
      <c r="H74" s="38"/>
      <c r="I74" s="38"/>
    </row>
    <row r="75" spans="1:9">
      <c r="A75" s="40"/>
      <c r="B75" s="38"/>
      <c r="C75" s="38"/>
      <c r="D75" s="38"/>
      <c r="E75" s="38"/>
      <c r="F75" s="38"/>
      <c r="G75" s="38"/>
      <c r="H75" s="38"/>
      <c r="I75" s="38"/>
    </row>
    <row r="76" spans="1:9">
      <c r="A76" s="40"/>
      <c r="B76" s="38"/>
      <c r="C76" s="38"/>
      <c r="D76" s="38"/>
      <c r="E76" s="38"/>
      <c r="F76" s="38"/>
      <c r="G76" s="38"/>
      <c r="H76" s="38"/>
      <c r="I76" s="38"/>
    </row>
    <row r="77" spans="1:9">
      <c r="A77" s="40"/>
      <c r="B77" s="38"/>
      <c r="C77" s="38"/>
      <c r="D77" s="38"/>
      <c r="E77" s="38"/>
      <c r="F77" s="38"/>
      <c r="G77" s="38"/>
      <c r="H77" s="38"/>
      <c r="I77" s="38"/>
    </row>
    <row r="78" spans="1:9">
      <c r="A78" s="40"/>
      <c r="B78" s="38"/>
      <c r="C78" s="38"/>
      <c r="D78" s="38"/>
      <c r="E78" s="38"/>
      <c r="F78" s="38"/>
      <c r="G78" s="38"/>
      <c r="H78" s="38"/>
      <c r="I78" s="38"/>
    </row>
    <row r="79" spans="1:9">
      <c r="A79" s="40"/>
      <c r="B79" s="38"/>
      <c r="C79" s="38"/>
      <c r="D79" s="38"/>
      <c r="E79" s="38"/>
      <c r="F79" s="38"/>
      <c r="G79" s="38"/>
      <c r="H79" s="38"/>
      <c r="I79" s="38"/>
    </row>
    <row r="80" spans="1:9">
      <c r="A80" s="40"/>
      <c r="B80" s="38"/>
      <c r="C80" s="38"/>
      <c r="D80" s="38"/>
      <c r="E80" s="38"/>
      <c r="F80" s="38"/>
      <c r="G80" s="38"/>
      <c r="H80" s="38"/>
      <c r="I80" s="38"/>
    </row>
    <row r="81" spans="1:9">
      <c r="A81" s="40"/>
      <c r="B81" s="38"/>
      <c r="C81" s="38"/>
      <c r="D81" s="38"/>
      <c r="E81" s="38"/>
      <c r="F81" s="38"/>
      <c r="G81" s="38"/>
      <c r="H81" s="38"/>
      <c r="I81" s="38"/>
    </row>
    <row r="82" spans="1:9">
      <c r="A82" s="40"/>
      <c r="B82" s="38"/>
      <c r="C82" s="38"/>
      <c r="D82" s="38"/>
      <c r="E82" s="38"/>
      <c r="F82" s="38"/>
      <c r="G82" s="38"/>
      <c r="H82" s="38"/>
      <c r="I82" s="38"/>
    </row>
    <row r="83" spans="1:9">
      <c r="A83" s="40"/>
      <c r="B83" s="38"/>
      <c r="C83" s="38"/>
      <c r="D83" s="38"/>
      <c r="E83" s="38"/>
      <c r="F83" s="38"/>
      <c r="G83" s="38"/>
      <c r="H83" s="38"/>
      <c r="I83" s="38"/>
    </row>
    <row r="84" spans="1:9">
      <c r="A84" s="40"/>
      <c r="B84" s="38"/>
      <c r="C84" s="38"/>
      <c r="D84" s="38"/>
      <c r="E84" s="38"/>
      <c r="F84" s="38"/>
      <c r="G84" s="38"/>
      <c r="H84" s="38"/>
      <c r="I84" s="38"/>
    </row>
    <row r="85" spans="1:9">
      <c r="A85" s="40"/>
      <c r="B85" s="38"/>
      <c r="C85" s="38"/>
      <c r="D85" s="38"/>
      <c r="E85" s="38"/>
      <c r="F85" s="38"/>
      <c r="G85" s="38"/>
      <c r="H85" s="38"/>
      <c r="I85" s="38"/>
    </row>
    <row r="86" spans="1:9">
      <c r="A86" s="40"/>
      <c r="B86" s="38"/>
      <c r="C86" s="38"/>
      <c r="D86" s="38"/>
      <c r="E86" s="38"/>
      <c r="F86" s="38"/>
      <c r="G86" s="38"/>
      <c r="H86" s="38"/>
      <c r="I86" s="38"/>
    </row>
    <row r="87" spans="1:9">
      <c r="A87" s="40"/>
      <c r="B87" s="38"/>
      <c r="C87" s="38"/>
      <c r="D87" s="38"/>
      <c r="E87" s="38"/>
      <c r="F87" s="38"/>
      <c r="G87" s="38"/>
      <c r="H87" s="38"/>
      <c r="I87" s="38"/>
    </row>
    <row r="88" spans="1:9">
      <c r="A88" s="40"/>
      <c r="B88" s="38"/>
      <c r="C88" s="38"/>
      <c r="D88" s="38"/>
      <c r="E88" s="38"/>
      <c r="F88" s="38"/>
      <c r="G88" s="38"/>
      <c r="H88" s="38"/>
      <c r="I88" s="38"/>
    </row>
    <row r="89" spans="1:9">
      <c r="A89" s="40"/>
      <c r="B89" s="38"/>
      <c r="C89" s="38"/>
      <c r="D89" s="38"/>
      <c r="E89" s="38"/>
      <c r="F89" s="38"/>
      <c r="G89" s="38"/>
      <c r="H89" s="38"/>
      <c r="I89" s="38"/>
    </row>
    <row r="90" spans="1:9">
      <c r="A90" s="40"/>
      <c r="B90" s="38"/>
      <c r="C90" s="38"/>
      <c r="D90" s="38"/>
      <c r="E90" s="38"/>
      <c r="F90" s="38"/>
      <c r="G90" s="38"/>
      <c r="H90" s="38"/>
      <c r="I90" s="38"/>
    </row>
    <row r="91" spans="1:9">
      <c r="A91" s="40"/>
      <c r="B91" s="38"/>
      <c r="C91" s="38"/>
      <c r="D91" s="38"/>
      <c r="E91" s="38"/>
      <c r="F91" s="38"/>
      <c r="G91" s="38"/>
      <c r="H91" s="38"/>
      <c r="I91" s="38"/>
    </row>
    <row r="92" spans="1:9">
      <c r="A92" s="40"/>
      <c r="B92" s="38"/>
      <c r="C92" s="38"/>
      <c r="D92" s="38"/>
      <c r="E92" s="38"/>
      <c r="F92" s="38"/>
      <c r="G92" s="38"/>
      <c r="H92" s="38"/>
      <c r="I92" s="38"/>
    </row>
    <row r="93" spans="1:9">
      <c r="A93" s="40"/>
      <c r="B93" s="38"/>
      <c r="C93" s="38"/>
      <c r="D93" s="38"/>
      <c r="E93" s="38"/>
      <c r="F93" s="38"/>
      <c r="G93" s="38"/>
      <c r="H93" s="38"/>
      <c r="I93" s="38"/>
    </row>
    <row r="94" spans="1:9">
      <c r="A94" s="40"/>
      <c r="B94" s="38"/>
      <c r="C94" s="38"/>
      <c r="D94" s="38"/>
      <c r="E94" s="38"/>
      <c r="F94" s="38"/>
      <c r="G94" s="38"/>
      <c r="H94" s="38"/>
      <c r="I94" s="38"/>
    </row>
    <row r="95" spans="1:9">
      <c r="A95" s="40"/>
      <c r="B95" s="38"/>
      <c r="C95" s="38"/>
      <c r="D95" s="38"/>
      <c r="E95" s="38"/>
      <c r="F95" s="38"/>
      <c r="G95" s="38"/>
      <c r="H95" s="38"/>
      <c r="I95" s="38"/>
    </row>
    <row r="96" spans="1:9">
      <c r="A96" s="40"/>
      <c r="B96" s="38"/>
      <c r="C96" s="38"/>
      <c r="D96" s="38"/>
      <c r="E96" s="38"/>
      <c r="F96" s="38"/>
      <c r="G96" s="38"/>
      <c r="H96" s="38"/>
      <c r="I96" s="38"/>
    </row>
    <row r="97" spans="1:9">
      <c r="A97" s="40"/>
      <c r="B97" s="38"/>
      <c r="C97" s="38"/>
      <c r="D97" s="38"/>
      <c r="E97" s="38"/>
      <c r="F97" s="38"/>
      <c r="G97" s="38"/>
      <c r="H97" s="38"/>
      <c r="I97" s="38"/>
    </row>
    <row r="98" spans="1:9">
      <c r="A98" s="40"/>
      <c r="B98" s="38"/>
      <c r="C98" s="38"/>
      <c r="D98" s="38"/>
      <c r="E98" s="38"/>
      <c r="F98" s="38"/>
      <c r="G98" s="38"/>
      <c r="H98" s="38"/>
      <c r="I98" s="38"/>
    </row>
    <row r="99" spans="1:9">
      <c r="A99" s="40"/>
      <c r="B99" s="38"/>
      <c r="C99" s="38"/>
      <c r="D99" s="38"/>
      <c r="E99" s="38"/>
      <c r="F99" s="38"/>
      <c r="G99" s="38"/>
      <c r="H99" s="38"/>
      <c r="I99" s="38"/>
    </row>
  </sheetData>
  <sheetProtection selectLockedCells="1" selectUnlockedCells="1" autoFilter="0" pivotTables="0"/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4"/>
  <sheetViews>
    <sheetView workbookViewId="0">
      <selection activeCell="J23" sqref="J23"/>
    </sheetView>
  </sheetViews>
  <sheetFormatPr defaultColWidth="9" defaultRowHeight="12"/>
  <cols>
    <col min="1" max="1" width="45.9083333333333" style="41" customWidth="1"/>
    <col min="2" max="2" width="12.4416666666667" style="22" customWidth="1"/>
    <col min="3" max="3" width="10.7333333333333" style="22" customWidth="1"/>
    <col min="4" max="4" width="9.25833333333333" style="22" customWidth="1"/>
    <col min="5" max="5" width="10.2583333333333" style="22" customWidth="1"/>
    <col min="6" max="6" width="8" style="22" customWidth="1"/>
    <col min="7" max="7" width="10.4416666666667" style="22" customWidth="1"/>
    <col min="8" max="8" width="11.35" style="22" customWidth="1"/>
    <col min="9" max="9" width="10" style="22" customWidth="1"/>
    <col min="10" max="16384" width="9" style="22"/>
  </cols>
  <sheetData>
    <row r="1" s="22" customFormat="1" ht="43" customHeight="1" spans="1:10">
      <c r="A1" s="4" t="s">
        <v>809</v>
      </c>
      <c r="B1" s="4"/>
      <c r="C1" s="4"/>
      <c r="D1" s="4"/>
      <c r="E1" s="4"/>
      <c r="F1" s="4"/>
      <c r="G1" s="4"/>
      <c r="H1" s="4"/>
      <c r="I1" s="4"/>
      <c r="J1" s="21"/>
    </row>
    <row r="2" s="22" customFormat="1" ht="15.75" customHeight="1" spans="1:9">
      <c r="A2" s="42" t="s">
        <v>800</v>
      </c>
      <c r="B2" s="42"/>
      <c r="C2" s="42"/>
      <c r="D2" s="42"/>
      <c r="E2" s="42"/>
      <c r="F2" s="42"/>
      <c r="G2" s="42"/>
      <c r="H2" s="42"/>
      <c r="I2" s="42"/>
    </row>
    <row r="3" s="23" customFormat="1" ht="18" customHeight="1" spans="1:9">
      <c r="A3" s="43" t="s">
        <v>791</v>
      </c>
      <c r="B3" s="44" t="s">
        <v>43</v>
      </c>
      <c r="C3" s="45"/>
      <c r="D3" s="45"/>
      <c r="E3" s="45"/>
      <c r="F3" s="46"/>
      <c r="G3" s="43" t="s">
        <v>44</v>
      </c>
      <c r="H3" s="43"/>
      <c r="I3" s="43"/>
    </row>
    <row r="4" s="23" customFormat="1" ht="18" customHeight="1" spans="1:9">
      <c r="A4" s="43"/>
      <c r="B4" s="43" t="s">
        <v>45</v>
      </c>
      <c r="C4" s="43" t="s">
        <v>46</v>
      </c>
      <c r="D4" s="43" t="s">
        <v>47</v>
      </c>
      <c r="E4" s="43" t="s">
        <v>48</v>
      </c>
      <c r="F4" s="43"/>
      <c r="G4" s="47" t="s">
        <v>49</v>
      </c>
      <c r="H4" s="48" t="s">
        <v>155</v>
      </c>
      <c r="I4" s="48"/>
    </row>
    <row r="5" s="23" customFormat="1" ht="18" customHeight="1" spans="1:9">
      <c r="A5" s="43"/>
      <c r="B5" s="43"/>
      <c r="C5" s="49"/>
      <c r="D5" s="43"/>
      <c r="E5" s="43" t="s">
        <v>51</v>
      </c>
      <c r="F5" s="43" t="s">
        <v>52</v>
      </c>
      <c r="G5" s="47"/>
      <c r="H5" s="43" t="s">
        <v>51</v>
      </c>
      <c r="I5" s="43" t="s">
        <v>52</v>
      </c>
    </row>
    <row r="6" s="22" customFormat="1" ht="25" customHeight="1" spans="1:9">
      <c r="A6" s="43" t="s">
        <v>801</v>
      </c>
      <c r="B6" s="50">
        <f t="shared" ref="B6:G6" si="0">B7+B9+B10</f>
        <v>3</v>
      </c>
      <c r="C6" s="50">
        <f t="shared" si="0"/>
        <v>3</v>
      </c>
      <c r="D6" s="51">
        <f t="shared" ref="D6:D8" si="1">C6/B6*100</f>
        <v>100</v>
      </c>
      <c r="E6" s="52">
        <f t="shared" ref="E6:E8" si="2">C6-J6</f>
        <v>3</v>
      </c>
      <c r="F6" s="51">
        <v>50</v>
      </c>
      <c r="G6" s="50">
        <f t="shared" si="0"/>
        <v>0</v>
      </c>
      <c r="H6" s="52">
        <f t="shared" ref="H6:H8" si="3">G6-B6</f>
        <v>-3</v>
      </c>
      <c r="I6" s="51">
        <f t="shared" ref="I6:I10" si="4">IF(B6&lt;&gt;0,(G6/B6-1)*100,0)</f>
        <v>-100</v>
      </c>
    </row>
    <row r="7" s="22" customFormat="1" ht="25" customHeight="1" spans="1:9">
      <c r="A7" s="53" t="s">
        <v>802</v>
      </c>
      <c r="B7" s="50">
        <f t="shared" ref="B7:G7" si="5">B8</f>
        <v>3</v>
      </c>
      <c r="C7" s="50">
        <f t="shared" si="5"/>
        <v>3</v>
      </c>
      <c r="D7" s="51">
        <f t="shared" si="1"/>
        <v>100</v>
      </c>
      <c r="E7" s="52">
        <f t="shared" si="2"/>
        <v>3</v>
      </c>
      <c r="F7" s="51">
        <v>50</v>
      </c>
      <c r="G7" s="50">
        <f t="shared" si="5"/>
        <v>0</v>
      </c>
      <c r="H7" s="52">
        <f t="shared" si="3"/>
        <v>-3</v>
      </c>
      <c r="I7" s="51">
        <f t="shared" si="4"/>
        <v>-100</v>
      </c>
    </row>
    <row r="8" s="22" customFormat="1" ht="25" customHeight="1" spans="1:9">
      <c r="A8" s="54" t="s">
        <v>803</v>
      </c>
      <c r="B8" s="55">
        <v>3</v>
      </c>
      <c r="C8" s="55">
        <v>3</v>
      </c>
      <c r="D8" s="56">
        <f t="shared" si="1"/>
        <v>100</v>
      </c>
      <c r="E8" s="57">
        <f t="shared" si="2"/>
        <v>3</v>
      </c>
      <c r="F8" s="56">
        <v>50</v>
      </c>
      <c r="G8" s="55"/>
      <c r="H8" s="57">
        <f t="shared" si="3"/>
        <v>-3</v>
      </c>
      <c r="I8" s="56">
        <f t="shared" si="4"/>
        <v>-100</v>
      </c>
    </row>
    <row r="9" s="22" customFormat="1" ht="25" customHeight="1" spans="1:9">
      <c r="A9" s="53" t="s">
        <v>804</v>
      </c>
      <c r="B9" s="58"/>
      <c r="C9" s="59"/>
      <c r="D9" s="51"/>
      <c r="E9" s="60"/>
      <c r="F9" s="51"/>
      <c r="G9" s="60"/>
      <c r="H9" s="52"/>
      <c r="I9" s="51">
        <f t="shared" si="4"/>
        <v>0</v>
      </c>
    </row>
    <row r="10" s="22" customFormat="1" ht="25" customHeight="1" spans="1:9">
      <c r="A10" s="53" t="s">
        <v>805</v>
      </c>
      <c r="B10" s="58"/>
      <c r="C10" s="59"/>
      <c r="D10" s="51"/>
      <c r="E10" s="60"/>
      <c r="F10" s="51"/>
      <c r="G10" s="60"/>
      <c r="H10" s="52"/>
      <c r="I10" s="51">
        <f t="shared" si="4"/>
        <v>0</v>
      </c>
    </row>
    <row r="11" s="22" customFormat="1" spans="1:9">
      <c r="A11" s="5"/>
      <c r="B11" s="37"/>
      <c r="C11" s="37"/>
      <c r="D11" s="37"/>
      <c r="E11" s="37"/>
      <c r="F11" s="37"/>
      <c r="G11" s="37"/>
      <c r="H11" s="37"/>
      <c r="I11" s="37"/>
    </row>
    <row r="12" s="22" customFormat="1" spans="1:9">
      <c r="A12" s="5"/>
      <c r="B12" s="37"/>
      <c r="C12" s="37"/>
      <c r="D12" s="37"/>
      <c r="E12" s="37"/>
      <c r="F12" s="37"/>
      <c r="G12" s="37"/>
      <c r="H12" s="37"/>
      <c r="I12" s="37"/>
    </row>
    <row r="13" s="22" customFormat="1" spans="1:9">
      <c r="A13" s="5"/>
      <c r="B13" s="37"/>
      <c r="C13" s="37"/>
      <c r="D13" s="37"/>
      <c r="E13" s="37"/>
      <c r="F13" s="37"/>
      <c r="G13" s="37"/>
      <c r="H13" s="37"/>
      <c r="I13" s="37"/>
    </row>
    <row r="14" s="22" customFormat="1" spans="1:9">
      <c r="A14" s="5"/>
      <c r="B14" s="37"/>
      <c r="C14" s="37"/>
      <c r="D14" s="37"/>
      <c r="E14" s="37"/>
      <c r="F14" s="37"/>
      <c r="G14" s="37"/>
      <c r="H14" s="37"/>
      <c r="I14" s="37"/>
    </row>
    <row r="15" s="22" customFormat="1" spans="1:9">
      <c r="A15" s="5"/>
      <c r="B15" s="37"/>
      <c r="C15" s="37"/>
      <c r="D15" s="37"/>
      <c r="E15" s="37"/>
      <c r="F15" s="37"/>
      <c r="G15" s="37"/>
      <c r="H15" s="37"/>
      <c r="I15" s="37"/>
    </row>
    <row r="16" s="22" customFormat="1" spans="1:9">
      <c r="A16" s="5"/>
      <c r="B16" s="37"/>
      <c r="C16" s="37"/>
      <c r="D16" s="37"/>
      <c r="E16" s="37"/>
      <c r="F16" s="37"/>
      <c r="G16" s="37"/>
      <c r="H16" s="37"/>
      <c r="I16" s="37"/>
    </row>
    <row r="17" s="22" customFormat="1" spans="1:9">
      <c r="A17" s="5"/>
      <c r="B17" s="37"/>
      <c r="C17" s="37"/>
      <c r="D17" s="37"/>
      <c r="E17" s="37"/>
      <c r="F17" s="37"/>
      <c r="G17" s="37"/>
      <c r="H17" s="37"/>
      <c r="I17" s="37"/>
    </row>
    <row r="18" s="22" customFormat="1" spans="1:9">
      <c r="A18" s="5"/>
      <c r="B18" s="37"/>
      <c r="C18" s="37"/>
      <c r="D18" s="37"/>
      <c r="E18" s="37"/>
      <c r="F18" s="37"/>
      <c r="G18" s="37"/>
      <c r="H18" s="37"/>
      <c r="I18" s="37"/>
    </row>
    <row r="19" s="22" customFormat="1" spans="1:9">
      <c r="A19" s="5"/>
      <c r="B19" s="37"/>
      <c r="C19" s="37"/>
      <c r="D19" s="37"/>
      <c r="E19" s="37"/>
      <c r="F19" s="37"/>
      <c r="G19" s="37"/>
      <c r="H19" s="37"/>
      <c r="I19" s="37"/>
    </row>
    <row r="20" s="22" customFormat="1" spans="1:9">
      <c r="A20" s="5"/>
      <c r="B20" s="37"/>
      <c r="C20" s="37"/>
      <c r="D20" s="37"/>
      <c r="E20" s="37"/>
      <c r="F20" s="37"/>
      <c r="G20" s="37"/>
      <c r="H20" s="37"/>
      <c r="I20" s="37"/>
    </row>
    <row r="21" s="22" customFormat="1" spans="1:9">
      <c r="A21" s="5"/>
      <c r="B21" s="37"/>
      <c r="C21" s="37"/>
      <c r="D21" s="37"/>
      <c r="E21" s="37"/>
      <c r="F21" s="37"/>
      <c r="G21" s="37"/>
      <c r="H21" s="37"/>
      <c r="I21" s="37"/>
    </row>
    <row r="22" s="22" customFormat="1" spans="1:9">
      <c r="A22" s="5"/>
      <c r="B22" s="37"/>
      <c r="C22" s="37"/>
      <c r="D22" s="37"/>
      <c r="E22" s="37"/>
      <c r="F22" s="37"/>
      <c r="G22" s="37"/>
      <c r="H22" s="37"/>
      <c r="I22" s="37"/>
    </row>
    <row r="23" s="22" customFormat="1" spans="1:9">
      <c r="A23" s="5"/>
      <c r="B23" s="37"/>
      <c r="C23" s="37"/>
      <c r="D23" s="37"/>
      <c r="E23" s="37"/>
      <c r="F23" s="37"/>
      <c r="G23" s="37"/>
      <c r="H23" s="37"/>
      <c r="I23" s="37"/>
    </row>
    <row r="24" s="22" customFormat="1" spans="1:9">
      <c r="A24" s="5"/>
      <c r="B24" s="37"/>
      <c r="C24" s="37"/>
      <c r="D24" s="37"/>
      <c r="E24" s="37"/>
      <c r="F24" s="37"/>
      <c r="G24" s="37"/>
      <c r="H24" s="37"/>
      <c r="I24" s="37"/>
    </row>
    <row r="25" s="22" customFormat="1" spans="1:9">
      <c r="A25" s="5"/>
      <c r="B25" s="37"/>
      <c r="C25" s="37"/>
      <c r="D25" s="37"/>
      <c r="E25" s="37"/>
      <c r="F25" s="37"/>
      <c r="G25" s="37"/>
      <c r="H25" s="37"/>
      <c r="I25" s="37"/>
    </row>
    <row r="26" s="22" customFormat="1" spans="1:9">
      <c r="A26" s="5"/>
      <c r="B26" s="37"/>
      <c r="C26" s="37"/>
      <c r="D26" s="37"/>
      <c r="E26" s="37"/>
      <c r="F26" s="37"/>
      <c r="G26" s="37"/>
      <c r="H26" s="37"/>
      <c r="I26" s="37"/>
    </row>
    <row r="27" s="22" customFormat="1" spans="1:9">
      <c r="A27" s="5"/>
      <c r="B27" s="37"/>
      <c r="C27" s="37"/>
      <c r="D27" s="37"/>
      <c r="E27" s="37"/>
      <c r="F27" s="37"/>
      <c r="G27" s="37"/>
      <c r="H27" s="37"/>
      <c r="I27" s="37"/>
    </row>
    <row r="28" s="22" customFormat="1" spans="1:9">
      <c r="A28" s="5"/>
      <c r="B28" s="37"/>
      <c r="C28" s="37"/>
      <c r="D28" s="37"/>
      <c r="E28" s="37"/>
      <c r="F28" s="37"/>
      <c r="G28" s="37"/>
      <c r="H28" s="37"/>
      <c r="I28" s="37"/>
    </row>
    <row r="29" s="22" customFormat="1" spans="1:9">
      <c r="A29" s="5"/>
      <c r="B29" s="37"/>
      <c r="C29" s="37"/>
      <c r="D29" s="37"/>
      <c r="E29" s="37"/>
      <c r="F29" s="37"/>
      <c r="G29" s="37"/>
      <c r="H29" s="37"/>
      <c r="I29" s="37"/>
    </row>
    <row r="30" s="22" customFormat="1" spans="1:9">
      <c r="A30" s="5"/>
      <c r="B30" s="37"/>
      <c r="C30" s="37"/>
      <c r="D30" s="37"/>
      <c r="E30" s="37"/>
      <c r="F30" s="37"/>
      <c r="G30" s="37"/>
      <c r="H30" s="37"/>
      <c r="I30" s="37"/>
    </row>
    <row r="31" s="22" customFormat="1" spans="1:9">
      <c r="A31" s="5"/>
      <c r="B31" s="37"/>
      <c r="C31" s="37"/>
      <c r="D31" s="37"/>
      <c r="E31" s="37"/>
      <c r="F31" s="37"/>
      <c r="G31" s="37"/>
      <c r="H31" s="37"/>
      <c r="I31" s="37"/>
    </row>
    <row r="32" s="22" customFormat="1" spans="1:9">
      <c r="A32" s="5"/>
      <c r="B32" s="37"/>
      <c r="C32" s="37"/>
      <c r="D32" s="37"/>
      <c r="E32" s="37"/>
      <c r="F32" s="37"/>
      <c r="G32" s="37"/>
      <c r="H32" s="37"/>
      <c r="I32" s="37"/>
    </row>
    <row r="33" s="22" customFormat="1" spans="1:9">
      <c r="A33" s="5"/>
      <c r="B33" s="37"/>
      <c r="C33" s="37"/>
      <c r="D33" s="37"/>
      <c r="E33" s="37"/>
      <c r="F33" s="37"/>
      <c r="G33" s="37"/>
      <c r="H33" s="37"/>
      <c r="I33" s="37"/>
    </row>
    <row r="34" s="22" customFormat="1" spans="1:9">
      <c r="A34" s="5"/>
      <c r="B34" s="37"/>
      <c r="C34" s="37"/>
      <c r="D34" s="37"/>
      <c r="E34" s="37"/>
      <c r="F34" s="37"/>
      <c r="G34" s="37"/>
      <c r="H34" s="37"/>
      <c r="I34" s="37"/>
    </row>
    <row r="35" s="22" customFormat="1" spans="1:9">
      <c r="A35" s="5"/>
      <c r="B35" s="37"/>
      <c r="C35" s="37"/>
      <c r="D35" s="37"/>
      <c r="E35" s="37"/>
      <c r="F35" s="37"/>
      <c r="G35" s="37"/>
      <c r="H35" s="37"/>
      <c r="I35" s="37"/>
    </row>
    <row r="36" s="22" customFormat="1" spans="1:9">
      <c r="A36" s="5"/>
      <c r="B36" s="37"/>
      <c r="C36" s="37"/>
      <c r="D36" s="37"/>
      <c r="E36" s="37"/>
      <c r="F36" s="37"/>
      <c r="G36" s="37"/>
      <c r="H36" s="37"/>
      <c r="I36" s="37"/>
    </row>
    <row r="37" s="22" customFormat="1" spans="1:9">
      <c r="A37" s="5"/>
      <c r="B37" s="37"/>
      <c r="C37" s="37"/>
      <c r="D37" s="37"/>
      <c r="E37" s="37"/>
      <c r="F37" s="37"/>
      <c r="G37" s="37"/>
      <c r="H37" s="37"/>
      <c r="I37" s="37"/>
    </row>
    <row r="38" s="22" customFormat="1" spans="1:9">
      <c r="A38" s="5"/>
      <c r="B38" s="37"/>
      <c r="C38" s="37"/>
      <c r="D38" s="37"/>
      <c r="E38" s="37"/>
      <c r="F38" s="37"/>
      <c r="G38" s="37"/>
      <c r="H38" s="37"/>
      <c r="I38" s="37"/>
    </row>
    <row r="39" s="22" customFormat="1" spans="1:9">
      <c r="A39" s="5"/>
      <c r="B39" s="37"/>
      <c r="C39" s="37"/>
      <c r="D39" s="37"/>
      <c r="E39" s="37"/>
      <c r="F39" s="37"/>
      <c r="G39" s="37"/>
      <c r="H39" s="37"/>
      <c r="I39" s="37"/>
    </row>
    <row r="40" s="22" customFormat="1" spans="1:9">
      <c r="A40" s="5"/>
      <c r="B40" s="37"/>
      <c r="C40" s="37"/>
      <c r="D40" s="37"/>
      <c r="E40" s="37"/>
      <c r="F40" s="37"/>
      <c r="G40" s="37"/>
      <c r="H40" s="37"/>
      <c r="I40" s="37"/>
    </row>
    <row r="41" s="22" customFormat="1" spans="1:9">
      <c r="A41" s="5"/>
      <c r="B41" s="37"/>
      <c r="C41" s="37"/>
      <c r="D41" s="37"/>
      <c r="E41" s="37"/>
      <c r="F41" s="37"/>
      <c r="G41" s="37"/>
      <c r="H41" s="37"/>
      <c r="I41" s="37"/>
    </row>
    <row r="42" s="22" customFormat="1" spans="1:9">
      <c r="A42" s="5"/>
      <c r="B42" s="37"/>
      <c r="C42" s="37"/>
      <c r="D42" s="37"/>
      <c r="E42" s="37"/>
      <c r="F42" s="37"/>
      <c r="G42" s="37"/>
      <c r="H42" s="37"/>
      <c r="I42" s="37"/>
    </row>
    <row r="43" s="22" customFormat="1" spans="1:9">
      <c r="A43" s="5"/>
      <c r="B43" s="37"/>
      <c r="C43" s="37"/>
      <c r="D43" s="37"/>
      <c r="E43" s="37"/>
      <c r="F43" s="37"/>
      <c r="G43" s="37"/>
      <c r="H43" s="37"/>
      <c r="I43" s="37"/>
    </row>
    <row r="44" s="22" customFormat="1" spans="1:9">
      <c r="A44" s="5"/>
      <c r="B44" s="37"/>
      <c r="C44" s="37"/>
      <c r="D44" s="37"/>
      <c r="E44" s="37"/>
      <c r="F44" s="37"/>
      <c r="G44" s="37"/>
      <c r="H44" s="37"/>
      <c r="I44" s="37"/>
    </row>
    <row r="45" s="22" customFormat="1" spans="1:9">
      <c r="A45" s="5"/>
      <c r="B45" s="37"/>
      <c r="C45" s="37"/>
      <c r="D45" s="37"/>
      <c r="E45" s="37"/>
      <c r="F45" s="37"/>
      <c r="G45" s="37"/>
      <c r="H45" s="37"/>
      <c r="I45" s="37"/>
    </row>
    <row r="46" s="22" customFormat="1" spans="1:9">
      <c r="A46" s="5"/>
      <c r="B46" s="37"/>
      <c r="C46" s="37"/>
      <c r="D46" s="37"/>
      <c r="E46" s="37"/>
      <c r="F46" s="37"/>
      <c r="G46" s="37"/>
      <c r="H46" s="37"/>
      <c r="I46" s="37"/>
    </row>
    <row r="47" s="22" customFormat="1" spans="1:9">
      <c r="A47" s="5"/>
      <c r="B47" s="37"/>
      <c r="C47" s="37"/>
      <c r="D47" s="37"/>
      <c r="E47" s="37"/>
      <c r="F47" s="37"/>
      <c r="G47" s="37"/>
      <c r="H47" s="37"/>
      <c r="I47" s="37"/>
    </row>
    <row r="48" s="22" customFormat="1" spans="1:9">
      <c r="A48" s="5"/>
      <c r="B48" s="37"/>
      <c r="C48" s="37"/>
      <c r="D48" s="37"/>
      <c r="E48" s="37"/>
      <c r="F48" s="37"/>
      <c r="G48" s="37"/>
      <c r="H48" s="37"/>
      <c r="I48" s="37"/>
    </row>
    <row r="49" s="22" customFormat="1" spans="1:9">
      <c r="A49" s="5"/>
      <c r="B49" s="37"/>
      <c r="C49" s="37"/>
      <c r="D49" s="37"/>
      <c r="E49" s="37"/>
      <c r="F49" s="37"/>
      <c r="G49" s="37"/>
      <c r="H49" s="37"/>
      <c r="I49" s="37"/>
    </row>
    <row r="50" s="22" customFormat="1" spans="1:9">
      <c r="A50" s="5"/>
      <c r="B50" s="37"/>
      <c r="C50" s="37"/>
      <c r="D50" s="37"/>
      <c r="E50" s="37"/>
      <c r="F50" s="37"/>
      <c r="G50" s="37"/>
      <c r="H50" s="37"/>
      <c r="I50" s="37"/>
    </row>
    <row r="51" s="22" customFormat="1" spans="1:9">
      <c r="A51" s="5"/>
      <c r="B51" s="37"/>
      <c r="C51" s="37"/>
      <c r="D51" s="37"/>
      <c r="E51" s="37"/>
      <c r="F51" s="37"/>
      <c r="G51" s="37"/>
      <c r="H51" s="37"/>
      <c r="I51" s="37"/>
    </row>
    <row r="52" s="22" customFormat="1" spans="1:9">
      <c r="A52" s="5"/>
      <c r="B52" s="37"/>
      <c r="C52" s="37"/>
      <c r="D52" s="37"/>
      <c r="E52" s="37"/>
      <c r="F52" s="37"/>
      <c r="G52" s="37"/>
      <c r="H52" s="37"/>
      <c r="I52" s="37"/>
    </row>
    <row r="53" s="22" customFormat="1" spans="1:9">
      <c r="A53" s="5"/>
      <c r="B53" s="37"/>
      <c r="C53" s="37"/>
      <c r="D53" s="37"/>
      <c r="E53" s="37"/>
      <c r="F53" s="37"/>
      <c r="G53" s="37"/>
      <c r="H53" s="37"/>
      <c r="I53" s="37"/>
    </row>
    <row r="54" s="22" customFormat="1" spans="1:9">
      <c r="A54" s="5"/>
      <c r="B54" s="37"/>
      <c r="C54" s="37"/>
      <c r="D54" s="37"/>
      <c r="E54" s="37"/>
      <c r="F54" s="37"/>
      <c r="G54" s="37"/>
      <c r="H54" s="37"/>
      <c r="I54" s="37"/>
    </row>
    <row r="55" s="22" customFormat="1" spans="1:9">
      <c r="A55" s="5"/>
      <c r="B55" s="37"/>
      <c r="C55" s="37"/>
      <c r="D55" s="37"/>
      <c r="E55" s="37"/>
      <c r="F55" s="37"/>
      <c r="G55" s="37"/>
      <c r="H55" s="37"/>
      <c r="I55" s="37"/>
    </row>
    <row r="56" s="22" customFormat="1" spans="1:9">
      <c r="A56" s="5"/>
      <c r="B56" s="37"/>
      <c r="C56" s="37"/>
      <c r="D56" s="37"/>
      <c r="E56" s="37"/>
      <c r="F56" s="37"/>
      <c r="G56" s="37"/>
      <c r="H56" s="37"/>
      <c r="I56" s="37"/>
    </row>
    <row r="57" s="22" customFormat="1" spans="1:9">
      <c r="A57" s="5"/>
      <c r="B57" s="37"/>
      <c r="C57" s="37"/>
      <c r="D57" s="37"/>
      <c r="E57" s="37"/>
      <c r="F57" s="37"/>
      <c r="G57" s="37"/>
      <c r="H57" s="37"/>
      <c r="I57" s="37"/>
    </row>
    <row r="58" s="22" customFormat="1" spans="1:9">
      <c r="A58" s="5"/>
      <c r="B58" s="37"/>
      <c r="C58" s="37"/>
      <c r="D58" s="37"/>
      <c r="E58" s="37"/>
      <c r="F58" s="37"/>
      <c r="G58" s="37"/>
      <c r="H58" s="37"/>
      <c r="I58" s="37"/>
    </row>
    <row r="59" s="22" customFormat="1" spans="1:9">
      <c r="A59" s="5"/>
      <c r="B59" s="37"/>
      <c r="C59" s="37"/>
      <c r="D59" s="37"/>
      <c r="E59" s="37"/>
      <c r="F59" s="37"/>
      <c r="G59" s="37"/>
      <c r="H59" s="37"/>
      <c r="I59" s="37"/>
    </row>
    <row r="60" s="22" customFormat="1" spans="1:9">
      <c r="A60" s="5"/>
      <c r="B60" s="37"/>
      <c r="C60" s="37"/>
      <c r="D60" s="37"/>
      <c r="E60" s="37"/>
      <c r="F60" s="37"/>
      <c r="G60" s="37"/>
      <c r="H60" s="37"/>
      <c r="I60" s="37"/>
    </row>
    <row r="61" s="22" customFormat="1" spans="1:9">
      <c r="A61" s="5"/>
      <c r="B61" s="37"/>
      <c r="C61" s="37"/>
      <c r="D61" s="37"/>
      <c r="E61" s="37"/>
      <c r="F61" s="37"/>
      <c r="G61" s="37"/>
      <c r="H61" s="37"/>
      <c r="I61" s="37"/>
    </row>
    <row r="62" s="22" customFormat="1" spans="1:9">
      <c r="A62" s="5"/>
      <c r="B62" s="37"/>
      <c r="C62" s="37"/>
      <c r="D62" s="37"/>
      <c r="E62" s="37"/>
      <c r="F62" s="37"/>
      <c r="G62" s="37"/>
      <c r="H62" s="37"/>
      <c r="I62" s="37"/>
    </row>
    <row r="63" s="22" customFormat="1" spans="1:9">
      <c r="A63" s="5"/>
      <c r="B63" s="37"/>
      <c r="C63" s="37"/>
      <c r="D63" s="37"/>
      <c r="E63" s="37"/>
      <c r="F63" s="37"/>
      <c r="G63" s="37"/>
      <c r="H63" s="37"/>
      <c r="I63" s="37"/>
    </row>
    <row r="64" s="22" customFormat="1" spans="1:9">
      <c r="A64" s="5"/>
      <c r="B64" s="37"/>
      <c r="C64" s="37"/>
      <c r="D64" s="37"/>
      <c r="E64" s="37"/>
      <c r="F64" s="37"/>
      <c r="G64" s="37"/>
      <c r="H64" s="37"/>
      <c r="I64" s="37"/>
    </row>
    <row r="65" s="22" customFormat="1" spans="1:9">
      <c r="A65" s="5"/>
      <c r="B65" s="37"/>
      <c r="C65" s="37"/>
      <c r="D65" s="37"/>
      <c r="E65" s="37"/>
      <c r="F65" s="37"/>
      <c r="G65" s="37"/>
      <c r="H65" s="37"/>
      <c r="I65" s="37"/>
    </row>
    <row r="66" s="22" customFormat="1" spans="1:9">
      <c r="A66" s="5"/>
      <c r="B66" s="37"/>
      <c r="C66" s="37"/>
      <c r="D66" s="37"/>
      <c r="E66" s="37"/>
      <c r="F66" s="37"/>
      <c r="G66" s="37"/>
      <c r="H66" s="37"/>
      <c r="I66" s="37"/>
    </row>
    <row r="67" s="22" customFormat="1" spans="1:9">
      <c r="A67" s="5"/>
      <c r="B67" s="37"/>
      <c r="C67" s="37"/>
      <c r="D67" s="37"/>
      <c r="E67" s="37"/>
      <c r="F67" s="37"/>
      <c r="G67" s="37"/>
      <c r="H67" s="37"/>
      <c r="I67" s="37"/>
    </row>
    <row r="68" s="22" customFormat="1" spans="1:9">
      <c r="A68" s="5"/>
      <c r="B68" s="37"/>
      <c r="C68" s="37"/>
      <c r="D68" s="37"/>
      <c r="E68" s="37"/>
      <c r="F68" s="37"/>
      <c r="G68" s="37"/>
      <c r="H68" s="37"/>
      <c r="I68" s="37"/>
    </row>
    <row r="69" s="22" customFormat="1" spans="1:9">
      <c r="A69" s="5"/>
      <c r="B69" s="37"/>
      <c r="C69" s="37"/>
      <c r="D69" s="37"/>
      <c r="E69" s="37"/>
      <c r="F69" s="37"/>
      <c r="G69" s="37"/>
      <c r="H69" s="37"/>
      <c r="I69" s="37"/>
    </row>
    <row r="70" s="22" customFormat="1" spans="1:9">
      <c r="A70" s="5"/>
      <c r="B70" s="37"/>
      <c r="C70" s="37"/>
      <c r="D70" s="37"/>
      <c r="E70" s="37"/>
      <c r="F70" s="37"/>
      <c r="G70" s="37"/>
      <c r="H70" s="37"/>
      <c r="I70" s="37"/>
    </row>
    <row r="71" s="22" customFormat="1" spans="1:9">
      <c r="A71" s="5"/>
      <c r="B71" s="37"/>
      <c r="C71" s="37"/>
      <c r="D71" s="37"/>
      <c r="E71" s="37"/>
      <c r="F71" s="37"/>
      <c r="G71" s="37"/>
      <c r="H71" s="37"/>
      <c r="I71" s="37"/>
    </row>
    <row r="72" s="22" customFormat="1" spans="1:9">
      <c r="A72" s="5"/>
      <c r="B72" s="37"/>
      <c r="C72" s="37"/>
      <c r="D72" s="37"/>
      <c r="E72" s="37"/>
      <c r="F72" s="37"/>
      <c r="G72" s="37"/>
      <c r="H72" s="37"/>
      <c r="I72" s="37"/>
    </row>
    <row r="73" s="22" customFormat="1" spans="1:9">
      <c r="A73" s="5"/>
      <c r="B73" s="37"/>
      <c r="C73" s="37"/>
      <c r="D73" s="37"/>
      <c r="E73" s="37"/>
      <c r="F73" s="37"/>
      <c r="G73" s="37"/>
      <c r="H73" s="37"/>
      <c r="I73" s="37"/>
    </row>
    <row r="74" s="22" customFormat="1" spans="1:9">
      <c r="A74" s="5"/>
      <c r="B74" s="37"/>
      <c r="C74" s="37"/>
      <c r="D74" s="37"/>
      <c r="E74" s="37"/>
      <c r="F74" s="37"/>
      <c r="G74" s="37"/>
      <c r="H74" s="37"/>
      <c r="I74" s="37"/>
    </row>
    <row r="75" s="22" customFormat="1" spans="1:9">
      <c r="A75" s="5"/>
      <c r="B75" s="37"/>
      <c r="C75" s="37"/>
      <c r="D75" s="37"/>
      <c r="E75" s="37"/>
      <c r="F75" s="37"/>
      <c r="G75" s="37"/>
      <c r="H75" s="37"/>
      <c r="I75" s="37"/>
    </row>
    <row r="76" s="22" customFormat="1" spans="1:9">
      <c r="A76" s="5"/>
      <c r="B76" s="37"/>
      <c r="C76" s="37"/>
      <c r="D76" s="37"/>
      <c r="E76" s="37"/>
      <c r="F76" s="37"/>
      <c r="G76" s="37"/>
      <c r="H76" s="37"/>
      <c r="I76" s="37"/>
    </row>
    <row r="77" s="22" customFormat="1" spans="1:9">
      <c r="A77" s="5"/>
      <c r="B77" s="37"/>
      <c r="C77" s="37"/>
      <c r="D77" s="37"/>
      <c r="E77" s="37"/>
      <c r="F77" s="37"/>
      <c r="G77" s="37"/>
      <c r="H77" s="37"/>
      <c r="I77" s="37"/>
    </row>
    <row r="78" s="22" customFormat="1" spans="1:9">
      <c r="A78" s="5"/>
      <c r="B78" s="37"/>
      <c r="C78" s="37"/>
      <c r="D78" s="37"/>
      <c r="E78" s="37"/>
      <c r="F78" s="37"/>
      <c r="G78" s="37"/>
      <c r="H78" s="37"/>
      <c r="I78" s="37"/>
    </row>
    <row r="79" s="22" customFormat="1" spans="1:9">
      <c r="A79" s="5"/>
      <c r="B79" s="37"/>
      <c r="C79" s="37"/>
      <c r="D79" s="37"/>
      <c r="E79" s="37"/>
      <c r="F79" s="37"/>
      <c r="G79" s="37"/>
      <c r="H79" s="37"/>
      <c r="I79" s="37"/>
    </row>
    <row r="80" s="22" customFormat="1" spans="1:9">
      <c r="A80" s="5"/>
      <c r="B80" s="37"/>
      <c r="C80" s="37"/>
      <c r="D80" s="37"/>
      <c r="E80" s="37"/>
      <c r="F80" s="37"/>
      <c r="G80" s="37"/>
      <c r="H80" s="37"/>
      <c r="I80" s="37"/>
    </row>
    <row r="81" s="22" customFormat="1" spans="1:9">
      <c r="A81" s="5"/>
      <c r="B81" s="37"/>
      <c r="C81" s="37"/>
      <c r="D81" s="37"/>
      <c r="E81" s="37"/>
      <c r="F81" s="37"/>
      <c r="G81" s="37"/>
      <c r="H81" s="37"/>
      <c r="I81" s="37"/>
    </row>
    <row r="82" s="22" customFormat="1" spans="1:9">
      <c r="A82" s="5"/>
      <c r="B82" s="37"/>
      <c r="C82" s="37"/>
      <c r="D82" s="37"/>
      <c r="E82" s="37"/>
      <c r="F82" s="37"/>
      <c r="G82" s="37"/>
      <c r="H82" s="37"/>
      <c r="I82" s="37"/>
    </row>
    <row r="83" s="22" customFormat="1" spans="1:9">
      <c r="A83" s="5"/>
      <c r="B83" s="37"/>
      <c r="C83" s="37"/>
      <c r="D83" s="37"/>
      <c r="E83" s="37"/>
      <c r="F83" s="37"/>
      <c r="G83" s="37"/>
      <c r="H83" s="37"/>
      <c r="I83" s="37"/>
    </row>
    <row r="84" s="22" customFormat="1" spans="1:9">
      <c r="A84" s="5"/>
      <c r="B84" s="37"/>
      <c r="C84" s="37"/>
      <c r="D84" s="37"/>
      <c r="E84" s="37"/>
      <c r="F84" s="37"/>
      <c r="G84" s="37"/>
      <c r="H84" s="37"/>
      <c r="I84" s="37"/>
    </row>
    <row r="85" s="22" customFormat="1" spans="1:9">
      <c r="A85" s="5"/>
      <c r="B85" s="37"/>
      <c r="C85" s="37"/>
      <c r="D85" s="37"/>
      <c r="E85" s="37"/>
      <c r="F85" s="37"/>
      <c r="G85" s="37"/>
      <c r="H85" s="37"/>
      <c r="I85" s="37"/>
    </row>
    <row r="86" s="22" customFormat="1" spans="1:9">
      <c r="A86" s="5"/>
      <c r="B86" s="37"/>
      <c r="C86" s="37"/>
      <c r="D86" s="37"/>
      <c r="E86" s="37"/>
      <c r="F86" s="37"/>
      <c r="G86" s="37"/>
      <c r="H86" s="37"/>
      <c r="I86" s="37"/>
    </row>
    <row r="87" s="22" customFormat="1" spans="1:9">
      <c r="A87" s="5"/>
      <c r="B87" s="37"/>
      <c r="C87" s="37"/>
      <c r="D87" s="37"/>
      <c r="E87" s="37"/>
      <c r="F87" s="37"/>
      <c r="G87" s="37"/>
      <c r="H87" s="37"/>
      <c r="I87" s="37"/>
    </row>
    <row r="88" s="22" customFormat="1" spans="1:9">
      <c r="A88" s="5"/>
      <c r="B88" s="37"/>
      <c r="C88" s="37"/>
      <c r="D88" s="37"/>
      <c r="E88" s="37"/>
      <c r="F88" s="37"/>
      <c r="G88" s="37"/>
      <c r="H88" s="37"/>
      <c r="I88" s="37"/>
    </row>
    <row r="89" s="22" customFormat="1" spans="1:9">
      <c r="A89" s="5"/>
      <c r="B89" s="37"/>
      <c r="C89" s="37"/>
      <c r="D89" s="37"/>
      <c r="E89" s="37"/>
      <c r="F89" s="37"/>
      <c r="G89" s="37"/>
      <c r="H89" s="37"/>
      <c r="I89" s="37"/>
    </row>
    <row r="90" s="22" customFormat="1" spans="1:9">
      <c r="A90" s="5"/>
      <c r="B90" s="37"/>
      <c r="C90" s="37"/>
      <c r="D90" s="37"/>
      <c r="E90" s="37"/>
      <c r="F90" s="37"/>
      <c r="G90" s="37"/>
      <c r="H90" s="37"/>
      <c r="I90" s="37"/>
    </row>
    <row r="91" s="22" customFormat="1" spans="1:9">
      <c r="A91" s="5"/>
      <c r="B91" s="37"/>
      <c r="C91" s="37"/>
      <c r="D91" s="37"/>
      <c r="E91" s="37"/>
      <c r="F91" s="37"/>
      <c r="G91" s="37"/>
      <c r="H91" s="37"/>
      <c r="I91" s="37"/>
    </row>
    <row r="92" s="22" customFormat="1" spans="1:9">
      <c r="A92" s="5"/>
      <c r="B92" s="37"/>
      <c r="C92" s="37"/>
      <c r="D92" s="37"/>
      <c r="E92" s="37"/>
      <c r="F92" s="37"/>
      <c r="G92" s="37"/>
      <c r="H92" s="37"/>
      <c r="I92" s="37"/>
    </row>
    <row r="93" s="22" customFormat="1" spans="1:9">
      <c r="A93" s="5"/>
      <c r="B93" s="37"/>
      <c r="C93" s="37"/>
      <c r="D93" s="37"/>
      <c r="E93" s="37"/>
      <c r="F93" s="37"/>
      <c r="G93" s="37"/>
      <c r="H93" s="37"/>
      <c r="I93" s="37"/>
    </row>
    <row r="94" s="22" customFormat="1" spans="1:9">
      <c r="A94" s="5"/>
      <c r="B94" s="37"/>
      <c r="C94" s="37"/>
      <c r="D94" s="37"/>
      <c r="E94" s="37"/>
      <c r="F94" s="37"/>
      <c r="G94" s="37"/>
      <c r="H94" s="37"/>
      <c r="I94" s="37"/>
    </row>
  </sheetData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5"/>
  <sheetViews>
    <sheetView workbookViewId="0">
      <selection activeCell="H14" sqref="H14"/>
    </sheetView>
  </sheetViews>
  <sheetFormatPr defaultColWidth="8.875" defaultRowHeight="12"/>
  <cols>
    <col min="1" max="1" width="45.875" style="26" customWidth="1"/>
    <col min="2" max="2" width="12.5" style="25" customWidth="1"/>
    <col min="3" max="3" width="10.75" style="25" customWidth="1"/>
    <col min="4" max="4" width="9.25" style="25" customWidth="1"/>
    <col min="5" max="5" width="10.25" style="25" customWidth="1"/>
    <col min="6" max="6" width="8" style="25" customWidth="1"/>
    <col min="7" max="7" width="10.5" style="25" customWidth="1"/>
    <col min="8" max="8" width="11.375" style="25" customWidth="1"/>
    <col min="9" max="9" width="10" style="25" customWidth="1"/>
    <col min="10" max="29" width="9" style="25"/>
    <col min="30" max="16384" width="8.875" style="25"/>
  </cols>
  <sheetData>
    <row r="1" s="22" customFormat="1" ht="43" customHeight="1" spans="1:10">
      <c r="A1" s="4" t="s">
        <v>34</v>
      </c>
      <c r="B1" s="4"/>
      <c r="C1" s="4"/>
      <c r="D1" s="4"/>
      <c r="E1" s="4"/>
      <c r="F1" s="4"/>
      <c r="G1" s="4"/>
      <c r="H1" s="4"/>
      <c r="I1" s="4"/>
      <c r="J1" s="21"/>
    </row>
    <row r="2" s="22" customFormat="1" ht="15.75" customHeight="1" spans="1:9">
      <c r="A2" s="27" t="s">
        <v>800</v>
      </c>
      <c r="B2" s="27"/>
      <c r="C2" s="27"/>
      <c r="D2" s="27"/>
      <c r="E2" s="27"/>
      <c r="F2" s="27"/>
      <c r="G2" s="27"/>
      <c r="H2" s="27"/>
      <c r="I2" s="27"/>
    </row>
    <row r="3" s="23" customFormat="1" ht="18" customHeight="1" spans="1:9">
      <c r="A3" s="7" t="s">
        <v>791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4" customFormat="1" ht="18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28" t="s">
        <v>155</v>
      </c>
      <c r="I4" s="28"/>
    </row>
    <row r="5" s="24" customFormat="1" ht="18" customHeight="1" spans="1:9">
      <c r="A5" s="7"/>
      <c r="B5" s="7"/>
      <c r="C5" s="29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25" customFormat="1" ht="24.95" customHeight="1" spans="1:9">
      <c r="A6" s="7" t="s">
        <v>801</v>
      </c>
      <c r="B6" s="30"/>
      <c r="C6" s="31"/>
      <c r="D6" s="14"/>
      <c r="E6" s="32"/>
      <c r="F6" s="14"/>
      <c r="G6" s="31"/>
      <c r="H6" s="32"/>
      <c r="I6" s="14"/>
    </row>
    <row r="7" s="25" customFormat="1" ht="24.95" customHeight="1" spans="1:9">
      <c r="A7" s="7" t="s">
        <v>601</v>
      </c>
      <c r="B7" s="30"/>
      <c r="C7" s="31"/>
      <c r="D7" s="18"/>
      <c r="E7" s="18"/>
      <c r="F7" s="18"/>
      <c r="G7" s="31"/>
      <c r="H7" s="32"/>
      <c r="I7" s="14"/>
    </row>
    <row r="8" s="25" customFormat="1" ht="24.95" customHeight="1" spans="1:9">
      <c r="A8" s="33" t="s">
        <v>806</v>
      </c>
      <c r="B8" s="34"/>
      <c r="C8" s="35"/>
      <c r="D8" s="17"/>
      <c r="E8" s="36"/>
      <c r="F8" s="17"/>
      <c r="G8" s="36"/>
      <c r="H8" s="36"/>
      <c r="I8" s="17"/>
    </row>
    <row r="9" s="25" customFormat="1" ht="24.95" customHeight="1" spans="1:9">
      <c r="A9" s="33" t="s">
        <v>807</v>
      </c>
      <c r="B9" s="34"/>
      <c r="C9" s="35"/>
      <c r="D9" s="17"/>
      <c r="E9" s="36"/>
      <c r="F9" s="17"/>
      <c r="G9" s="36"/>
      <c r="H9" s="36"/>
      <c r="I9" s="17"/>
    </row>
    <row r="10" s="25" customFormat="1" ht="24.95" customHeight="1" spans="1:9">
      <c r="A10" s="33" t="s">
        <v>808</v>
      </c>
      <c r="B10" s="34"/>
      <c r="C10" s="35"/>
      <c r="D10" s="17"/>
      <c r="E10" s="36"/>
      <c r="F10" s="17"/>
      <c r="G10" s="36"/>
      <c r="H10" s="36"/>
      <c r="I10" s="17"/>
    </row>
    <row r="11" s="25" customFormat="1" ht="24.95" customHeight="1" spans="1:9">
      <c r="A11" s="7" t="s">
        <v>612</v>
      </c>
      <c r="B11" s="30"/>
      <c r="C11" s="31"/>
      <c r="D11" s="14"/>
      <c r="E11" s="32"/>
      <c r="F11" s="14"/>
      <c r="G11" s="31"/>
      <c r="H11" s="32"/>
      <c r="I11" s="14"/>
    </row>
    <row r="12" s="25" customFormat="1" ht="28" customHeight="1" spans="1:9">
      <c r="A12" s="37" t="s">
        <v>810</v>
      </c>
      <c r="B12" s="38"/>
      <c r="C12" s="39"/>
      <c r="D12" s="38"/>
      <c r="E12" s="38"/>
      <c r="F12" s="38"/>
      <c r="G12" s="38"/>
      <c r="H12" s="38"/>
      <c r="I12" s="38"/>
    </row>
    <row r="13" s="25" customFormat="1" spans="1:9">
      <c r="A13" s="40"/>
      <c r="B13" s="38"/>
      <c r="C13" s="39"/>
      <c r="D13" s="38"/>
      <c r="E13" s="38"/>
      <c r="F13" s="38"/>
      <c r="G13" s="38"/>
      <c r="H13" s="38"/>
      <c r="I13" s="38"/>
    </row>
    <row r="14" s="25" customFormat="1" spans="1:9">
      <c r="A14" s="40"/>
      <c r="B14" s="38"/>
      <c r="C14" s="39"/>
      <c r="D14" s="38"/>
      <c r="E14" s="38"/>
      <c r="F14" s="38"/>
      <c r="G14" s="38"/>
      <c r="H14" s="38"/>
      <c r="I14" s="38"/>
    </row>
    <row r="15" s="25" customFormat="1" spans="1:9">
      <c r="A15" s="40"/>
      <c r="B15" s="38"/>
      <c r="C15" s="39"/>
      <c r="D15" s="38"/>
      <c r="E15" s="38"/>
      <c r="F15" s="38"/>
      <c r="G15" s="38"/>
      <c r="H15" s="38"/>
      <c r="I15" s="38"/>
    </row>
    <row r="16" s="25" customFormat="1" spans="1:9">
      <c r="A16" s="40"/>
      <c r="B16" s="38"/>
      <c r="C16" s="39"/>
      <c r="D16" s="38"/>
      <c r="E16" s="38"/>
      <c r="F16" s="38"/>
      <c r="G16" s="38"/>
      <c r="H16" s="38"/>
      <c r="I16" s="38"/>
    </row>
    <row r="17" s="25" customFormat="1" spans="1:9">
      <c r="A17" s="40"/>
      <c r="B17" s="38"/>
      <c r="C17" s="39"/>
      <c r="D17" s="38"/>
      <c r="E17" s="38"/>
      <c r="F17" s="38"/>
      <c r="G17" s="38"/>
      <c r="H17" s="38"/>
      <c r="I17" s="38"/>
    </row>
    <row r="18" s="25" customFormat="1" spans="1:9">
      <c r="A18" s="40"/>
      <c r="B18" s="38"/>
      <c r="C18" s="39"/>
      <c r="D18" s="38"/>
      <c r="E18" s="38"/>
      <c r="F18" s="38"/>
      <c r="G18" s="38"/>
      <c r="H18" s="38"/>
      <c r="I18" s="38"/>
    </row>
    <row r="19" s="25" customFormat="1" spans="1:9">
      <c r="A19" s="40"/>
      <c r="B19" s="38"/>
      <c r="C19" s="39"/>
      <c r="D19" s="38"/>
      <c r="E19" s="38"/>
      <c r="F19" s="38"/>
      <c r="G19" s="38"/>
      <c r="H19" s="38"/>
      <c r="I19" s="38"/>
    </row>
    <row r="20" s="25" customFormat="1" spans="1:9">
      <c r="A20" s="40"/>
      <c r="B20" s="38"/>
      <c r="C20" s="39"/>
      <c r="D20" s="38"/>
      <c r="E20" s="38"/>
      <c r="F20" s="38"/>
      <c r="G20" s="38"/>
      <c r="H20" s="38"/>
      <c r="I20" s="38"/>
    </row>
    <row r="21" s="25" customFormat="1" spans="1:9">
      <c r="A21" s="40"/>
      <c r="B21" s="38"/>
      <c r="C21" s="39"/>
      <c r="D21" s="38"/>
      <c r="E21" s="38"/>
      <c r="F21" s="38"/>
      <c r="G21" s="38"/>
      <c r="H21" s="38"/>
      <c r="I21" s="38"/>
    </row>
    <row r="22" s="25" customFormat="1" spans="1:9">
      <c r="A22" s="40"/>
      <c r="B22" s="38"/>
      <c r="C22" s="39"/>
      <c r="D22" s="38"/>
      <c r="E22" s="38"/>
      <c r="F22" s="38"/>
      <c r="G22" s="38"/>
      <c r="H22" s="38"/>
      <c r="I22" s="38"/>
    </row>
    <row r="23" s="25" customFormat="1" spans="1:9">
      <c r="A23" s="40"/>
      <c r="B23" s="38"/>
      <c r="C23" s="39"/>
      <c r="D23" s="38"/>
      <c r="E23" s="38"/>
      <c r="F23" s="38"/>
      <c r="G23" s="38"/>
      <c r="H23" s="38"/>
      <c r="I23" s="38"/>
    </row>
    <row r="24" s="25" customFormat="1" spans="1:9">
      <c r="A24" s="40"/>
      <c r="B24" s="38"/>
      <c r="C24" s="39"/>
      <c r="D24" s="38"/>
      <c r="E24" s="38"/>
      <c r="F24" s="38"/>
      <c r="G24" s="38"/>
      <c r="H24" s="38"/>
      <c r="I24" s="38"/>
    </row>
    <row r="25" s="25" customFormat="1" spans="1:9">
      <c r="A25" s="40"/>
      <c r="B25" s="38"/>
      <c r="C25" s="39"/>
      <c r="D25" s="38"/>
      <c r="E25" s="38"/>
      <c r="F25" s="38"/>
      <c r="G25" s="38"/>
      <c r="H25" s="38"/>
      <c r="I25" s="38"/>
    </row>
    <row r="26" s="25" customFormat="1" spans="1:9">
      <c r="A26" s="40"/>
      <c r="B26" s="38"/>
      <c r="C26" s="39"/>
      <c r="D26" s="38"/>
      <c r="E26" s="38"/>
      <c r="F26" s="38"/>
      <c r="G26" s="38"/>
      <c r="H26" s="38"/>
      <c r="I26" s="38"/>
    </row>
    <row r="27" s="25" customFormat="1" spans="1:9">
      <c r="A27" s="40"/>
      <c r="B27" s="38"/>
      <c r="C27" s="39"/>
      <c r="D27" s="38"/>
      <c r="E27" s="38"/>
      <c r="F27" s="38"/>
      <c r="G27" s="38"/>
      <c r="H27" s="38"/>
      <c r="I27" s="38"/>
    </row>
    <row r="28" s="25" customFormat="1" spans="1:9">
      <c r="A28" s="40"/>
      <c r="B28" s="38"/>
      <c r="C28" s="39"/>
      <c r="D28" s="38"/>
      <c r="E28" s="38"/>
      <c r="F28" s="38"/>
      <c r="G28" s="38"/>
      <c r="H28" s="38"/>
      <c r="I28" s="38"/>
    </row>
    <row r="29" s="25" customFormat="1" spans="1:9">
      <c r="A29" s="40"/>
      <c r="B29" s="38"/>
      <c r="C29" s="38"/>
      <c r="D29" s="38"/>
      <c r="E29" s="38"/>
      <c r="F29" s="38"/>
      <c r="G29" s="38"/>
      <c r="H29" s="38"/>
      <c r="I29" s="38"/>
    </row>
    <row r="30" s="25" customFormat="1" spans="1:9">
      <c r="A30" s="40"/>
      <c r="B30" s="38"/>
      <c r="C30" s="38"/>
      <c r="D30" s="38"/>
      <c r="E30" s="38"/>
      <c r="F30" s="38"/>
      <c r="G30" s="38"/>
      <c r="H30" s="38"/>
      <c r="I30" s="38"/>
    </row>
    <row r="31" s="25" customFormat="1" spans="1:9">
      <c r="A31" s="40"/>
      <c r="B31" s="38"/>
      <c r="C31" s="38"/>
      <c r="D31" s="38"/>
      <c r="E31" s="38"/>
      <c r="F31" s="38"/>
      <c r="G31" s="38"/>
      <c r="H31" s="38"/>
      <c r="I31" s="38"/>
    </row>
    <row r="32" s="25" customFormat="1" spans="1:9">
      <c r="A32" s="40"/>
      <c r="B32" s="38"/>
      <c r="C32" s="38"/>
      <c r="D32" s="38"/>
      <c r="E32" s="38"/>
      <c r="F32" s="38"/>
      <c r="G32" s="38"/>
      <c r="H32" s="38"/>
      <c r="I32" s="38"/>
    </row>
    <row r="33" s="25" customFormat="1" spans="1:9">
      <c r="A33" s="40"/>
      <c r="B33" s="38"/>
      <c r="C33" s="38"/>
      <c r="D33" s="38"/>
      <c r="E33" s="38"/>
      <c r="F33" s="38"/>
      <c r="G33" s="38"/>
      <c r="H33" s="38"/>
      <c r="I33" s="38"/>
    </row>
    <row r="34" s="25" customFormat="1" spans="1:9">
      <c r="A34" s="40"/>
      <c r="B34" s="38"/>
      <c r="C34" s="38"/>
      <c r="D34" s="38"/>
      <c r="E34" s="38"/>
      <c r="F34" s="38"/>
      <c r="G34" s="38"/>
      <c r="H34" s="38"/>
      <c r="I34" s="38"/>
    </row>
    <row r="35" s="25" customFormat="1" spans="1:9">
      <c r="A35" s="40"/>
      <c r="B35" s="38"/>
      <c r="C35" s="38"/>
      <c r="D35" s="38"/>
      <c r="E35" s="38"/>
      <c r="F35" s="38"/>
      <c r="G35" s="38"/>
      <c r="H35" s="38"/>
      <c r="I35" s="38"/>
    </row>
    <row r="36" s="25" customFormat="1" spans="1:9">
      <c r="A36" s="40"/>
      <c r="B36" s="38"/>
      <c r="C36" s="38"/>
      <c r="D36" s="38"/>
      <c r="E36" s="38"/>
      <c r="F36" s="38"/>
      <c r="G36" s="38"/>
      <c r="H36" s="38"/>
      <c r="I36" s="38"/>
    </row>
    <row r="37" s="25" customFormat="1" spans="1:9">
      <c r="A37" s="40"/>
      <c r="B37" s="38"/>
      <c r="C37" s="38"/>
      <c r="D37" s="38"/>
      <c r="E37" s="38"/>
      <c r="F37" s="38"/>
      <c r="G37" s="38"/>
      <c r="H37" s="38"/>
      <c r="I37" s="38"/>
    </row>
    <row r="38" s="25" customFormat="1" spans="1:9">
      <c r="A38" s="40"/>
      <c r="B38" s="38"/>
      <c r="C38" s="38"/>
      <c r="D38" s="38"/>
      <c r="E38" s="38"/>
      <c r="F38" s="38"/>
      <c r="G38" s="38"/>
      <c r="H38" s="38"/>
      <c r="I38" s="38"/>
    </row>
    <row r="39" s="25" customFormat="1" spans="1:9">
      <c r="A39" s="40"/>
      <c r="B39" s="38"/>
      <c r="C39" s="38"/>
      <c r="D39" s="38"/>
      <c r="E39" s="38"/>
      <c r="F39" s="38"/>
      <c r="G39" s="38"/>
      <c r="H39" s="38"/>
      <c r="I39" s="38"/>
    </row>
    <row r="40" s="25" customFormat="1" spans="1:9">
      <c r="A40" s="40"/>
      <c r="B40" s="38"/>
      <c r="C40" s="38"/>
      <c r="D40" s="38"/>
      <c r="E40" s="38"/>
      <c r="F40" s="38"/>
      <c r="G40" s="38"/>
      <c r="H40" s="38"/>
      <c r="I40" s="38"/>
    </row>
    <row r="41" s="25" customFormat="1" spans="1:9">
      <c r="A41" s="40"/>
      <c r="B41" s="38"/>
      <c r="C41" s="38"/>
      <c r="D41" s="38"/>
      <c r="E41" s="38"/>
      <c r="F41" s="38"/>
      <c r="G41" s="38"/>
      <c r="H41" s="38"/>
      <c r="I41" s="38"/>
    </row>
    <row r="42" s="25" customFormat="1" spans="1:9">
      <c r="A42" s="40"/>
      <c r="B42" s="38"/>
      <c r="C42" s="38"/>
      <c r="D42" s="38"/>
      <c r="E42" s="38"/>
      <c r="F42" s="38"/>
      <c r="G42" s="38"/>
      <c r="H42" s="38"/>
      <c r="I42" s="38"/>
    </row>
    <row r="43" s="25" customFormat="1" spans="1:9">
      <c r="A43" s="40"/>
      <c r="B43" s="38"/>
      <c r="C43" s="38"/>
      <c r="D43" s="38"/>
      <c r="E43" s="38"/>
      <c r="F43" s="38"/>
      <c r="G43" s="38"/>
      <c r="H43" s="38"/>
      <c r="I43" s="38"/>
    </row>
    <row r="44" s="25" customFormat="1" spans="1:9">
      <c r="A44" s="40"/>
      <c r="B44" s="38"/>
      <c r="C44" s="38"/>
      <c r="D44" s="38"/>
      <c r="E44" s="38"/>
      <c r="F44" s="38"/>
      <c r="G44" s="38"/>
      <c r="H44" s="38"/>
      <c r="I44" s="38"/>
    </row>
    <row r="45" s="25" customFormat="1" spans="1:9">
      <c r="A45" s="40"/>
      <c r="B45" s="38"/>
      <c r="C45" s="38"/>
      <c r="D45" s="38"/>
      <c r="E45" s="38"/>
      <c r="F45" s="38"/>
      <c r="G45" s="38"/>
      <c r="H45" s="38"/>
      <c r="I45" s="38"/>
    </row>
    <row r="46" s="25" customFormat="1" spans="1:9">
      <c r="A46" s="40"/>
      <c r="B46" s="38"/>
      <c r="C46" s="38"/>
      <c r="D46" s="38"/>
      <c r="E46" s="38"/>
      <c r="F46" s="38"/>
      <c r="G46" s="38"/>
      <c r="H46" s="38"/>
      <c r="I46" s="38"/>
    </row>
    <row r="47" s="25" customFormat="1" spans="1:9">
      <c r="A47" s="40"/>
      <c r="B47" s="38"/>
      <c r="C47" s="38"/>
      <c r="D47" s="38"/>
      <c r="E47" s="38"/>
      <c r="F47" s="38"/>
      <c r="G47" s="38"/>
      <c r="H47" s="38"/>
      <c r="I47" s="38"/>
    </row>
    <row r="48" s="25" customFormat="1" spans="1:9">
      <c r="A48" s="40"/>
      <c r="B48" s="38"/>
      <c r="C48" s="38"/>
      <c r="D48" s="38"/>
      <c r="E48" s="38"/>
      <c r="F48" s="38"/>
      <c r="G48" s="38"/>
      <c r="H48" s="38"/>
      <c r="I48" s="38"/>
    </row>
    <row r="49" s="25" customFormat="1" spans="1:9">
      <c r="A49" s="40"/>
      <c r="B49" s="38"/>
      <c r="C49" s="38"/>
      <c r="D49" s="38"/>
      <c r="E49" s="38"/>
      <c r="F49" s="38"/>
      <c r="G49" s="38"/>
      <c r="H49" s="38"/>
      <c r="I49" s="38"/>
    </row>
    <row r="50" s="25" customFormat="1" spans="1:9">
      <c r="A50" s="40"/>
      <c r="B50" s="38"/>
      <c r="C50" s="38"/>
      <c r="D50" s="38"/>
      <c r="E50" s="38"/>
      <c r="F50" s="38"/>
      <c r="G50" s="38"/>
      <c r="H50" s="38"/>
      <c r="I50" s="38"/>
    </row>
    <row r="51" s="25" customFormat="1" spans="1:9">
      <c r="A51" s="40"/>
      <c r="B51" s="38"/>
      <c r="C51" s="38"/>
      <c r="D51" s="38"/>
      <c r="E51" s="38"/>
      <c r="F51" s="38"/>
      <c r="G51" s="38"/>
      <c r="H51" s="38"/>
      <c r="I51" s="38"/>
    </row>
    <row r="52" s="25" customFormat="1" spans="1:9">
      <c r="A52" s="40"/>
      <c r="B52" s="38"/>
      <c r="C52" s="38"/>
      <c r="D52" s="38"/>
      <c r="E52" s="38"/>
      <c r="F52" s="38"/>
      <c r="G52" s="38"/>
      <c r="H52" s="38"/>
      <c r="I52" s="38"/>
    </row>
    <row r="53" s="25" customFormat="1" spans="1:9">
      <c r="A53" s="40"/>
      <c r="B53" s="38"/>
      <c r="C53" s="38"/>
      <c r="D53" s="38"/>
      <c r="E53" s="38"/>
      <c r="F53" s="38"/>
      <c r="G53" s="38"/>
      <c r="H53" s="38"/>
      <c r="I53" s="38"/>
    </row>
    <row r="54" s="25" customFormat="1" spans="1:9">
      <c r="A54" s="40"/>
      <c r="B54" s="38"/>
      <c r="C54" s="38"/>
      <c r="D54" s="38"/>
      <c r="E54" s="38"/>
      <c r="F54" s="38"/>
      <c r="G54" s="38"/>
      <c r="H54" s="38"/>
      <c r="I54" s="38"/>
    </row>
    <row r="55" s="25" customFormat="1" spans="1:9">
      <c r="A55" s="40"/>
      <c r="B55" s="38"/>
      <c r="C55" s="38"/>
      <c r="D55" s="38"/>
      <c r="E55" s="38"/>
      <c r="F55" s="38"/>
      <c r="G55" s="38"/>
      <c r="H55" s="38"/>
      <c r="I55" s="38"/>
    </row>
    <row r="56" s="25" customFormat="1" spans="1:9">
      <c r="A56" s="40"/>
      <c r="B56" s="38"/>
      <c r="C56" s="38"/>
      <c r="D56" s="38"/>
      <c r="E56" s="38"/>
      <c r="F56" s="38"/>
      <c r="G56" s="38"/>
      <c r="H56" s="38"/>
      <c r="I56" s="38"/>
    </row>
    <row r="57" s="25" customFormat="1" spans="1:9">
      <c r="A57" s="40"/>
      <c r="B57" s="38"/>
      <c r="C57" s="38"/>
      <c r="D57" s="38"/>
      <c r="E57" s="38"/>
      <c r="F57" s="38"/>
      <c r="G57" s="38"/>
      <c r="H57" s="38"/>
      <c r="I57" s="38"/>
    </row>
    <row r="58" s="25" customFormat="1" spans="1:9">
      <c r="A58" s="40"/>
      <c r="B58" s="38"/>
      <c r="C58" s="38"/>
      <c r="D58" s="38"/>
      <c r="E58" s="38"/>
      <c r="F58" s="38"/>
      <c r="G58" s="38"/>
      <c r="H58" s="38"/>
      <c r="I58" s="38"/>
    </row>
    <row r="59" s="25" customFormat="1" spans="1:9">
      <c r="A59" s="40"/>
      <c r="B59" s="38"/>
      <c r="C59" s="38"/>
      <c r="D59" s="38"/>
      <c r="E59" s="38"/>
      <c r="F59" s="38"/>
      <c r="G59" s="38"/>
      <c r="H59" s="38"/>
      <c r="I59" s="38"/>
    </row>
    <row r="60" s="25" customFormat="1" spans="1:9">
      <c r="A60" s="40"/>
      <c r="B60" s="38"/>
      <c r="C60" s="38"/>
      <c r="D60" s="38"/>
      <c r="E60" s="38"/>
      <c r="F60" s="38"/>
      <c r="G60" s="38"/>
      <c r="H60" s="38"/>
      <c r="I60" s="38"/>
    </row>
    <row r="61" s="25" customFormat="1" spans="1:9">
      <c r="A61" s="40"/>
      <c r="B61" s="38"/>
      <c r="C61" s="38"/>
      <c r="D61" s="38"/>
      <c r="E61" s="38"/>
      <c r="F61" s="38"/>
      <c r="G61" s="38"/>
      <c r="H61" s="38"/>
      <c r="I61" s="38"/>
    </row>
    <row r="62" s="25" customFormat="1" spans="1:9">
      <c r="A62" s="40"/>
      <c r="B62" s="38"/>
      <c r="C62" s="38"/>
      <c r="D62" s="38"/>
      <c r="E62" s="38"/>
      <c r="F62" s="38"/>
      <c r="G62" s="38"/>
      <c r="H62" s="38"/>
      <c r="I62" s="38"/>
    </row>
    <row r="63" s="25" customFormat="1" spans="1:9">
      <c r="A63" s="40"/>
      <c r="B63" s="38"/>
      <c r="C63" s="38"/>
      <c r="D63" s="38"/>
      <c r="E63" s="38"/>
      <c r="F63" s="38"/>
      <c r="G63" s="38"/>
      <c r="H63" s="38"/>
      <c r="I63" s="38"/>
    </row>
    <row r="64" s="25" customFormat="1" spans="1:9">
      <c r="A64" s="40"/>
      <c r="B64" s="38"/>
      <c r="C64" s="38"/>
      <c r="D64" s="38"/>
      <c r="E64" s="38"/>
      <c r="F64" s="38"/>
      <c r="G64" s="38"/>
      <c r="H64" s="38"/>
      <c r="I64" s="38"/>
    </row>
    <row r="65" s="25" customFormat="1" spans="1:9">
      <c r="A65" s="40"/>
      <c r="B65" s="38"/>
      <c r="C65" s="38"/>
      <c r="D65" s="38"/>
      <c r="E65" s="38"/>
      <c r="F65" s="38"/>
      <c r="G65" s="38"/>
      <c r="H65" s="38"/>
      <c r="I65" s="38"/>
    </row>
    <row r="66" s="25" customFormat="1" spans="1:9">
      <c r="A66" s="40"/>
      <c r="B66" s="38"/>
      <c r="C66" s="38"/>
      <c r="D66" s="38"/>
      <c r="E66" s="38"/>
      <c r="F66" s="38"/>
      <c r="G66" s="38"/>
      <c r="H66" s="38"/>
      <c r="I66" s="38"/>
    </row>
    <row r="67" s="25" customFormat="1" spans="1:9">
      <c r="A67" s="40"/>
      <c r="B67" s="38"/>
      <c r="C67" s="38"/>
      <c r="D67" s="38"/>
      <c r="E67" s="38"/>
      <c r="F67" s="38"/>
      <c r="G67" s="38"/>
      <c r="H67" s="38"/>
      <c r="I67" s="38"/>
    </row>
    <row r="68" s="25" customFormat="1" spans="1:9">
      <c r="A68" s="40"/>
      <c r="B68" s="38"/>
      <c r="C68" s="38"/>
      <c r="D68" s="38"/>
      <c r="E68" s="38"/>
      <c r="F68" s="38"/>
      <c r="G68" s="38"/>
      <c r="H68" s="38"/>
      <c r="I68" s="38"/>
    </row>
    <row r="69" s="25" customFormat="1" spans="1:9">
      <c r="A69" s="40"/>
      <c r="B69" s="38"/>
      <c r="C69" s="38"/>
      <c r="D69" s="38"/>
      <c r="E69" s="38"/>
      <c r="F69" s="38"/>
      <c r="G69" s="38"/>
      <c r="H69" s="38"/>
      <c r="I69" s="38"/>
    </row>
    <row r="70" s="25" customFormat="1" spans="1:9">
      <c r="A70" s="40"/>
      <c r="B70" s="38"/>
      <c r="C70" s="38"/>
      <c r="D70" s="38"/>
      <c r="E70" s="38"/>
      <c r="F70" s="38"/>
      <c r="G70" s="38"/>
      <c r="H70" s="38"/>
      <c r="I70" s="38"/>
    </row>
    <row r="71" s="25" customFormat="1" spans="1:9">
      <c r="A71" s="40"/>
      <c r="B71" s="38"/>
      <c r="C71" s="38"/>
      <c r="D71" s="38"/>
      <c r="E71" s="38"/>
      <c r="F71" s="38"/>
      <c r="G71" s="38"/>
      <c r="H71" s="38"/>
      <c r="I71" s="38"/>
    </row>
    <row r="72" s="25" customFormat="1" spans="1:9">
      <c r="A72" s="40"/>
      <c r="B72" s="38"/>
      <c r="C72" s="38"/>
      <c r="D72" s="38"/>
      <c r="E72" s="38"/>
      <c r="F72" s="38"/>
      <c r="G72" s="38"/>
      <c r="H72" s="38"/>
      <c r="I72" s="38"/>
    </row>
    <row r="73" s="25" customFormat="1" spans="1:9">
      <c r="A73" s="40"/>
      <c r="B73" s="38"/>
      <c r="C73" s="38"/>
      <c r="D73" s="38"/>
      <c r="E73" s="38"/>
      <c r="F73" s="38"/>
      <c r="G73" s="38"/>
      <c r="H73" s="38"/>
      <c r="I73" s="38"/>
    </row>
    <row r="74" s="25" customFormat="1" spans="1:9">
      <c r="A74" s="40"/>
      <c r="B74" s="38"/>
      <c r="C74" s="38"/>
      <c r="D74" s="38"/>
      <c r="E74" s="38"/>
      <c r="F74" s="38"/>
      <c r="G74" s="38"/>
      <c r="H74" s="38"/>
      <c r="I74" s="38"/>
    </row>
    <row r="75" s="25" customFormat="1" spans="1:9">
      <c r="A75" s="40"/>
      <c r="B75" s="38"/>
      <c r="C75" s="38"/>
      <c r="D75" s="38"/>
      <c r="E75" s="38"/>
      <c r="F75" s="38"/>
      <c r="G75" s="38"/>
      <c r="H75" s="38"/>
      <c r="I75" s="38"/>
    </row>
    <row r="76" s="25" customFormat="1" spans="1:9">
      <c r="A76" s="40"/>
      <c r="B76" s="38"/>
      <c r="C76" s="38"/>
      <c r="D76" s="38"/>
      <c r="E76" s="38"/>
      <c r="F76" s="38"/>
      <c r="G76" s="38"/>
      <c r="H76" s="38"/>
      <c r="I76" s="38"/>
    </row>
    <row r="77" s="25" customFormat="1" spans="1:9">
      <c r="A77" s="40"/>
      <c r="B77" s="38"/>
      <c r="C77" s="38"/>
      <c r="D77" s="38"/>
      <c r="E77" s="38"/>
      <c r="F77" s="38"/>
      <c r="G77" s="38"/>
      <c r="H77" s="38"/>
      <c r="I77" s="38"/>
    </row>
    <row r="78" s="25" customFormat="1" spans="1:9">
      <c r="A78" s="40"/>
      <c r="B78" s="38"/>
      <c r="C78" s="38"/>
      <c r="D78" s="38"/>
      <c r="E78" s="38"/>
      <c r="F78" s="38"/>
      <c r="G78" s="38"/>
      <c r="H78" s="38"/>
      <c r="I78" s="38"/>
    </row>
    <row r="79" s="25" customFormat="1" spans="1:9">
      <c r="A79" s="40"/>
      <c r="B79" s="38"/>
      <c r="C79" s="38"/>
      <c r="D79" s="38"/>
      <c r="E79" s="38"/>
      <c r="F79" s="38"/>
      <c r="G79" s="38"/>
      <c r="H79" s="38"/>
      <c r="I79" s="38"/>
    </row>
    <row r="80" s="25" customFormat="1" spans="1:9">
      <c r="A80" s="40"/>
      <c r="B80" s="38"/>
      <c r="C80" s="38"/>
      <c r="D80" s="38"/>
      <c r="E80" s="38"/>
      <c r="F80" s="38"/>
      <c r="G80" s="38"/>
      <c r="H80" s="38"/>
      <c r="I80" s="38"/>
    </row>
    <row r="81" s="25" customFormat="1" spans="1:9">
      <c r="A81" s="40"/>
      <c r="B81" s="38"/>
      <c r="C81" s="38"/>
      <c r="D81" s="38"/>
      <c r="E81" s="38"/>
      <c r="F81" s="38"/>
      <c r="G81" s="38"/>
      <c r="H81" s="38"/>
      <c r="I81" s="38"/>
    </row>
    <row r="82" s="25" customFormat="1" spans="1:9">
      <c r="A82" s="40"/>
      <c r="B82" s="38"/>
      <c r="C82" s="38"/>
      <c r="D82" s="38"/>
      <c r="E82" s="38"/>
      <c r="F82" s="38"/>
      <c r="G82" s="38"/>
      <c r="H82" s="38"/>
      <c r="I82" s="38"/>
    </row>
    <row r="83" s="25" customFormat="1" spans="1:9">
      <c r="A83" s="40"/>
      <c r="B83" s="38"/>
      <c r="C83" s="38"/>
      <c r="D83" s="38"/>
      <c r="E83" s="38"/>
      <c r="F83" s="38"/>
      <c r="G83" s="38"/>
      <c r="H83" s="38"/>
      <c r="I83" s="38"/>
    </row>
    <row r="84" s="25" customFormat="1" spans="1:9">
      <c r="A84" s="40"/>
      <c r="B84" s="38"/>
      <c r="C84" s="38"/>
      <c r="D84" s="38"/>
      <c r="E84" s="38"/>
      <c r="F84" s="38"/>
      <c r="G84" s="38"/>
      <c r="H84" s="38"/>
      <c r="I84" s="38"/>
    </row>
    <row r="85" s="25" customFormat="1" spans="1:9">
      <c r="A85" s="40"/>
      <c r="B85" s="38"/>
      <c r="C85" s="38"/>
      <c r="D85" s="38"/>
      <c r="E85" s="38"/>
      <c r="F85" s="38"/>
      <c r="G85" s="38"/>
      <c r="H85" s="38"/>
      <c r="I85" s="38"/>
    </row>
    <row r="86" s="25" customFormat="1" spans="1:9">
      <c r="A86" s="40"/>
      <c r="B86" s="38"/>
      <c r="C86" s="38"/>
      <c r="D86" s="38"/>
      <c r="E86" s="38"/>
      <c r="F86" s="38"/>
      <c r="G86" s="38"/>
      <c r="H86" s="38"/>
      <c r="I86" s="38"/>
    </row>
    <row r="87" s="25" customFormat="1" spans="1:9">
      <c r="A87" s="40"/>
      <c r="B87" s="38"/>
      <c r="C87" s="38"/>
      <c r="D87" s="38"/>
      <c r="E87" s="38"/>
      <c r="F87" s="38"/>
      <c r="G87" s="38"/>
      <c r="H87" s="38"/>
      <c r="I87" s="38"/>
    </row>
    <row r="88" s="25" customFormat="1" spans="1:9">
      <c r="A88" s="40"/>
      <c r="B88" s="38"/>
      <c r="C88" s="38"/>
      <c r="D88" s="38"/>
      <c r="E88" s="38"/>
      <c r="F88" s="38"/>
      <c r="G88" s="38"/>
      <c r="H88" s="38"/>
      <c r="I88" s="38"/>
    </row>
    <row r="89" s="25" customFormat="1" spans="1:9">
      <c r="A89" s="40"/>
      <c r="B89" s="38"/>
      <c r="C89" s="38"/>
      <c r="D89" s="38"/>
      <c r="E89" s="38"/>
      <c r="F89" s="38"/>
      <c r="G89" s="38"/>
      <c r="H89" s="38"/>
      <c r="I89" s="38"/>
    </row>
    <row r="90" s="25" customFormat="1" spans="1:9">
      <c r="A90" s="40"/>
      <c r="B90" s="38"/>
      <c r="C90" s="38"/>
      <c r="D90" s="38"/>
      <c r="E90" s="38"/>
      <c r="F90" s="38"/>
      <c r="G90" s="38"/>
      <c r="H90" s="38"/>
      <c r="I90" s="38"/>
    </row>
    <row r="91" s="25" customFormat="1" spans="1:9">
      <c r="A91" s="40"/>
      <c r="B91" s="38"/>
      <c r="C91" s="38"/>
      <c r="D91" s="38"/>
      <c r="E91" s="38"/>
      <c r="F91" s="38"/>
      <c r="G91" s="38"/>
      <c r="H91" s="38"/>
      <c r="I91" s="38"/>
    </row>
    <row r="92" s="25" customFormat="1" spans="1:9">
      <c r="A92" s="40"/>
      <c r="B92" s="38"/>
      <c r="C92" s="38"/>
      <c r="D92" s="38"/>
      <c r="E92" s="38"/>
      <c r="F92" s="38"/>
      <c r="G92" s="38"/>
      <c r="H92" s="38"/>
      <c r="I92" s="38"/>
    </row>
    <row r="93" s="25" customFormat="1" spans="1:9">
      <c r="A93" s="40"/>
      <c r="B93" s="38"/>
      <c r="C93" s="38"/>
      <c r="D93" s="38"/>
      <c r="E93" s="38"/>
      <c r="F93" s="38"/>
      <c r="G93" s="38"/>
      <c r="H93" s="38"/>
      <c r="I93" s="38"/>
    </row>
    <row r="94" s="25" customFormat="1" spans="1:9">
      <c r="A94" s="40"/>
      <c r="B94" s="38"/>
      <c r="C94" s="38"/>
      <c r="D94" s="38"/>
      <c r="E94" s="38"/>
      <c r="F94" s="38"/>
      <c r="G94" s="38"/>
      <c r="H94" s="38"/>
      <c r="I94" s="38"/>
    </row>
    <row r="95" s="25" customFormat="1" spans="1:9">
      <c r="A95" s="40"/>
      <c r="B95" s="38"/>
      <c r="C95" s="38"/>
      <c r="D95" s="38"/>
      <c r="E95" s="38"/>
      <c r="F95" s="38"/>
      <c r="G95" s="38"/>
      <c r="H95" s="38"/>
      <c r="I95" s="38"/>
    </row>
  </sheetData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375"/>
  <sheetViews>
    <sheetView showZeros="0" workbookViewId="0">
      <pane xSplit="1" ySplit="5" topLeftCell="B6" activePane="bottomRight" state="frozen"/>
      <selection/>
      <selection pane="topRight"/>
      <selection pane="bottomLeft"/>
      <selection pane="bottomRight" activeCell="I15" sqref="I15"/>
    </sheetView>
  </sheetViews>
  <sheetFormatPr defaultColWidth="44.375" defaultRowHeight="13.5"/>
  <cols>
    <col min="1" max="1" width="46.625" customWidth="1"/>
    <col min="2" max="2" width="12.5" customWidth="1"/>
    <col min="3" max="3" width="11.875" customWidth="1"/>
    <col min="4" max="4" width="9.25" customWidth="1"/>
    <col min="5" max="5" width="10.25" customWidth="1"/>
    <col min="6" max="6" width="8" customWidth="1"/>
    <col min="7" max="7" width="11.75" customWidth="1"/>
    <col min="8" max="8" width="10" customWidth="1"/>
    <col min="9" max="9" width="8.375" customWidth="1"/>
    <col min="10" max="30" width="9" customWidth="1"/>
    <col min="31" max="222" width="44.375" customWidth="1"/>
    <col min="223" max="253" width="9" customWidth="1"/>
  </cols>
  <sheetData>
    <row r="1" s="1" customFormat="1" ht="39" customHeight="1" spans="1:10">
      <c r="A1" s="4" t="s">
        <v>811</v>
      </c>
      <c r="B1" s="4"/>
      <c r="C1" s="4"/>
      <c r="D1" s="4"/>
      <c r="E1" s="4"/>
      <c r="F1" s="4"/>
      <c r="G1" s="4"/>
      <c r="H1" s="4"/>
      <c r="I1" s="4"/>
      <c r="J1" s="21"/>
    </row>
    <row r="2" s="1" customFormat="1" ht="15.95" customHeight="1" spans="1:9">
      <c r="A2" s="5"/>
      <c r="B2" s="5"/>
      <c r="C2" s="5"/>
      <c r="D2" s="5"/>
      <c r="E2" s="5"/>
      <c r="F2" s="5"/>
      <c r="G2" s="5"/>
      <c r="H2" s="6" t="s">
        <v>812</v>
      </c>
      <c r="I2" s="6"/>
    </row>
    <row r="3" s="2" customFormat="1" ht="15.95" customHeight="1" spans="1:9">
      <c r="A3" s="7" t="s">
        <v>813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" customFormat="1" ht="15.95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7" t="s">
        <v>814</v>
      </c>
      <c r="I4" s="7"/>
    </row>
    <row r="5" s="2" customFormat="1" ht="15.95" customHeight="1" spans="1:9">
      <c r="A5" s="7"/>
      <c r="B5" s="7"/>
      <c r="C5" s="7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3" customFormat="1" ht="27.95" customHeight="1" spans="1:9">
      <c r="A6" s="12" t="s">
        <v>815</v>
      </c>
      <c r="B6" s="13">
        <v>1196</v>
      </c>
      <c r="C6" s="13">
        <v>1071.2</v>
      </c>
      <c r="D6" s="14">
        <v>89.5652173913044</v>
      </c>
      <c r="E6" s="13">
        <v>-707.8</v>
      </c>
      <c r="F6" s="14">
        <v>-39.7863968521641</v>
      </c>
      <c r="G6" s="13">
        <v>1061</v>
      </c>
      <c r="H6" s="13">
        <v>-10.2</v>
      </c>
      <c r="I6" s="14">
        <v>-0.95220313666916</v>
      </c>
    </row>
    <row r="7" s="1" customFormat="1" ht="27.95" customHeight="1" spans="1:9">
      <c r="A7" s="15" t="s">
        <v>816</v>
      </c>
      <c r="B7" s="16">
        <v>0</v>
      </c>
      <c r="C7" s="16">
        <v>0</v>
      </c>
      <c r="D7" s="17"/>
      <c r="E7" s="16">
        <v>-455</v>
      </c>
      <c r="F7" s="17">
        <v>-100</v>
      </c>
      <c r="G7" s="16"/>
      <c r="H7" s="16">
        <v>0</v>
      </c>
      <c r="I7" s="17"/>
    </row>
    <row r="8" s="1" customFormat="1" ht="27.95" customHeight="1" spans="1:9">
      <c r="A8" s="15" t="s">
        <v>817</v>
      </c>
      <c r="B8" s="16">
        <v>1196</v>
      </c>
      <c r="C8" s="16">
        <v>1071.2</v>
      </c>
      <c r="D8" s="17">
        <v>89.5652173913044</v>
      </c>
      <c r="E8" s="16">
        <v>-252.8</v>
      </c>
      <c r="F8" s="17">
        <v>-19.0936555891239</v>
      </c>
      <c r="G8" s="16">
        <v>1061</v>
      </c>
      <c r="H8" s="16">
        <v>-10.2</v>
      </c>
      <c r="I8" s="17">
        <v>-0.95220313666916</v>
      </c>
    </row>
    <row r="9" s="1" customFormat="1" ht="18" customHeight="1" spans="1:9">
      <c r="A9" s="20"/>
      <c r="B9" s="20"/>
      <c r="C9" s="20"/>
      <c r="D9" s="20"/>
      <c r="E9" s="20"/>
      <c r="F9" s="20"/>
      <c r="G9" s="20"/>
      <c r="H9" s="20"/>
      <c r="I9" s="20"/>
    </row>
    <row r="10" s="1" customFormat="1" ht="18" customHeight="1" spans="1:9">
      <c r="A10" s="20"/>
      <c r="B10" s="20"/>
      <c r="C10" s="20"/>
      <c r="D10" s="20"/>
      <c r="E10" s="20"/>
      <c r="F10" s="20"/>
      <c r="G10" s="20"/>
      <c r="H10" s="20"/>
      <c r="I10" s="20"/>
    </row>
    <row r="11" s="1" customFormat="1" ht="18" customHeight="1" spans="1:9">
      <c r="A11" s="20"/>
      <c r="B11" s="20"/>
      <c r="C11" s="20"/>
      <c r="D11" s="20"/>
      <c r="E11" s="20"/>
      <c r="F11" s="20"/>
      <c r="G11" s="20"/>
      <c r="H11" s="20"/>
      <c r="I11" s="20"/>
    </row>
    <row r="12" s="1" customFormat="1" spans="1:9">
      <c r="A12" s="20"/>
      <c r="B12" s="20"/>
      <c r="C12" s="20"/>
      <c r="D12" s="20"/>
      <c r="E12" s="20"/>
      <c r="F12" s="20"/>
      <c r="G12" s="20"/>
      <c r="H12" s="20"/>
      <c r="I12" s="20"/>
    </row>
    <row r="13" s="1" customFormat="1" ht="18" customHeight="1" spans="1:9">
      <c r="A13" s="20"/>
      <c r="B13" s="20"/>
      <c r="C13" s="20"/>
      <c r="D13" s="20"/>
      <c r="E13" s="20"/>
      <c r="F13" s="20"/>
      <c r="G13" s="20"/>
      <c r="H13" s="20"/>
      <c r="I13" s="20"/>
    </row>
    <row r="14" s="1" customFormat="1" ht="18" customHeight="1" spans="1:9">
      <c r="A14" s="20"/>
      <c r="B14" s="20"/>
      <c r="C14" s="20"/>
      <c r="D14" s="20"/>
      <c r="E14" s="20"/>
      <c r="F14" s="20"/>
      <c r="G14" s="20"/>
      <c r="H14" s="20"/>
      <c r="I14" s="20"/>
    </row>
    <row r="15" s="1" customFormat="1" ht="18" customHeight="1" spans="1:9">
      <c r="A15" s="20"/>
      <c r="B15" s="20"/>
      <c r="C15" s="20"/>
      <c r="D15" s="20"/>
      <c r="E15" s="20"/>
      <c r="F15" s="20"/>
      <c r="G15" s="20"/>
      <c r="H15" s="20"/>
      <c r="I15" s="20"/>
    </row>
    <row r="16" s="1" customFormat="1" ht="18" customHeight="1" spans="1:9">
      <c r="A16" s="20"/>
      <c r="B16" s="20"/>
      <c r="C16" s="20"/>
      <c r="D16" s="20"/>
      <c r="E16" s="20"/>
      <c r="F16" s="20"/>
      <c r="G16" s="20"/>
      <c r="H16" s="20"/>
      <c r="I16" s="20"/>
    </row>
    <row r="17" s="1" customFormat="1" ht="18" customHeight="1" spans="1:9">
      <c r="A17" s="20"/>
      <c r="B17" s="20"/>
      <c r="C17" s="20"/>
      <c r="D17" s="20"/>
      <c r="E17" s="20"/>
      <c r="F17" s="20"/>
      <c r="G17" s="20"/>
      <c r="H17" s="20"/>
      <c r="I17" s="20"/>
    </row>
    <row r="18" s="1" customFormat="1" ht="18" customHeight="1" spans="1:9">
      <c r="A18" s="20"/>
      <c r="B18" s="20"/>
      <c r="C18" s="20"/>
      <c r="D18" s="20"/>
      <c r="E18" s="20"/>
      <c r="F18" s="20"/>
      <c r="G18" s="20"/>
      <c r="H18" s="20"/>
      <c r="I18" s="20"/>
    </row>
    <row r="19" s="1" customFormat="1" ht="18" customHeight="1" spans="1:9">
      <c r="A19" s="20"/>
      <c r="B19" s="20"/>
      <c r="C19" s="20"/>
      <c r="D19" s="20"/>
      <c r="E19" s="20"/>
      <c r="F19" s="20"/>
      <c r="G19" s="20"/>
      <c r="H19" s="20"/>
      <c r="I19" s="20"/>
    </row>
    <row r="20" s="1" customFormat="1" ht="18" customHeight="1" spans="1:9">
      <c r="A20" s="20"/>
      <c r="B20" s="20"/>
      <c r="C20" s="20"/>
      <c r="D20" s="20"/>
      <c r="E20" s="20"/>
      <c r="F20" s="20"/>
      <c r="G20" s="20"/>
      <c r="H20" s="20"/>
      <c r="I20" s="20"/>
    </row>
    <row r="21" s="1" customFormat="1" ht="18" customHeight="1" spans="1:9">
      <c r="A21" s="20"/>
      <c r="B21" s="20"/>
      <c r="C21" s="20"/>
      <c r="D21" s="20"/>
      <c r="E21" s="20"/>
      <c r="F21" s="20"/>
      <c r="G21" s="20"/>
      <c r="H21" s="20"/>
      <c r="I21" s="20"/>
    </row>
    <row r="22" s="1" customFormat="1" ht="18" customHeight="1" spans="1:9">
      <c r="A22" s="20"/>
      <c r="B22" s="20"/>
      <c r="C22" s="20"/>
      <c r="D22" s="20"/>
      <c r="E22" s="20"/>
      <c r="F22" s="20"/>
      <c r="G22" s="20"/>
      <c r="H22" s="20"/>
      <c r="I22" s="20"/>
    </row>
    <row r="23" s="1" customFormat="1" ht="18" customHeight="1" spans="1:9">
      <c r="A23" s="20"/>
      <c r="B23" s="20"/>
      <c r="C23" s="20"/>
      <c r="D23" s="20"/>
      <c r="E23" s="20"/>
      <c r="F23" s="20"/>
      <c r="G23" s="20"/>
      <c r="H23" s="20"/>
      <c r="I23" s="20"/>
    </row>
    <row r="24" s="1" customFormat="1" ht="18" customHeight="1" spans="1:9">
      <c r="A24" s="20"/>
      <c r="B24" s="20"/>
      <c r="C24" s="20"/>
      <c r="D24" s="20"/>
      <c r="E24" s="20"/>
      <c r="F24" s="20"/>
      <c r="G24" s="20"/>
      <c r="H24" s="20"/>
      <c r="I24" s="20"/>
    </row>
    <row r="25" s="1" customFormat="1" ht="18" customHeight="1" spans="1:9">
      <c r="A25" s="20"/>
      <c r="B25" s="20"/>
      <c r="C25" s="20"/>
      <c r="D25" s="20"/>
      <c r="E25" s="20"/>
      <c r="F25" s="20"/>
      <c r="G25" s="20"/>
      <c r="H25" s="20"/>
      <c r="I25" s="20"/>
    </row>
    <row r="26" s="1" customFormat="1" ht="18" customHeight="1" spans="1:9">
      <c r="A26" s="20"/>
      <c r="B26" s="20"/>
      <c r="C26" s="20"/>
      <c r="D26" s="20"/>
      <c r="E26" s="20"/>
      <c r="F26" s="20"/>
      <c r="G26" s="20"/>
      <c r="H26" s="20"/>
      <c r="I26" s="20"/>
    </row>
    <row r="27" s="1" customFormat="1" ht="18" customHeight="1" spans="1:9">
      <c r="A27" s="20"/>
      <c r="B27" s="20"/>
      <c r="C27" s="20"/>
      <c r="D27" s="20"/>
      <c r="E27" s="20"/>
      <c r="F27" s="20"/>
      <c r="G27" s="20"/>
      <c r="H27" s="20"/>
      <c r="I27" s="20"/>
    </row>
    <row r="28" s="1" customFormat="1" ht="18" customHeight="1" spans="1:9">
      <c r="A28" s="20"/>
      <c r="B28" s="20"/>
      <c r="C28" s="20"/>
      <c r="D28" s="20"/>
      <c r="E28" s="20"/>
      <c r="F28" s="20"/>
      <c r="G28" s="20"/>
      <c r="H28" s="20"/>
      <c r="I28" s="20"/>
    </row>
    <row r="29" s="1" customFormat="1" ht="18" customHeight="1" spans="1:9">
      <c r="A29" s="20"/>
      <c r="B29" s="20"/>
      <c r="C29" s="20"/>
      <c r="D29" s="20"/>
      <c r="E29" s="20"/>
      <c r="F29" s="20"/>
      <c r="G29" s="20"/>
      <c r="H29" s="20"/>
      <c r="I29" s="20"/>
    </row>
    <row r="30" s="1" customFormat="1" ht="18" customHeight="1" spans="1:9">
      <c r="A30" s="20"/>
      <c r="B30" s="20"/>
      <c r="C30" s="20"/>
      <c r="D30" s="20"/>
      <c r="E30" s="20"/>
      <c r="F30" s="20"/>
      <c r="G30" s="20"/>
      <c r="H30" s="20"/>
      <c r="I30" s="20"/>
    </row>
    <row r="31" s="1" customFormat="1" ht="18" customHeight="1" spans="1:9">
      <c r="A31" s="20"/>
      <c r="B31" s="20"/>
      <c r="C31" s="20"/>
      <c r="D31" s="20"/>
      <c r="E31" s="20"/>
      <c r="F31" s="20"/>
      <c r="G31" s="20"/>
      <c r="H31" s="20"/>
      <c r="I31" s="20"/>
    </row>
    <row r="32" s="1" customFormat="1" ht="18" customHeight="1" spans="1:9">
      <c r="A32" s="20"/>
      <c r="B32" s="20"/>
      <c r="C32" s="20"/>
      <c r="D32" s="20"/>
      <c r="E32" s="20"/>
      <c r="F32" s="20"/>
      <c r="G32" s="20"/>
      <c r="H32" s="20"/>
      <c r="I32" s="20"/>
    </row>
    <row r="33" s="1" customFormat="1" ht="18" customHeight="1" spans="1:9">
      <c r="A33" s="20"/>
      <c r="B33" s="20"/>
      <c r="C33" s="20"/>
      <c r="D33" s="20"/>
      <c r="E33" s="20"/>
      <c r="F33" s="20"/>
      <c r="G33" s="20"/>
      <c r="H33" s="20"/>
      <c r="I33" s="20"/>
    </row>
    <row r="34" s="1" customFormat="1" spans="1:9">
      <c r="A34" s="20"/>
      <c r="B34" s="20"/>
      <c r="C34" s="20"/>
      <c r="D34" s="20"/>
      <c r="E34" s="20"/>
      <c r="F34" s="20"/>
      <c r="G34" s="20"/>
      <c r="H34" s="20"/>
      <c r="I34" s="20"/>
    </row>
    <row r="35" s="1" customFormat="1" ht="18" customHeight="1" spans="1:9">
      <c r="A35" s="20"/>
      <c r="B35" s="20"/>
      <c r="C35" s="20"/>
      <c r="D35" s="20"/>
      <c r="E35" s="20"/>
      <c r="F35" s="20"/>
      <c r="G35" s="20"/>
      <c r="H35" s="20"/>
      <c r="I35" s="20"/>
    </row>
    <row r="36" s="1" customFormat="1" ht="18" customHeight="1" spans="1:9">
      <c r="A36" s="20"/>
      <c r="B36" s="20"/>
      <c r="C36" s="20"/>
      <c r="D36" s="20"/>
      <c r="E36" s="20"/>
      <c r="F36" s="20"/>
      <c r="G36" s="20"/>
      <c r="H36" s="20"/>
      <c r="I36" s="20"/>
    </row>
    <row r="37" s="1" customFormat="1" ht="18" customHeight="1" spans="1:9">
      <c r="A37" s="20"/>
      <c r="B37" s="20"/>
      <c r="C37" s="20"/>
      <c r="D37" s="20"/>
      <c r="E37" s="20"/>
      <c r="F37" s="20"/>
      <c r="G37" s="20"/>
      <c r="H37" s="20"/>
      <c r="I37" s="20"/>
    </row>
    <row r="38" s="1" customFormat="1" ht="18" customHeight="1" spans="1:9">
      <c r="A38" s="20"/>
      <c r="B38" s="20"/>
      <c r="C38" s="20"/>
      <c r="D38" s="20"/>
      <c r="E38" s="20"/>
      <c r="F38" s="20"/>
      <c r="G38" s="20"/>
      <c r="H38" s="20"/>
      <c r="I38" s="20"/>
    </row>
    <row r="39" s="1" customFormat="1" ht="18" customHeight="1" spans="1:9">
      <c r="A39" s="20"/>
      <c r="B39" s="20"/>
      <c r="C39" s="20"/>
      <c r="D39" s="20"/>
      <c r="E39" s="20"/>
      <c r="F39" s="20"/>
      <c r="G39" s="20"/>
      <c r="H39" s="20"/>
      <c r="I39" s="20"/>
    </row>
    <row r="40" s="1" customFormat="1" ht="18" customHeight="1" spans="1:9">
      <c r="A40" s="20"/>
      <c r="B40" s="20"/>
      <c r="C40" s="20"/>
      <c r="D40" s="20"/>
      <c r="E40" s="20"/>
      <c r="F40" s="20"/>
      <c r="G40" s="20"/>
      <c r="H40" s="20"/>
      <c r="I40" s="20"/>
    </row>
    <row r="41" s="1" customFormat="1" ht="18" customHeight="1" spans="1:9">
      <c r="A41" s="20"/>
      <c r="B41" s="20"/>
      <c r="C41" s="20"/>
      <c r="D41" s="20"/>
      <c r="E41" s="20"/>
      <c r="F41" s="20"/>
      <c r="G41" s="20"/>
      <c r="H41" s="20"/>
      <c r="I41" s="20"/>
    </row>
    <row r="42" s="1" customFormat="1" ht="18" customHeight="1" spans="1:9">
      <c r="A42" s="20"/>
      <c r="B42" s="20"/>
      <c r="C42" s="20"/>
      <c r="D42" s="20"/>
      <c r="E42" s="20"/>
      <c r="F42" s="20"/>
      <c r="G42" s="20"/>
      <c r="H42" s="20"/>
      <c r="I42" s="20"/>
    </row>
    <row r="43" s="1" customFormat="1" ht="18" customHeight="1" spans="1:9">
      <c r="A43" s="20"/>
      <c r="B43" s="20"/>
      <c r="C43" s="20"/>
      <c r="D43" s="20"/>
      <c r="E43" s="20"/>
      <c r="F43" s="20"/>
      <c r="G43" s="20"/>
      <c r="H43" s="20"/>
      <c r="I43" s="20"/>
    </row>
    <row r="44" s="1" customFormat="1" ht="18" customHeight="1" spans="1:9">
      <c r="A44" s="20"/>
      <c r="B44" s="20"/>
      <c r="C44" s="20"/>
      <c r="D44" s="20"/>
      <c r="E44" s="20"/>
      <c r="F44" s="20"/>
      <c r="G44" s="20"/>
      <c r="H44" s="20"/>
      <c r="I44" s="20"/>
    </row>
    <row r="45" s="1" customFormat="1" ht="18" customHeight="1" spans="1:9">
      <c r="A45" s="20"/>
      <c r="B45" s="20"/>
      <c r="C45" s="20"/>
      <c r="D45" s="20"/>
      <c r="E45" s="20"/>
      <c r="F45" s="20"/>
      <c r="G45" s="20"/>
      <c r="H45" s="20"/>
      <c r="I45" s="20"/>
    </row>
    <row r="46" s="1" customFormat="1" ht="18" customHeight="1" spans="1:9">
      <c r="A46" s="20"/>
      <c r="B46" s="20"/>
      <c r="C46" s="20"/>
      <c r="D46" s="20"/>
      <c r="E46" s="20"/>
      <c r="F46" s="20"/>
      <c r="G46" s="20"/>
      <c r="H46" s="20"/>
      <c r="I46" s="20"/>
    </row>
    <row r="47" s="1" customFormat="1" ht="18" customHeight="1" spans="1:9">
      <c r="A47" s="20"/>
      <c r="B47" s="20"/>
      <c r="C47" s="20"/>
      <c r="D47" s="20"/>
      <c r="E47" s="20"/>
      <c r="F47" s="20"/>
      <c r="G47" s="20"/>
      <c r="H47" s="20"/>
      <c r="I47" s="20"/>
    </row>
    <row r="48" s="1" customFormat="1" ht="24" customHeight="1" spans="1:9">
      <c r="A48" s="20"/>
      <c r="B48" s="20"/>
      <c r="C48" s="20"/>
      <c r="D48" s="20"/>
      <c r="E48" s="20"/>
      <c r="F48" s="20"/>
      <c r="G48" s="20"/>
      <c r="H48" s="20"/>
      <c r="I48" s="20"/>
    </row>
    <row r="49" s="1" customFormat="1" ht="24" customHeight="1" spans="1:9">
      <c r="A49" s="20"/>
      <c r="B49" s="20"/>
      <c r="C49" s="20"/>
      <c r="D49" s="20"/>
      <c r="E49" s="20"/>
      <c r="F49" s="20"/>
      <c r="G49" s="20"/>
      <c r="H49" s="20"/>
      <c r="I49" s="20"/>
    </row>
    <row r="50" s="1" customFormat="1" ht="24" customHeight="1" spans="1:9">
      <c r="A50" s="20"/>
      <c r="B50" s="20"/>
      <c r="C50" s="20"/>
      <c r="D50" s="20"/>
      <c r="E50" s="20"/>
      <c r="F50" s="20"/>
      <c r="G50" s="20"/>
      <c r="H50" s="20"/>
      <c r="I50" s="20"/>
    </row>
    <row r="51" s="1" customFormat="1" ht="24" customHeight="1" spans="1:9">
      <c r="A51" s="20"/>
      <c r="B51" s="20"/>
      <c r="C51" s="20"/>
      <c r="D51" s="20"/>
      <c r="E51" s="20"/>
      <c r="F51" s="20"/>
      <c r="G51" s="20"/>
      <c r="H51" s="20"/>
      <c r="I51" s="20"/>
    </row>
    <row r="52" s="1" customFormat="1" ht="24" customHeight="1" spans="1:9">
      <c r="A52" s="20"/>
      <c r="B52" s="20"/>
      <c r="C52" s="20"/>
      <c r="D52" s="20"/>
      <c r="E52" s="20"/>
      <c r="F52" s="20"/>
      <c r="G52" s="20"/>
      <c r="H52" s="20"/>
      <c r="I52" s="20"/>
    </row>
    <row r="53" s="1" customFormat="1" ht="24" customHeight="1" spans="1:9">
      <c r="A53" s="20"/>
      <c r="B53" s="20"/>
      <c r="C53" s="20"/>
      <c r="D53" s="20"/>
      <c r="E53" s="20"/>
      <c r="F53" s="20"/>
      <c r="G53" s="20"/>
      <c r="H53" s="20"/>
      <c r="I53" s="20"/>
    </row>
    <row r="54" s="1" customFormat="1" ht="24" customHeight="1" spans="1:9">
      <c r="A54" s="20"/>
      <c r="B54" s="20"/>
      <c r="C54" s="20"/>
      <c r="D54" s="20"/>
      <c r="E54" s="20"/>
      <c r="F54" s="20"/>
      <c r="G54" s="20"/>
      <c r="H54" s="20"/>
      <c r="I54" s="20"/>
    </row>
    <row r="55" s="1" customFormat="1" ht="24" customHeight="1" spans="1:9">
      <c r="A55" s="20"/>
      <c r="B55" s="20"/>
      <c r="C55" s="20"/>
      <c r="D55" s="20"/>
      <c r="E55" s="20"/>
      <c r="F55" s="20"/>
      <c r="G55" s="20"/>
      <c r="H55" s="20"/>
      <c r="I55" s="20"/>
    </row>
    <row r="56" s="1" customFormat="1" ht="24" customHeight="1" spans="1:9">
      <c r="A56" s="20"/>
      <c r="B56" s="20"/>
      <c r="C56" s="20"/>
      <c r="D56" s="20"/>
      <c r="E56" s="20"/>
      <c r="F56" s="20"/>
      <c r="G56" s="20"/>
      <c r="H56" s="20"/>
      <c r="I56" s="20"/>
    </row>
    <row r="57" s="1" customFormat="1" ht="24" customHeight="1" spans="1:9">
      <c r="A57" s="20"/>
      <c r="B57" s="20"/>
      <c r="C57" s="20"/>
      <c r="D57" s="20"/>
      <c r="E57" s="20"/>
      <c r="F57" s="20"/>
      <c r="G57" s="20"/>
      <c r="H57" s="20"/>
      <c r="I57" s="20"/>
    </row>
    <row r="58" s="1" customFormat="1" ht="24" customHeight="1" spans="1:9">
      <c r="A58" s="20"/>
      <c r="B58" s="20"/>
      <c r="C58" s="20"/>
      <c r="D58" s="20"/>
      <c r="E58" s="20"/>
      <c r="F58" s="20"/>
      <c r="G58" s="20"/>
      <c r="H58" s="20"/>
      <c r="I58" s="20"/>
    </row>
    <row r="59" s="1" customFormat="1" ht="24" customHeight="1" spans="1:9">
      <c r="A59" s="20"/>
      <c r="B59" s="20"/>
      <c r="C59" s="20"/>
      <c r="D59" s="20"/>
      <c r="E59" s="20"/>
      <c r="F59" s="20"/>
      <c r="G59" s="20"/>
      <c r="H59" s="20"/>
      <c r="I59" s="20"/>
    </row>
    <row r="60" s="1" customFormat="1" ht="24" customHeight="1" spans="1:9">
      <c r="A60" s="20"/>
      <c r="B60" s="20"/>
      <c r="C60" s="20"/>
      <c r="D60" s="20"/>
      <c r="E60" s="20"/>
      <c r="F60" s="20"/>
      <c r="G60" s="20"/>
      <c r="H60" s="20"/>
      <c r="I60" s="20"/>
    </row>
    <row r="61" s="1" customFormat="1" ht="24" customHeight="1" spans="1:9">
      <c r="A61" s="20"/>
      <c r="B61" s="20"/>
      <c r="C61" s="20"/>
      <c r="D61" s="20"/>
      <c r="E61" s="20"/>
      <c r="F61" s="20"/>
      <c r="G61" s="20"/>
      <c r="H61" s="20"/>
      <c r="I61" s="20"/>
    </row>
    <row r="62" s="1" customFormat="1" spans="1:9">
      <c r="A62" s="20"/>
      <c r="B62" s="20"/>
      <c r="C62" s="20"/>
      <c r="D62" s="20"/>
      <c r="E62" s="20"/>
      <c r="F62" s="20"/>
      <c r="G62" s="20"/>
      <c r="H62" s="20"/>
      <c r="I62" s="20"/>
    </row>
    <row r="63" s="1" customFormat="1" spans="1:9">
      <c r="A63" s="20"/>
      <c r="B63" s="20"/>
      <c r="C63" s="20"/>
      <c r="D63" s="20"/>
      <c r="E63" s="20"/>
      <c r="F63" s="20"/>
      <c r="G63" s="20"/>
      <c r="H63" s="20"/>
      <c r="I63" s="20"/>
    </row>
    <row r="64" s="1" customFormat="1" spans="1:9">
      <c r="A64" s="20"/>
      <c r="B64" s="20"/>
      <c r="C64" s="20"/>
      <c r="D64" s="20"/>
      <c r="E64" s="20"/>
      <c r="F64" s="20"/>
      <c r="G64" s="20"/>
      <c r="H64" s="20"/>
      <c r="I64" s="20"/>
    </row>
    <row r="65" s="1" customFormat="1" spans="1:9">
      <c r="A65" s="20"/>
      <c r="B65" s="20"/>
      <c r="C65" s="20"/>
      <c r="D65" s="20"/>
      <c r="E65" s="20"/>
      <c r="F65" s="20"/>
      <c r="G65" s="20"/>
      <c r="H65" s="20"/>
      <c r="I65" s="20"/>
    </row>
    <row r="66" s="1" customFormat="1" spans="1:9">
      <c r="A66" s="20"/>
      <c r="B66" s="20"/>
      <c r="C66" s="20"/>
      <c r="D66" s="20"/>
      <c r="E66" s="20"/>
      <c r="F66" s="20"/>
      <c r="G66" s="20"/>
      <c r="H66" s="20"/>
      <c r="I66" s="20"/>
    </row>
    <row r="67" s="1" customFormat="1" spans="1:9">
      <c r="A67" s="20"/>
      <c r="B67" s="20"/>
      <c r="C67" s="20"/>
      <c r="D67" s="20"/>
      <c r="E67" s="20"/>
      <c r="F67" s="20"/>
      <c r="G67" s="20"/>
      <c r="H67" s="20"/>
      <c r="I67" s="20"/>
    </row>
    <row r="68" s="1" customFormat="1" spans="1:9">
      <c r="A68" s="20"/>
      <c r="B68" s="20"/>
      <c r="C68" s="20"/>
      <c r="D68" s="20"/>
      <c r="E68" s="20"/>
      <c r="F68" s="20"/>
      <c r="G68" s="20"/>
      <c r="H68" s="20"/>
      <c r="I68" s="20"/>
    </row>
    <row r="69" s="1" customFormat="1" spans="1:9">
      <c r="A69" s="20"/>
      <c r="B69" s="20"/>
      <c r="C69" s="20"/>
      <c r="D69" s="20"/>
      <c r="E69" s="20"/>
      <c r="F69" s="20"/>
      <c r="G69" s="20"/>
      <c r="H69" s="20"/>
      <c r="I69" s="20"/>
    </row>
    <row r="70" s="1" customFormat="1" spans="1:9">
      <c r="A70" s="20"/>
      <c r="B70" s="20"/>
      <c r="C70" s="20"/>
      <c r="D70" s="20"/>
      <c r="E70" s="20"/>
      <c r="F70" s="20"/>
      <c r="G70" s="20"/>
      <c r="H70" s="20"/>
      <c r="I70" s="20"/>
    </row>
    <row r="71" s="1" customFormat="1" spans="1:9">
      <c r="A71" s="20"/>
      <c r="B71" s="20"/>
      <c r="C71" s="20"/>
      <c r="D71" s="20"/>
      <c r="E71" s="20"/>
      <c r="F71" s="20"/>
      <c r="G71" s="20"/>
      <c r="H71" s="20"/>
      <c r="I71" s="20"/>
    </row>
    <row r="72" s="1" customFormat="1" spans="1:9">
      <c r="A72" s="20"/>
      <c r="B72" s="20"/>
      <c r="C72" s="20"/>
      <c r="D72" s="20"/>
      <c r="E72" s="20"/>
      <c r="F72" s="20"/>
      <c r="G72" s="20"/>
      <c r="H72" s="20"/>
      <c r="I72" s="20"/>
    </row>
    <row r="73" s="1" customFormat="1" spans="1:9">
      <c r="A73" s="20"/>
      <c r="B73" s="20"/>
      <c r="C73" s="20"/>
      <c r="D73" s="20"/>
      <c r="E73" s="20"/>
      <c r="F73" s="20"/>
      <c r="G73" s="20"/>
      <c r="H73" s="20"/>
      <c r="I73" s="20"/>
    </row>
    <row r="74" s="1" customFormat="1" spans="1:9">
      <c r="A74" s="20"/>
      <c r="B74" s="20"/>
      <c r="C74" s="20"/>
      <c r="D74" s="20"/>
      <c r="E74" s="20"/>
      <c r="F74" s="20"/>
      <c r="G74" s="20"/>
      <c r="H74" s="20"/>
      <c r="I74" s="20"/>
    </row>
    <row r="75" s="1" customFormat="1" spans="1:9">
      <c r="A75" s="20"/>
      <c r="B75" s="20"/>
      <c r="C75" s="20"/>
      <c r="D75" s="20"/>
      <c r="E75" s="20"/>
      <c r="F75" s="20"/>
      <c r="G75" s="20"/>
      <c r="H75" s="20"/>
      <c r="I75" s="20"/>
    </row>
    <row r="76" s="1" customFormat="1" spans="1:9">
      <c r="A76" s="20"/>
      <c r="B76" s="20"/>
      <c r="C76" s="20"/>
      <c r="D76" s="20"/>
      <c r="E76" s="20"/>
      <c r="F76" s="20"/>
      <c r="G76" s="20"/>
      <c r="H76" s="20"/>
      <c r="I76" s="20"/>
    </row>
    <row r="77" s="1" customFormat="1" spans="1:9">
      <c r="A77" s="20"/>
      <c r="B77" s="20"/>
      <c r="C77" s="20"/>
      <c r="D77" s="20"/>
      <c r="E77" s="20"/>
      <c r="F77" s="20"/>
      <c r="G77" s="20"/>
      <c r="H77" s="20"/>
      <c r="I77" s="20"/>
    </row>
    <row r="78" s="1" customFormat="1" spans="1:9">
      <c r="A78" s="20"/>
      <c r="B78" s="20"/>
      <c r="C78" s="20"/>
      <c r="D78" s="20"/>
      <c r="E78" s="20"/>
      <c r="F78" s="20"/>
      <c r="G78" s="20"/>
      <c r="H78" s="20"/>
      <c r="I78" s="20"/>
    </row>
    <row r="79" s="1" customFormat="1" spans="1:9">
      <c r="A79" s="20"/>
      <c r="B79" s="20"/>
      <c r="C79" s="20"/>
      <c r="D79" s="20"/>
      <c r="E79" s="20"/>
      <c r="F79" s="20"/>
      <c r="G79" s="20"/>
      <c r="H79" s="20"/>
      <c r="I79" s="20"/>
    </row>
    <row r="80" s="1" customFormat="1" spans="1:9">
      <c r="A80" s="20"/>
      <c r="B80" s="20"/>
      <c r="C80" s="20"/>
      <c r="D80" s="20"/>
      <c r="E80" s="20"/>
      <c r="F80" s="20"/>
      <c r="G80" s="20"/>
      <c r="H80" s="20"/>
      <c r="I80" s="20"/>
    </row>
    <row r="81" s="1" customFormat="1" spans="1:9">
      <c r="A81" s="20"/>
      <c r="B81" s="20"/>
      <c r="C81" s="20"/>
      <c r="D81" s="20"/>
      <c r="E81" s="20"/>
      <c r="F81" s="20"/>
      <c r="G81" s="20"/>
      <c r="H81" s="20"/>
      <c r="I81" s="20"/>
    </row>
    <row r="82" s="1" customFormat="1" spans="1:9">
      <c r="A82" s="20"/>
      <c r="B82" s="20"/>
      <c r="C82" s="20"/>
      <c r="D82" s="20"/>
      <c r="E82" s="20"/>
      <c r="F82" s="20"/>
      <c r="G82" s="20"/>
      <c r="H82" s="20"/>
      <c r="I82" s="20"/>
    </row>
    <row r="83" s="1" customFormat="1" spans="1:9">
      <c r="A83" s="20"/>
      <c r="B83" s="20"/>
      <c r="C83" s="20"/>
      <c r="D83" s="20"/>
      <c r="E83" s="20"/>
      <c r="F83" s="20"/>
      <c r="G83" s="20"/>
      <c r="H83" s="20"/>
      <c r="I83" s="20"/>
    </row>
    <row r="84" s="1" customFormat="1" spans="1:9">
      <c r="A84" s="20"/>
      <c r="B84" s="20"/>
      <c r="C84" s="20"/>
      <c r="D84" s="20"/>
      <c r="E84" s="20"/>
      <c r="F84" s="20"/>
      <c r="G84" s="20"/>
      <c r="H84" s="20"/>
      <c r="I84" s="20"/>
    </row>
    <row r="85" s="1" customFormat="1" spans="1:9">
      <c r="A85" s="20"/>
      <c r="B85" s="20"/>
      <c r="C85" s="20"/>
      <c r="D85" s="20"/>
      <c r="E85" s="20"/>
      <c r="F85" s="20"/>
      <c r="G85" s="20"/>
      <c r="H85" s="20"/>
      <c r="I85" s="20"/>
    </row>
    <row r="86" s="1" customFormat="1" spans="1:9">
      <c r="A86" s="20"/>
      <c r="B86" s="20"/>
      <c r="C86" s="20"/>
      <c r="D86" s="20"/>
      <c r="E86" s="20"/>
      <c r="F86" s="20"/>
      <c r="G86" s="20"/>
      <c r="H86" s="20"/>
      <c r="I86" s="20"/>
    </row>
    <row r="87" s="1" customFormat="1" spans="1:9">
      <c r="A87" s="20"/>
      <c r="B87" s="20"/>
      <c r="C87" s="20"/>
      <c r="D87" s="20"/>
      <c r="E87" s="20"/>
      <c r="F87" s="20"/>
      <c r="G87" s="20"/>
      <c r="H87" s="20"/>
      <c r="I87" s="20"/>
    </row>
    <row r="88" s="1" customFormat="1" spans="1:9">
      <c r="A88" s="20"/>
      <c r="B88" s="20"/>
      <c r="C88" s="20"/>
      <c r="D88" s="20"/>
      <c r="E88" s="20"/>
      <c r="F88" s="20"/>
      <c r="G88" s="20"/>
      <c r="H88" s="20"/>
      <c r="I88" s="20"/>
    </row>
    <row r="89" s="1" customFormat="1" spans="1:9">
      <c r="A89" s="20"/>
      <c r="B89" s="20"/>
      <c r="C89" s="20"/>
      <c r="D89" s="20"/>
      <c r="E89" s="20"/>
      <c r="F89" s="20"/>
      <c r="G89" s="20"/>
      <c r="H89" s="20"/>
      <c r="I89" s="20"/>
    </row>
    <row r="90" s="1" customFormat="1" spans="1:9">
      <c r="A90" s="20"/>
      <c r="B90" s="20"/>
      <c r="C90" s="20"/>
      <c r="D90" s="20"/>
      <c r="E90" s="20"/>
      <c r="F90" s="20"/>
      <c r="G90" s="20"/>
      <c r="H90" s="20"/>
      <c r="I90" s="20"/>
    </row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</sheetData>
  <mergeCells count="11">
    <mergeCell ref="A1:I1"/>
    <mergeCell ref="H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4"/>
  <sheetViews>
    <sheetView showZeros="0" workbookViewId="0">
      <pane xSplit="1" ySplit="5" topLeftCell="B82" activePane="bottomRight" state="frozen"/>
      <selection/>
      <selection pane="topRight"/>
      <selection pane="bottomLeft"/>
      <selection pane="bottomRight" activeCell="G31" sqref="G31:G104"/>
    </sheetView>
  </sheetViews>
  <sheetFormatPr defaultColWidth="8.875" defaultRowHeight="12"/>
  <cols>
    <col min="1" max="1" width="47" style="102" customWidth="1"/>
    <col min="2" max="2" width="12.125" style="152" customWidth="1"/>
    <col min="3" max="3" width="10.875" style="197" customWidth="1"/>
    <col min="4" max="4" width="9.25" style="198" customWidth="1"/>
    <col min="5" max="5" width="10.25" style="152" customWidth="1"/>
    <col min="6" max="6" width="9.125" style="198" customWidth="1"/>
    <col min="7" max="7" width="9.5" style="152" customWidth="1"/>
    <col min="8" max="8" width="11.25" style="152" customWidth="1"/>
    <col min="9" max="9" width="9" style="198" customWidth="1"/>
    <col min="10" max="28" width="9" style="22"/>
    <col min="29" max="16384" width="8.875" style="22"/>
  </cols>
  <sheetData>
    <row r="1" s="151" customFormat="1" ht="32.25" customHeight="1" spans="1:9">
      <c r="A1" s="182" t="s">
        <v>40</v>
      </c>
      <c r="B1" s="182"/>
      <c r="C1" s="182"/>
      <c r="D1" s="182"/>
      <c r="E1" s="182"/>
      <c r="F1" s="182"/>
      <c r="G1" s="182"/>
      <c r="H1" s="182"/>
      <c r="I1" s="182"/>
    </row>
    <row r="2" s="151" customFormat="1" ht="15.95" customHeight="1" spans="1:9">
      <c r="A2" s="233" t="s">
        <v>41</v>
      </c>
      <c r="B2" s="233"/>
      <c r="C2" s="233"/>
      <c r="D2" s="233"/>
      <c r="E2" s="233"/>
      <c r="F2" s="233"/>
      <c r="G2" s="233"/>
      <c r="H2" s="233"/>
      <c r="I2" s="233"/>
    </row>
    <row r="3" s="23" customFormat="1" ht="15.95" customHeight="1" spans="1:9">
      <c r="A3" s="48" t="s">
        <v>42</v>
      </c>
      <c r="B3" s="48" t="s">
        <v>43</v>
      </c>
      <c r="C3" s="48"/>
      <c r="D3" s="48"/>
      <c r="E3" s="48"/>
      <c r="F3" s="48"/>
      <c r="G3" s="48" t="s">
        <v>44</v>
      </c>
      <c r="H3" s="48"/>
      <c r="I3" s="48"/>
    </row>
    <row r="4" s="23" customFormat="1" ht="15.75" customHeight="1" spans="1:14">
      <c r="A4" s="48"/>
      <c r="B4" s="234" t="s">
        <v>45</v>
      </c>
      <c r="C4" s="234" t="s">
        <v>46</v>
      </c>
      <c r="D4" s="235" t="s">
        <v>47</v>
      </c>
      <c r="E4" s="48" t="s">
        <v>48</v>
      </c>
      <c r="F4" s="48"/>
      <c r="G4" s="234" t="s">
        <v>49</v>
      </c>
      <c r="H4" s="48" t="s">
        <v>50</v>
      </c>
      <c r="I4" s="48"/>
      <c r="N4" s="239"/>
    </row>
    <row r="5" s="23" customFormat="1" spans="1:9">
      <c r="A5" s="48"/>
      <c r="B5" s="234"/>
      <c r="C5" s="234"/>
      <c r="D5" s="235"/>
      <c r="E5" s="234" t="s">
        <v>51</v>
      </c>
      <c r="F5" s="235" t="s">
        <v>52</v>
      </c>
      <c r="G5" s="234"/>
      <c r="H5" s="234" t="s">
        <v>51</v>
      </c>
      <c r="I5" s="235" t="s">
        <v>52</v>
      </c>
    </row>
    <row r="6" s="101" customFormat="1" ht="15" customHeight="1" spans="1:9">
      <c r="A6" s="208" t="s">
        <v>53</v>
      </c>
      <c r="B6" s="212">
        <f>SUM(B7,B22)</f>
        <v>26000</v>
      </c>
      <c r="C6" s="212">
        <f>SUM(C7,C22)</f>
        <v>36222</v>
      </c>
      <c r="D6" s="211">
        <f t="shared" ref="D6:D30" si="0">IF(B6&lt;&gt;0,C6/B6*100,0)</f>
        <v>139.315384615385</v>
      </c>
      <c r="E6" s="212">
        <f t="shared" ref="E6:E30" si="1">C6-K6</f>
        <v>36222</v>
      </c>
      <c r="F6" s="211">
        <f t="shared" ref="F6:F30" si="2">IF(K6&lt;&gt;0,(C6/K6-1)*100,0)</f>
        <v>0</v>
      </c>
      <c r="G6" s="212">
        <f>G7+G22</f>
        <v>42582</v>
      </c>
      <c r="H6" s="212">
        <f t="shared" ref="H6:H30" si="3">G6-C6</f>
        <v>6360</v>
      </c>
      <c r="I6" s="211">
        <f t="shared" ref="I6:I30" si="4">IF(C6&lt;&gt;0,(G6/C6-1)*100,0)</f>
        <v>17.5583899287726</v>
      </c>
    </row>
    <row r="7" ht="15" customHeight="1" spans="1:9">
      <c r="A7" s="213" t="s">
        <v>54</v>
      </c>
      <c r="B7" s="212">
        <f t="shared" ref="B7:G7" si="5">SUM(B8:B21)</f>
        <v>25015</v>
      </c>
      <c r="C7" s="212">
        <f t="shared" si="5"/>
        <v>33852</v>
      </c>
      <c r="D7" s="211">
        <f t="shared" si="0"/>
        <v>135.326803917649</v>
      </c>
      <c r="E7" s="212">
        <f t="shared" si="1"/>
        <v>33852</v>
      </c>
      <c r="F7" s="211">
        <f t="shared" si="2"/>
        <v>0</v>
      </c>
      <c r="G7" s="212">
        <f t="shared" si="5"/>
        <v>40476</v>
      </c>
      <c r="H7" s="212">
        <f t="shared" si="3"/>
        <v>6624</v>
      </c>
      <c r="I7" s="211">
        <f t="shared" si="4"/>
        <v>19.5675292449486</v>
      </c>
    </row>
    <row r="8" ht="15" customHeight="1" spans="1:9">
      <c r="A8" s="214" t="s">
        <v>55</v>
      </c>
      <c r="B8" s="218">
        <v>10150</v>
      </c>
      <c r="C8" s="218">
        <v>14683</v>
      </c>
      <c r="D8" s="217">
        <f t="shared" si="0"/>
        <v>144.660098522167</v>
      </c>
      <c r="E8" s="218">
        <f t="shared" si="1"/>
        <v>14683</v>
      </c>
      <c r="F8" s="217">
        <f t="shared" si="2"/>
        <v>0</v>
      </c>
      <c r="G8" s="218">
        <v>18570</v>
      </c>
      <c r="H8" s="218">
        <f t="shared" si="3"/>
        <v>3887</v>
      </c>
      <c r="I8" s="217">
        <f t="shared" si="4"/>
        <v>26.4727916638289</v>
      </c>
    </row>
    <row r="9" ht="15" customHeight="1" spans="1:9">
      <c r="A9" s="214" t="s">
        <v>56</v>
      </c>
      <c r="B9" s="218">
        <v>5880</v>
      </c>
      <c r="C9" s="218">
        <v>5969</v>
      </c>
      <c r="D9" s="217">
        <f t="shared" si="0"/>
        <v>101.513605442177</v>
      </c>
      <c r="E9" s="218">
        <f t="shared" si="1"/>
        <v>5969</v>
      </c>
      <c r="F9" s="217">
        <f t="shared" si="2"/>
        <v>0</v>
      </c>
      <c r="G9" s="218">
        <v>7800</v>
      </c>
      <c r="H9" s="218">
        <f t="shared" si="3"/>
        <v>1831</v>
      </c>
      <c r="I9" s="217">
        <f t="shared" si="4"/>
        <v>30.6751549673312</v>
      </c>
    </row>
    <row r="10" ht="15" customHeight="1" spans="1:9">
      <c r="A10" s="214" t="s">
        <v>57</v>
      </c>
      <c r="B10" s="218">
        <v>753</v>
      </c>
      <c r="C10" s="218">
        <v>1307</v>
      </c>
      <c r="D10" s="217">
        <f t="shared" si="0"/>
        <v>173.572377158035</v>
      </c>
      <c r="E10" s="218">
        <f t="shared" si="1"/>
        <v>1307</v>
      </c>
      <c r="F10" s="217">
        <f t="shared" si="2"/>
        <v>0</v>
      </c>
      <c r="G10" s="218">
        <v>1400</v>
      </c>
      <c r="H10" s="218">
        <f t="shared" si="3"/>
        <v>93</v>
      </c>
      <c r="I10" s="217">
        <f t="shared" si="4"/>
        <v>7.11553175210407</v>
      </c>
    </row>
    <row r="11" ht="15" customHeight="1" spans="1:9">
      <c r="A11" s="214" t="s">
        <v>58</v>
      </c>
      <c r="B11" s="218">
        <v>70</v>
      </c>
      <c r="C11" s="218">
        <v>24</v>
      </c>
      <c r="D11" s="217">
        <f t="shared" si="0"/>
        <v>34.2857142857143</v>
      </c>
      <c r="E11" s="218">
        <f t="shared" si="1"/>
        <v>24</v>
      </c>
      <c r="F11" s="217">
        <f t="shared" si="2"/>
        <v>0</v>
      </c>
      <c r="G11" s="218">
        <v>27</v>
      </c>
      <c r="H11" s="218">
        <f t="shared" si="3"/>
        <v>3</v>
      </c>
      <c r="I11" s="217">
        <f t="shared" si="4"/>
        <v>12.5</v>
      </c>
    </row>
    <row r="12" ht="15" customHeight="1" spans="1:9">
      <c r="A12" s="214" t="s">
        <v>59</v>
      </c>
      <c r="B12" s="218">
        <v>1960</v>
      </c>
      <c r="C12" s="218">
        <v>3362</v>
      </c>
      <c r="D12" s="217">
        <f t="shared" si="0"/>
        <v>171.530612244898</v>
      </c>
      <c r="E12" s="218">
        <f t="shared" si="1"/>
        <v>3362</v>
      </c>
      <c r="F12" s="217">
        <f t="shared" si="2"/>
        <v>0</v>
      </c>
      <c r="G12" s="218">
        <v>4269</v>
      </c>
      <c r="H12" s="218">
        <f t="shared" si="3"/>
        <v>907</v>
      </c>
      <c r="I12" s="217">
        <f t="shared" si="4"/>
        <v>26.977989292088</v>
      </c>
    </row>
    <row r="13" ht="15" customHeight="1" spans="1:9">
      <c r="A13" s="214" t="s">
        <v>60</v>
      </c>
      <c r="B13" s="218">
        <f>2700+1000</f>
        <v>3700</v>
      </c>
      <c r="C13" s="218">
        <v>5513</v>
      </c>
      <c r="D13" s="217">
        <f t="shared" si="0"/>
        <v>149</v>
      </c>
      <c r="E13" s="218">
        <f t="shared" si="1"/>
        <v>5513</v>
      </c>
      <c r="F13" s="217">
        <f t="shared" si="2"/>
        <v>0</v>
      </c>
      <c r="G13" s="218">
        <v>5200</v>
      </c>
      <c r="H13" s="218">
        <f t="shared" si="3"/>
        <v>-313</v>
      </c>
      <c r="I13" s="217">
        <f t="shared" si="4"/>
        <v>-5.67748957010702</v>
      </c>
    </row>
    <row r="14" ht="15" customHeight="1" spans="1:9">
      <c r="A14" s="214" t="s">
        <v>61</v>
      </c>
      <c r="B14" s="218">
        <v>2500</v>
      </c>
      <c r="C14" s="218">
        <v>2983</v>
      </c>
      <c r="D14" s="217">
        <f t="shared" si="0"/>
        <v>119.32</v>
      </c>
      <c r="E14" s="218">
        <f t="shared" si="1"/>
        <v>2983</v>
      </c>
      <c r="F14" s="217">
        <f t="shared" si="2"/>
        <v>0</v>
      </c>
      <c r="G14" s="218">
        <v>3200</v>
      </c>
      <c r="H14" s="218">
        <f t="shared" si="3"/>
        <v>217</v>
      </c>
      <c r="I14" s="217">
        <f t="shared" si="4"/>
        <v>7.27455581629233</v>
      </c>
    </row>
    <row r="15" ht="15" customHeight="1" spans="1:9">
      <c r="A15" s="214" t="s">
        <v>62</v>
      </c>
      <c r="B15" s="218"/>
      <c r="C15" s="218"/>
      <c r="D15" s="217">
        <f t="shared" si="0"/>
        <v>0</v>
      </c>
      <c r="E15" s="218">
        <f t="shared" si="1"/>
        <v>0</v>
      </c>
      <c r="F15" s="217">
        <f t="shared" si="2"/>
        <v>0</v>
      </c>
      <c r="G15" s="218"/>
      <c r="H15" s="218">
        <f t="shared" si="3"/>
        <v>0</v>
      </c>
      <c r="I15" s="217">
        <f t="shared" si="4"/>
        <v>0</v>
      </c>
    </row>
    <row r="16" ht="15" customHeight="1" spans="1:9">
      <c r="A16" s="214" t="s">
        <v>63</v>
      </c>
      <c r="B16" s="218"/>
      <c r="C16" s="218"/>
      <c r="D16" s="217">
        <f t="shared" si="0"/>
        <v>0</v>
      </c>
      <c r="E16" s="218">
        <f t="shared" si="1"/>
        <v>0</v>
      </c>
      <c r="F16" s="217">
        <f t="shared" si="2"/>
        <v>0</v>
      </c>
      <c r="G16" s="218"/>
      <c r="H16" s="218">
        <f t="shared" si="3"/>
        <v>0</v>
      </c>
      <c r="I16" s="217">
        <f t="shared" si="4"/>
        <v>0</v>
      </c>
    </row>
    <row r="17" ht="15" customHeight="1" spans="1:9">
      <c r="A17" s="214" t="s">
        <v>64</v>
      </c>
      <c r="B17" s="218">
        <v>2</v>
      </c>
      <c r="C17" s="218">
        <v>11</v>
      </c>
      <c r="D17" s="217">
        <f t="shared" si="0"/>
        <v>550</v>
      </c>
      <c r="E17" s="218">
        <f t="shared" si="1"/>
        <v>11</v>
      </c>
      <c r="F17" s="217">
        <f t="shared" si="2"/>
        <v>0</v>
      </c>
      <c r="G17" s="218">
        <v>10</v>
      </c>
      <c r="H17" s="218">
        <f t="shared" si="3"/>
        <v>-1</v>
      </c>
      <c r="I17" s="217">
        <f t="shared" si="4"/>
        <v>-9.09090909090909</v>
      </c>
    </row>
    <row r="18" ht="15" customHeight="1" spans="1:9">
      <c r="A18" s="214" t="s">
        <v>65</v>
      </c>
      <c r="B18" s="218"/>
      <c r="C18" s="218"/>
      <c r="D18" s="217">
        <f t="shared" si="0"/>
        <v>0</v>
      </c>
      <c r="E18" s="218">
        <f t="shared" si="1"/>
        <v>0</v>
      </c>
      <c r="F18" s="217">
        <f t="shared" si="2"/>
        <v>0</v>
      </c>
      <c r="G18" s="218"/>
      <c r="H18" s="218">
        <f t="shared" si="3"/>
        <v>0</v>
      </c>
      <c r="I18" s="217">
        <f t="shared" si="4"/>
        <v>0</v>
      </c>
    </row>
    <row r="19" ht="15" customHeight="1" spans="1:9">
      <c r="A19" s="214" t="s">
        <v>66</v>
      </c>
      <c r="B19" s="218"/>
      <c r="C19" s="218"/>
      <c r="D19" s="217">
        <f t="shared" si="0"/>
        <v>0</v>
      </c>
      <c r="E19" s="218">
        <f t="shared" si="1"/>
        <v>0</v>
      </c>
      <c r="F19" s="217">
        <f t="shared" si="2"/>
        <v>0</v>
      </c>
      <c r="G19" s="218"/>
      <c r="H19" s="218">
        <f t="shared" si="3"/>
        <v>0</v>
      </c>
      <c r="I19" s="217">
        <f t="shared" si="4"/>
        <v>0</v>
      </c>
    </row>
    <row r="20" ht="15" customHeight="1" spans="1:9">
      <c r="A20" s="214" t="s">
        <v>67</v>
      </c>
      <c r="B20" s="218"/>
      <c r="C20" s="218"/>
      <c r="D20" s="217">
        <f t="shared" si="0"/>
        <v>0</v>
      </c>
      <c r="E20" s="218">
        <f t="shared" si="1"/>
        <v>0</v>
      </c>
      <c r="F20" s="217">
        <f t="shared" si="2"/>
        <v>0</v>
      </c>
      <c r="G20" s="218"/>
      <c r="H20" s="218">
        <f t="shared" si="3"/>
        <v>0</v>
      </c>
      <c r="I20" s="217">
        <f t="shared" si="4"/>
        <v>0</v>
      </c>
    </row>
    <row r="21" ht="15" customHeight="1" spans="1:9">
      <c r="A21" s="214" t="s">
        <v>68</v>
      </c>
      <c r="B21" s="218"/>
      <c r="C21" s="218"/>
      <c r="D21" s="217">
        <f t="shared" si="0"/>
        <v>0</v>
      </c>
      <c r="E21" s="218">
        <f t="shared" si="1"/>
        <v>0</v>
      </c>
      <c r="F21" s="217">
        <f t="shared" si="2"/>
        <v>0</v>
      </c>
      <c r="G21" s="218"/>
      <c r="H21" s="218">
        <f t="shared" si="3"/>
        <v>0</v>
      </c>
      <c r="I21" s="217">
        <f t="shared" si="4"/>
        <v>0</v>
      </c>
    </row>
    <row r="22" ht="15" customHeight="1" spans="1:9">
      <c r="A22" s="213" t="s">
        <v>69</v>
      </c>
      <c r="B22" s="212">
        <f t="shared" ref="B22:G22" si="6">SUM(B23:B30)</f>
        <v>985</v>
      </c>
      <c r="C22" s="212">
        <f t="shared" si="6"/>
        <v>2370</v>
      </c>
      <c r="D22" s="211">
        <f t="shared" si="0"/>
        <v>240.609137055838</v>
      </c>
      <c r="E22" s="212">
        <f t="shared" si="1"/>
        <v>2370</v>
      </c>
      <c r="F22" s="211">
        <f t="shared" si="2"/>
        <v>0</v>
      </c>
      <c r="G22" s="212">
        <f t="shared" si="6"/>
        <v>2106</v>
      </c>
      <c r="H22" s="212">
        <f t="shared" si="3"/>
        <v>-264</v>
      </c>
      <c r="I22" s="211">
        <f t="shared" si="4"/>
        <v>-11.1392405063291</v>
      </c>
    </row>
    <row r="23" ht="15" customHeight="1" spans="1:9">
      <c r="A23" s="214" t="s">
        <v>70</v>
      </c>
      <c r="B23" s="218">
        <v>960</v>
      </c>
      <c r="C23" s="218">
        <v>2028</v>
      </c>
      <c r="D23" s="217">
        <f t="shared" si="0"/>
        <v>211.25</v>
      </c>
      <c r="E23" s="218">
        <f t="shared" si="1"/>
        <v>2028</v>
      </c>
      <c r="F23" s="217">
        <f t="shared" si="2"/>
        <v>0</v>
      </c>
      <c r="G23" s="218">
        <v>2091</v>
      </c>
      <c r="H23" s="218">
        <f t="shared" si="3"/>
        <v>63</v>
      </c>
      <c r="I23" s="217">
        <f t="shared" si="4"/>
        <v>3.10650887573964</v>
      </c>
    </row>
    <row r="24" ht="15" customHeight="1" spans="1:9">
      <c r="A24" s="214" t="s">
        <v>71</v>
      </c>
      <c r="B24" s="218"/>
      <c r="C24" s="218">
        <v>28</v>
      </c>
      <c r="D24" s="217">
        <f t="shared" si="0"/>
        <v>0</v>
      </c>
      <c r="E24" s="218">
        <f t="shared" si="1"/>
        <v>28</v>
      </c>
      <c r="F24" s="217">
        <f t="shared" si="2"/>
        <v>0</v>
      </c>
      <c r="G24" s="218"/>
      <c r="H24" s="218">
        <f t="shared" si="3"/>
        <v>-28</v>
      </c>
      <c r="I24" s="217">
        <f t="shared" si="4"/>
        <v>-100</v>
      </c>
    </row>
    <row r="25" ht="15" customHeight="1" spans="1:9">
      <c r="A25" s="214" t="s">
        <v>72</v>
      </c>
      <c r="B25" s="218"/>
      <c r="C25" s="218"/>
      <c r="D25" s="217">
        <f t="shared" si="0"/>
        <v>0</v>
      </c>
      <c r="E25" s="218">
        <f t="shared" si="1"/>
        <v>0</v>
      </c>
      <c r="F25" s="217">
        <f t="shared" si="2"/>
        <v>0</v>
      </c>
      <c r="G25" s="218"/>
      <c r="H25" s="218">
        <f t="shared" si="3"/>
        <v>0</v>
      </c>
      <c r="I25" s="217">
        <f t="shared" si="4"/>
        <v>0</v>
      </c>
    </row>
    <row r="26" ht="15" customHeight="1" spans="1:9">
      <c r="A26" s="214" t="s">
        <v>73</v>
      </c>
      <c r="B26" s="218"/>
      <c r="C26" s="218"/>
      <c r="D26" s="217">
        <f t="shared" si="0"/>
        <v>0</v>
      </c>
      <c r="E26" s="218">
        <f t="shared" si="1"/>
        <v>0</v>
      </c>
      <c r="F26" s="217">
        <f t="shared" si="2"/>
        <v>0</v>
      </c>
      <c r="G26" s="218"/>
      <c r="H26" s="218">
        <f t="shared" si="3"/>
        <v>0</v>
      </c>
      <c r="I26" s="217">
        <f t="shared" si="4"/>
        <v>0</v>
      </c>
    </row>
    <row r="27" ht="15" customHeight="1" spans="1:9">
      <c r="A27" s="214" t="s">
        <v>74</v>
      </c>
      <c r="B27" s="218">
        <v>25</v>
      </c>
      <c r="C27" s="218">
        <v>312</v>
      </c>
      <c r="D27" s="217">
        <f t="shared" si="0"/>
        <v>1248</v>
      </c>
      <c r="E27" s="218">
        <f t="shared" si="1"/>
        <v>312</v>
      </c>
      <c r="F27" s="217">
        <f t="shared" si="2"/>
        <v>0</v>
      </c>
      <c r="G27" s="218">
        <v>15</v>
      </c>
      <c r="H27" s="218">
        <f t="shared" si="3"/>
        <v>-297</v>
      </c>
      <c r="I27" s="217">
        <f t="shared" si="4"/>
        <v>-95.1923076923077</v>
      </c>
    </row>
    <row r="28" ht="15" customHeight="1" spans="1:9">
      <c r="A28" s="214" t="s">
        <v>75</v>
      </c>
      <c r="B28" s="218"/>
      <c r="C28" s="218"/>
      <c r="D28" s="217">
        <f t="shared" si="0"/>
        <v>0</v>
      </c>
      <c r="E28" s="218">
        <f t="shared" si="1"/>
        <v>0</v>
      </c>
      <c r="F28" s="217">
        <f t="shared" si="2"/>
        <v>0</v>
      </c>
      <c r="G28" s="218"/>
      <c r="H28" s="218">
        <f t="shared" si="3"/>
        <v>0</v>
      </c>
      <c r="I28" s="217">
        <f t="shared" si="4"/>
        <v>0</v>
      </c>
    </row>
    <row r="29" ht="15" customHeight="1" spans="1:9">
      <c r="A29" s="214" t="s">
        <v>76</v>
      </c>
      <c r="B29" s="218"/>
      <c r="C29" s="218"/>
      <c r="D29" s="217">
        <f t="shared" si="0"/>
        <v>0</v>
      </c>
      <c r="E29" s="218">
        <f t="shared" si="1"/>
        <v>0</v>
      </c>
      <c r="F29" s="217">
        <f t="shared" si="2"/>
        <v>0</v>
      </c>
      <c r="G29" s="218"/>
      <c r="H29" s="218">
        <f t="shared" si="3"/>
        <v>0</v>
      </c>
      <c r="I29" s="217">
        <f t="shared" si="4"/>
        <v>0</v>
      </c>
    </row>
    <row r="30" ht="15" customHeight="1" spans="1:9">
      <c r="A30" s="214" t="s">
        <v>77</v>
      </c>
      <c r="B30" s="218"/>
      <c r="C30" s="218">
        <v>2</v>
      </c>
      <c r="D30" s="217">
        <f t="shared" si="0"/>
        <v>0</v>
      </c>
      <c r="E30" s="218">
        <f t="shared" si="1"/>
        <v>2</v>
      </c>
      <c r="F30" s="217">
        <f t="shared" si="2"/>
        <v>0</v>
      </c>
      <c r="G30" s="218"/>
      <c r="H30" s="218">
        <f t="shared" si="3"/>
        <v>-2</v>
      </c>
      <c r="I30" s="217">
        <f t="shared" si="4"/>
        <v>-100</v>
      </c>
    </row>
    <row r="31" s="101" customFormat="1" ht="15.95" customHeight="1" spans="1:9">
      <c r="A31" s="208" t="s">
        <v>78</v>
      </c>
      <c r="B31" s="236">
        <f t="shared" ref="B31:G31" si="7">SUM(B32,B95,B98,B99,B103,B104)</f>
        <v>18679</v>
      </c>
      <c r="C31" s="236">
        <f t="shared" si="7"/>
        <v>24732</v>
      </c>
      <c r="D31" s="217"/>
      <c r="E31" s="218"/>
      <c r="F31" s="217"/>
      <c r="G31" s="236">
        <f t="shared" si="7"/>
        <v>13393</v>
      </c>
      <c r="H31" s="218"/>
      <c r="I31" s="217"/>
    </row>
    <row r="32" s="101" customFormat="1" ht="15.95" customHeight="1" spans="1:9">
      <c r="A32" s="213" t="s">
        <v>79</v>
      </c>
      <c r="B32" s="212">
        <f t="shared" ref="B32:G32" si="8">B33+B40+B75</f>
        <v>10061</v>
      </c>
      <c r="C32" s="212">
        <f t="shared" si="8"/>
        <v>15340</v>
      </c>
      <c r="D32" s="211"/>
      <c r="E32" s="212"/>
      <c r="F32" s="211"/>
      <c r="G32" s="212">
        <f t="shared" si="8"/>
        <v>13206</v>
      </c>
      <c r="H32" s="218"/>
      <c r="I32" s="217"/>
    </row>
    <row r="33" s="101" customFormat="1" ht="15.95" customHeight="1" spans="1:11">
      <c r="A33" s="213" t="s">
        <v>80</v>
      </c>
      <c r="B33" s="212">
        <f t="shared" ref="B33:G33" si="9">SUM(B34:B39)</f>
        <v>1213</v>
      </c>
      <c r="C33" s="212">
        <f t="shared" si="9"/>
        <v>1213</v>
      </c>
      <c r="D33" s="211"/>
      <c r="E33" s="212"/>
      <c r="F33" s="211"/>
      <c r="G33" s="212">
        <f t="shared" si="9"/>
        <v>1213</v>
      </c>
      <c r="H33" s="218"/>
      <c r="I33" s="217"/>
      <c r="K33" s="101">
        <v>0</v>
      </c>
    </row>
    <row r="34" ht="15.95" customHeight="1" spans="1:9">
      <c r="A34" s="214" t="s">
        <v>81</v>
      </c>
      <c r="B34" s="218">
        <v>322</v>
      </c>
      <c r="C34" s="218">
        <v>322</v>
      </c>
      <c r="D34" s="217"/>
      <c r="E34" s="218"/>
      <c r="F34" s="217"/>
      <c r="G34" s="218">
        <v>322</v>
      </c>
      <c r="H34" s="218"/>
      <c r="I34" s="217"/>
    </row>
    <row r="35" ht="15.95" customHeight="1" spans="1:9">
      <c r="A35" s="214" t="s">
        <v>82</v>
      </c>
      <c r="B35" s="237"/>
      <c r="C35" s="238"/>
      <c r="D35" s="217"/>
      <c r="E35" s="218"/>
      <c r="F35" s="217"/>
      <c r="G35" s="237"/>
      <c r="H35" s="218"/>
      <c r="I35" s="217"/>
    </row>
    <row r="36" ht="15.95" customHeight="1" spans="1:9">
      <c r="A36" s="214" t="s">
        <v>83</v>
      </c>
      <c r="B36" s="237"/>
      <c r="C36" s="238"/>
      <c r="D36" s="217"/>
      <c r="E36" s="218"/>
      <c r="F36" s="217"/>
      <c r="G36" s="237"/>
      <c r="H36" s="218"/>
      <c r="I36" s="217"/>
    </row>
    <row r="37" ht="15.95" customHeight="1" spans="1:9">
      <c r="A37" s="214" t="s">
        <v>84</v>
      </c>
      <c r="B37" s="237"/>
      <c r="C37" s="238"/>
      <c r="D37" s="217"/>
      <c r="E37" s="218"/>
      <c r="F37" s="217"/>
      <c r="G37" s="237"/>
      <c r="H37" s="218"/>
      <c r="I37" s="217"/>
    </row>
    <row r="38" ht="15.95" customHeight="1" spans="1:9">
      <c r="A38" s="214" t="s">
        <v>85</v>
      </c>
      <c r="B38" s="237"/>
      <c r="C38" s="238"/>
      <c r="D38" s="217"/>
      <c r="E38" s="218"/>
      <c r="F38" s="217"/>
      <c r="G38" s="237"/>
      <c r="H38" s="218"/>
      <c r="I38" s="217"/>
    </row>
    <row r="39" ht="15.95" customHeight="1" spans="1:9">
      <c r="A39" s="214" t="s">
        <v>86</v>
      </c>
      <c r="B39" s="237">
        <v>891</v>
      </c>
      <c r="C39" s="237">
        <v>891</v>
      </c>
      <c r="D39" s="217"/>
      <c r="E39" s="218"/>
      <c r="F39" s="217"/>
      <c r="G39" s="237">
        <v>891</v>
      </c>
      <c r="H39" s="218"/>
      <c r="I39" s="217"/>
    </row>
    <row r="40" s="101" customFormat="1" ht="15.95" customHeight="1" spans="1:9">
      <c r="A40" s="213" t="s">
        <v>87</v>
      </c>
      <c r="B40" s="236">
        <f t="shared" ref="B40:G40" si="10">SUM(B41:B74)</f>
        <v>8848</v>
      </c>
      <c r="C40" s="236">
        <f t="shared" si="10"/>
        <v>11987</v>
      </c>
      <c r="D40" s="217"/>
      <c r="E40" s="218"/>
      <c r="F40" s="217"/>
      <c r="G40" s="236">
        <f t="shared" si="10"/>
        <v>11993</v>
      </c>
      <c r="H40" s="218"/>
      <c r="I40" s="217"/>
    </row>
    <row r="41" ht="15.95" customHeight="1" spans="1:9">
      <c r="A41" s="214" t="s">
        <v>88</v>
      </c>
      <c r="B41" s="237">
        <v>8033</v>
      </c>
      <c r="C41" s="237">
        <v>10765</v>
      </c>
      <c r="D41" s="217"/>
      <c r="E41" s="218"/>
      <c r="F41" s="217"/>
      <c r="G41" s="237">
        <v>11178</v>
      </c>
      <c r="H41" s="218"/>
      <c r="I41" s="217"/>
    </row>
    <row r="42" ht="15.95" customHeight="1" spans="1:9">
      <c r="A42" s="214" t="s">
        <v>89</v>
      </c>
      <c r="B42" s="237"/>
      <c r="C42" s="237"/>
      <c r="D42" s="217"/>
      <c r="E42" s="218"/>
      <c r="F42" s="217"/>
      <c r="G42" s="237"/>
      <c r="H42" s="218"/>
      <c r="I42" s="217"/>
    </row>
    <row r="43" ht="15.95" customHeight="1" spans="1:9">
      <c r="A43" s="214" t="s">
        <v>90</v>
      </c>
      <c r="B43" s="237"/>
      <c r="C43" s="237"/>
      <c r="D43" s="217"/>
      <c r="E43" s="218"/>
      <c r="F43" s="217"/>
      <c r="G43" s="237"/>
      <c r="H43" s="218"/>
      <c r="I43" s="217"/>
    </row>
    <row r="44" ht="15.95" customHeight="1" spans="1:9">
      <c r="A44" s="214" t="s">
        <v>91</v>
      </c>
      <c r="B44" s="237">
        <v>29</v>
      </c>
      <c r="C44" s="237">
        <v>339</v>
      </c>
      <c r="D44" s="217"/>
      <c r="E44" s="218"/>
      <c r="F44" s="217"/>
      <c r="G44" s="237">
        <v>29</v>
      </c>
      <c r="H44" s="218"/>
      <c r="I44" s="217"/>
    </row>
    <row r="45" ht="15.95" customHeight="1" spans="1:9">
      <c r="A45" s="214" t="s">
        <v>92</v>
      </c>
      <c r="B45" s="237"/>
      <c r="C45" s="237"/>
      <c r="D45" s="217"/>
      <c r="E45" s="218"/>
      <c r="F45" s="217"/>
      <c r="G45" s="237"/>
      <c r="H45" s="218"/>
      <c r="I45" s="217"/>
    </row>
    <row r="46" ht="15.95" customHeight="1" spans="1:9">
      <c r="A46" s="214" t="s">
        <v>93</v>
      </c>
      <c r="B46" s="237"/>
      <c r="C46" s="237"/>
      <c r="D46" s="217"/>
      <c r="E46" s="218"/>
      <c r="F46" s="217"/>
      <c r="G46" s="237"/>
      <c r="H46" s="218"/>
      <c r="I46" s="217"/>
    </row>
    <row r="47" ht="15.95" customHeight="1" spans="1:9">
      <c r="A47" s="214" t="s">
        <v>94</v>
      </c>
      <c r="B47" s="237"/>
      <c r="C47" s="237"/>
      <c r="D47" s="217"/>
      <c r="E47" s="218"/>
      <c r="F47" s="217"/>
      <c r="G47" s="237"/>
      <c r="H47" s="218"/>
      <c r="I47" s="217"/>
    </row>
    <row r="48" ht="15.95" customHeight="1" spans="1:9">
      <c r="A48" s="214" t="s">
        <v>95</v>
      </c>
      <c r="B48" s="237">
        <v>786</v>
      </c>
      <c r="C48" s="237">
        <v>786</v>
      </c>
      <c r="D48" s="217"/>
      <c r="E48" s="218"/>
      <c r="F48" s="217"/>
      <c r="G48" s="237">
        <v>786</v>
      </c>
      <c r="H48" s="218"/>
      <c r="I48" s="217"/>
    </row>
    <row r="49" ht="15.95" customHeight="1" spans="1:9">
      <c r="A49" s="214" t="s">
        <v>96</v>
      </c>
      <c r="B49" s="237"/>
      <c r="C49" s="237"/>
      <c r="D49" s="217"/>
      <c r="E49" s="218"/>
      <c r="F49" s="217"/>
      <c r="G49" s="237"/>
      <c r="H49" s="218"/>
      <c r="I49" s="217"/>
    </row>
    <row r="50" ht="15.95" customHeight="1" spans="1:9">
      <c r="A50" s="214" t="s">
        <v>97</v>
      </c>
      <c r="B50" s="237"/>
      <c r="C50" s="237"/>
      <c r="D50" s="217"/>
      <c r="E50" s="218"/>
      <c r="F50" s="217"/>
      <c r="G50" s="237"/>
      <c r="H50" s="218"/>
      <c r="I50" s="217"/>
    </row>
    <row r="51" ht="24" spans="1:9">
      <c r="A51" s="214" t="s">
        <v>98</v>
      </c>
      <c r="B51" s="237"/>
      <c r="C51" s="237"/>
      <c r="D51" s="217"/>
      <c r="E51" s="218"/>
      <c r="F51" s="217"/>
      <c r="G51" s="237"/>
      <c r="H51" s="218"/>
      <c r="I51" s="217"/>
    </row>
    <row r="52" ht="15.95" customHeight="1" spans="1:9">
      <c r="A52" s="214" t="s">
        <v>99</v>
      </c>
      <c r="B52" s="237"/>
      <c r="C52" s="237"/>
      <c r="D52" s="217"/>
      <c r="E52" s="218"/>
      <c r="F52" s="217"/>
      <c r="G52" s="237"/>
      <c r="H52" s="218"/>
      <c r="I52" s="217"/>
    </row>
    <row r="53" ht="15.95" customHeight="1" spans="1:9">
      <c r="A53" s="214" t="s">
        <v>100</v>
      </c>
      <c r="B53" s="237"/>
      <c r="C53" s="237"/>
      <c r="D53" s="217"/>
      <c r="E53" s="218"/>
      <c r="F53" s="217"/>
      <c r="G53" s="237"/>
      <c r="H53" s="218"/>
      <c r="I53" s="217"/>
    </row>
    <row r="54" ht="15.95" customHeight="1" spans="1:9">
      <c r="A54" s="214" t="s">
        <v>101</v>
      </c>
      <c r="B54" s="237"/>
      <c r="C54" s="237"/>
      <c r="D54" s="217"/>
      <c r="E54" s="218"/>
      <c r="F54" s="217"/>
      <c r="G54" s="237"/>
      <c r="H54" s="218"/>
      <c r="I54" s="217"/>
    </row>
    <row r="55" ht="15.95" customHeight="1" spans="1:9">
      <c r="A55" s="214" t="s">
        <v>102</v>
      </c>
      <c r="B55" s="237"/>
      <c r="C55" s="237"/>
      <c r="D55" s="217"/>
      <c r="E55" s="218"/>
      <c r="F55" s="217"/>
      <c r="G55" s="237"/>
      <c r="H55" s="218"/>
      <c r="I55" s="217"/>
    </row>
    <row r="56" ht="15.95" customHeight="1" spans="1:9">
      <c r="A56" s="214" t="s">
        <v>103</v>
      </c>
      <c r="B56" s="237"/>
      <c r="C56" s="237"/>
      <c r="D56" s="217"/>
      <c r="E56" s="218"/>
      <c r="F56" s="217"/>
      <c r="G56" s="237"/>
      <c r="H56" s="218"/>
      <c r="I56" s="217"/>
    </row>
    <row r="57" ht="15.95" customHeight="1" spans="1:9">
      <c r="A57" s="214" t="s">
        <v>104</v>
      </c>
      <c r="B57" s="237"/>
      <c r="C57" s="237">
        <v>84</v>
      </c>
      <c r="D57" s="217"/>
      <c r="E57" s="218"/>
      <c r="F57" s="217"/>
      <c r="G57" s="237"/>
      <c r="H57" s="218"/>
      <c r="I57" s="217"/>
    </row>
    <row r="58" ht="15.95" customHeight="1" spans="1:9">
      <c r="A58" s="214" t="s">
        <v>105</v>
      </c>
      <c r="B58" s="237"/>
      <c r="C58" s="237"/>
      <c r="D58" s="217"/>
      <c r="E58" s="218"/>
      <c r="F58" s="217"/>
      <c r="G58" s="237"/>
      <c r="H58" s="218"/>
      <c r="I58" s="217"/>
    </row>
    <row r="59" ht="15.95" customHeight="1" spans="1:9">
      <c r="A59" s="214" t="s">
        <v>106</v>
      </c>
      <c r="B59" s="237"/>
      <c r="C59" s="237"/>
      <c r="D59" s="217"/>
      <c r="E59" s="218"/>
      <c r="F59" s="217"/>
      <c r="G59" s="237"/>
      <c r="H59" s="218"/>
      <c r="I59" s="217"/>
    </row>
    <row r="60" ht="15.95" customHeight="1" spans="1:9">
      <c r="A60" s="214" t="s">
        <v>107</v>
      </c>
      <c r="B60" s="237"/>
      <c r="C60" s="237"/>
      <c r="D60" s="217"/>
      <c r="E60" s="218"/>
      <c r="F60" s="217"/>
      <c r="G60" s="237"/>
      <c r="H60" s="218"/>
      <c r="I60" s="217"/>
    </row>
    <row r="61" ht="15.95" customHeight="1" spans="1:9">
      <c r="A61" s="214" t="s">
        <v>108</v>
      </c>
      <c r="B61" s="237"/>
      <c r="C61" s="237"/>
      <c r="D61" s="217"/>
      <c r="E61" s="218"/>
      <c r="F61" s="217"/>
      <c r="G61" s="237"/>
      <c r="H61" s="218"/>
      <c r="I61" s="217"/>
    </row>
    <row r="62" ht="15.95" customHeight="1" spans="1:9">
      <c r="A62" s="214" t="s">
        <v>109</v>
      </c>
      <c r="B62" s="237"/>
      <c r="C62" s="237"/>
      <c r="D62" s="217"/>
      <c r="E62" s="218"/>
      <c r="F62" s="217"/>
      <c r="G62" s="237"/>
      <c r="H62" s="218"/>
      <c r="I62" s="217"/>
    </row>
    <row r="63" ht="15.95" customHeight="1" spans="1:9">
      <c r="A63" s="214" t="s">
        <v>110</v>
      </c>
      <c r="B63" s="237"/>
      <c r="C63" s="237"/>
      <c r="D63" s="217"/>
      <c r="E63" s="218"/>
      <c r="F63" s="217"/>
      <c r="G63" s="237"/>
      <c r="H63" s="218"/>
      <c r="I63" s="217"/>
    </row>
    <row r="64" ht="15.95" customHeight="1" spans="1:9">
      <c r="A64" s="214" t="s">
        <v>111</v>
      </c>
      <c r="B64" s="237"/>
      <c r="C64" s="237"/>
      <c r="D64" s="217"/>
      <c r="E64" s="218"/>
      <c r="F64" s="217"/>
      <c r="G64" s="237"/>
      <c r="H64" s="218"/>
      <c r="I64" s="217"/>
    </row>
    <row r="65" ht="15.95" customHeight="1" spans="1:9">
      <c r="A65" s="214" t="s">
        <v>112</v>
      </c>
      <c r="B65" s="237"/>
      <c r="C65" s="237"/>
      <c r="D65" s="217"/>
      <c r="E65" s="218"/>
      <c r="F65" s="217"/>
      <c r="G65" s="237"/>
      <c r="H65" s="218"/>
      <c r="I65" s="217"/>
    </row>
    <row r="66" ht="15.95" customHeight="1" spans="1:9">
      <c r="A66" s="214" t="s">
        <v>113</v>
      </c>
      <c r="B66" s="237"/>
      <c r="C66" s="237"/>
      <c r="D66" s="217"/>
      <c r="E66" s="218"/>
      <c r="F66" s="217"/>
      <c r="G66" s="237"/>
      <c r="H66" s="218"/>
      <c r="I66" s="217"/>
    </row>
    <row r="67" ht="15.95" customHeight="1" spans="1:9">
      <c r="A67" s="214" t="s">
        <v>114</v>
      </c>
      <c r="B67" s="237"/>
      <c r="C67" s="237"/>
      <c r="D67" s="217"/>
      <c r="E67" s="218"/>
      <c r="F67" s="217"/>
      <c r="G67" s="237"/>
      <c r="H67" s="218"/>
      <c r="I67" s="217"/>
    </row>
    <row r="68" ht="15.95" customHeight="1" spans="1:9">
      <c r="A68" s="214" t="s">
        <v>115</v>
      </c>
      <c r="B68" s="237"/>
      <c r="C68" s="237"/>
      <c r="D68" s="217"/>
      <c r="E68" s="218"/>
      <c r="F68" s="217"/>
      <c r="G68" s="237"/>
      <c r="H68" s="218"/>
      <c r="I68" s="217"/>
    </row>
    <row r="69" ht="15.95" customHeight="1" spans="1:9">
      <c r="A69" s="214" t="s">
        <v>116</v>
      </c>
      <c r="B69" s="237"/>
      <c r="C69" s="237"/>
      <c r="D69" s="217"/>
      <c r="E69" s="218"/>
      <c r="F69" s="217"/>
      <c r="G69" s="237"/>
      <c r="H69" s="218"/>
      <c r="I69" s="217"/>
    </row>
    <row r="70" ht="15.95" customHeight="1" spans="1:9">
      <c r="A70" s="214" t="s">
        <v>117</v>
      </c>
      <c r="B70" s="237"/>
      <c r="C70" s="237"/>
      <c r="D70" s="217"/>
      <c r="E70" s="218"/>
      <c r="F70" s="217"/>
      <c r="G70" s="237"/>
      <c r="H70" s="218"/>
      <c r="I70" s="217"/>
    </row>
    <row r="71" ht="15.95" customHeight="1" spans="1:9">
      <c r="A71" s="214" t="s">
        <v>118</v>
      </c>
      <c r="B71" s="237"/>
      <c r="C71" s="237"/>
      <c r="D71" s="217"/>
      <c r="E71" s="218"/>
      <c r="F71" s="217"/>
      <c r="G71" s="237"/>
      <c r="H71" s="218"/>
      <c r="I71" s="217"/>
    </row>
    <row r="72" s="101" customFormat="1" ht="15.95" customHeight="1" spans="1:9">
      <c r="A72" s="214" t="s">
        <v>119</v>
      </c>
      <c r="B72" s="237"/>
      <c r="C72" s="237"/>
      <c r="D72" s="217"/>
      <c r="E72" s="218"/>
      <c r="F72" s="217"/>
      <c r="G72" s="237"/>
      <c r="H72" s="218"/>
      <c r="I72" s="217"/>
    </row>
    <row r="73" ht="15.95" customHeight="1" spans="1:9">
      <c r="A73" s="214" t="s">
        <v>120</v>
      </c>
      <c r="B73" s="237"/>
      <c r="C73" s="237"/>
      <c r="D73" s="217"/>
      <c r="E73" s="218"/>
      <c r="F73" s="217"/>
      <c r="G73" s="237"/>
      <c r="H73" s="218"/>
      <c r="I73" s="217"/>
    </row>
    <row r="74" ht="15.95" customHeight="1" spans="1:9">
      <c r="A74" s="214" t="s">
        <v>121</v>
      </c>
      <c r="B74" s="237"/>
      <c r="C74" s="237">
        <v>13</v>
      </c>
      <c r="D74" s="217"/>
      <c r="E74" s="218"/>
      <c r="F74" s="217"/>
      <c r="G74" s="237"/>
      <c r="H74" s="218"/>
      <c r="I74" s="217"/>
    </row>
    <row r="75" ht="15.95" customHeight="1" spans="1:9">
      <c r="A75" s="213" t="s">
        <v>122</v>
      </c>
      <c r="B75" s="236"/>
      <c r="C75" s="236">
        <f>SUM(C76:C94)</f>
        <v>2140</v>
      </c>
      <c r="D75" s="217"/>
      <c r="E75" s="218"/>
      <c r="F75" s="217"/>
      <c r="G75" s="236"/>
      <c r="H75" s="218"/>
      <c r="I75" s="217"/>
    </row>
    <row r="76" ht="15.95" customHeight="1" spans="1:9">
      <c r="A76" s="214" t="s">
        <v>123</v>
      </c>
      <c r="B76" s="237"/>
      <c r="C76" s="237">
        <v>758</v>
      </c>
      <c r="D76" s="217"/>
      <c r="E76" s="218"/>
      <c r="F76" s="217"/>
      <c r="G76" s="237"/>
      <c r="H76" s="218"/>
      <c r="I76" s="217"/>
    </row>
    <row r="77" ht="15.95" customHeight="1" spans="1:9">
      <c r="A77" s="214" t="s">
        <v>124</v>
      </c>
      <c r="B77" s="237"/>
      <c r="C77" s="237"/>
      <c r="D77" s="217"/>
      <c r="E77" s="218"/>
      <c r="F77" s="217"/>
      <c r="G77" s="237"/>
      <c r="H77" s="218"/>
      <c r="I77" s="217"/>
    </row>
    <row r="78" ht="15.95" customHeight="1" spans="1:9">
      <c r="A78" s="214" t="s">
        <v>125</v>
      </c>
      <c r="B78" s="237"/>
      <c r="C78" s="237"/>
      <c r="D78" s="217"/>
      <c r="E78" s="218"/>
      <c r="F78" s="217"/>
      <c r="G78" s="237"/>
      <c r="H78" s="218"/>
      <c r="I78" s="217"/>
    </row>
    <row r="79" ht="15.95" customHeight="1" spans="1:9">
      <c r="A79" s="214" t="s">
        <v>126</v>
      </c>
      <c r="B79" s="237"/>
      <c r="C79" s="237"/>
      <c r="D79" s="217"/>
      <c r="E79" s="218"/>
      <c r="F79" s="217"/>
      <c r="G79" s="237"/>
      <c r="H79" s="218"/>
      <c r="I79" s="217"/>
    </row>
    <row r="80" ht="15.95" customHeight="1" spans="1:9">
      <c r="A80" s="214" t="s">
        <v>127</v>
      </c>
      <c r="B80" s="237"/>
      <c r="C80" s="237"/>
      <c r="D80" s="217"/>
      <c r="E80" s="218"/>
      <c r="F80" s="217"/>
      <c r="G80" s="237"/>
      <c r="H80" s="218"/>
      <c r="I80" s="217"/>
    </row>
    <row r="81" ht="15.95" customHeight="1" spans="1:9">
      <c r="A81" s="214" t="s">
        <v>128</v>
      </c>
      <c r="B81" s="237"/>
      <c r="C81" s="237"/>
      <c r="D81" s="217"/>
      <c r="E81" s="218"/>
      <c r="F81" s="217"/>
      <c r="G81" s="237"/>
      <c r="H81" s="218"/>
      <c r="I81" s="217"/>
    </row>
    <row r="82" ht="15.95" customHeight="1" spans="1:9">
      <c r="A82" s="214" t="s">
        <v>129</v>
      </c>
      <c r="B82" s="237"/>
      <c r="C82" s="237"/>
      <c r="D82" s="217"/>
      <c r="E82" s="218"/>
      <c r="F82" s="217"/>
      <c r="G82" s="237"/>
      <c r="H82" s="218"/>
      <c r="I82" s="217"/>
    </row>
    <row r="83" ht="15.95" customHeight="1" spans="1:9">
      <c r="A83" s="214" t="s">
        <v>130</v>
      </c>
      <c r="B83" s="237"/>
      <c r="C83" s="237">
        <v>22</v>
      </c>
      <c r="D83" s="217"/>
      <c r="E83" s="218"/>
      <c r="F83" s="217"/>
      <c r="G83" s="237"/>
      <c r="H83" s="218"/>
      <c r="I83" s="217"/>
    </row>
    <row r="84" ht="15.95" customHeight="1" spans="1:9">
      <c r="A84" s="214" t="s">
        <v>131</v>
      </c>
      <c r="B84" s="237"/>
      <c r="C84" s="237">
        <v>24</v>
      </c>
      <c r="D84" s="217"/>
      <c r="E84" s="218"/>
      <c r="F84" s="217"/>
      <c r="G84" s="237"/>
      <c r="H84" s="218"/>
      <c r="I84" s="217"/>
    </row>
    <row r="85" ht="15.95" customHeight="1" spans="1:9">
      <c r="A85" s="214" t="s">
        <v>132</v>
      </c>
      <c r="B85" s="237"/>
      <c r="C85" s="237"/>
      <c r="D85" s="217"/>
      <c r="E85" s="218"/>
      <c r="F85" s="217"/>
      <c r="G85" s="237"/>
      <c r="H85" s="218"/>
      <c r="I85" s="217"/>
    </row>
    <row r="86" ht="15.95" customHeight="1" spans="1:9">
      <c r="A86" s="214" t="s">
        <v>133</v>
      </c>
      <c r="B86" s="237"/>
      <c r="C86" s="237"/>
      <c r="D86" s="217"/>
      <c r="E86" s="218"/>
      <c r="F86" s="217"/>
      <c r="G86" s="237"/>
      <c r="H86" s="218"/>
      <c r="I86" s="217"/>
    </row>
    <row r="87" ht="15.95" customHeight="1" spans="1:9">
      <c r="A87" s="214" t="s">
        <v>134</v>
      </c>
      <c r="B87" s="237"/>
      <c r="C87" s="237">
        <v>12</v>
      </c>
      <c r="D87" s="217"/>
      <c r="E87" s="218"/>
      <c r="F87" s="217"/>
      <c r="G87" s="237"/>
      <c r="H87" s="218"/>
      <c r="I87" s="217"/>
    </row>
    <row r="88" ht="15.95" customHeight="1" spans="1:9">
      <c r="A88" s="214" t="s">
        <v>135</v>
      </c>
      <c r="B88" s="237"/>
      <c r="C88" s="237">
        <v>62</v>
      </c>
      <c r="D88" s="217"/>
      <c r="E88" s="218"/>
      <c r="F88" s="217"/>
      <c r="G88" s="237"/>
      <c r="H88" s="218"/>
      <c r="I88" s="217"/>
    </row>
    <row r="89" ht="15.95" customHeight="1" spans="1:9">
      <c r="A89" s="214" t="s">
        <v>136</v>
      </c>
      <c r="B89" s="237"/>
      <c r="C89" s="237">
        <v>1262</v>
      </c>
      <c r="D89" s="217"/>
      <c r="E89" s="218"/>
      <c r="F89" s="217"/>
      <c r="G89" s="237"/>
      <c r="H89" s="218"/>
      <c r="I89" s="217"/>
    </row>
    <row r="90" ht="15.95" customHeight="1" spans="1:9">
      <c r="A90" s="214" t="s">
        <v>137</v>
      </c>
      <c r="B90" s="237"/>
      <c r="C90" s="237"/>
      <c r="D90" s="217"/>
      <c r="E90" s="218"/>
      <c r="F90" s="217"/>
      <c r="G90" s="237"/>
      <c r="H90" s="218"/>
      <c r="I90" s="217"/>
    </row>
    <row r="91" ht="15.95" customHeight="1" spans="1:9">
      <c r="A91" s="214" t="s">
        <v>138</v>
      </c>
      <c r="B91" s="237"/>
      <c r="C91" s="237"/>
      <c r="D91" s="217"/>
      <c r="E91" s="218"/>
      <c r="F91" s="217"/>
      <c r="G91" s="237"/>
      <c r="H91" s="218"/>
      <c r="I91" s="217"/>
    </row>
    <row r="92" s="101" customFormat="1" ht="15.95" customHeight="1" spans="1:9">
      <c r="A92" s="214" t="s">
        <v>139</v>
      </c>
      <c r="B92" s="237"/>
      <c r="C92" s="237"/>
      <c r="D92" s="217"/>
      <c r="E92" s="218"/>
      <c r="F92" s="217"/>
      <c r="G92" s="237"/>
      <c r="H92" s="218"/>
      <c r="I92" s="217"/>
    </row>
    <row r="93" ht="15.95" customHeight="1" spans="1:9">
      <c r="A93" s="214" t="s">
        <v>140</v>
      </c>
      <c r="B93" s="237"/>
      <c r="C93" s="237"/>
      <c r="D93" s="217"/>
      <c r="E93" s="218"/>
      <c r="F93" s="217"/>
      <c r="G93" s="237"/>
      <c r="H93" s="218"/>
      <c r="I93" s="217"/>
    </row>
    <row r="94" ht="15.95" customHeight="1" spans="1:9">
      <c r="A94" s="214" t="s">
        <v>141</v>
      </c>
      <c r="B94" s="237"/>
      <c r="C94" s="237"/>
      <c r="D94" s="217"/>
      <c r="E94" s="218"/>
      <c r="F94" s="217"/>
      <c r="G94" s="237"/>
      <c r="H94" s="218"/>
      <c r="I94" s="217"/>
    </row>
    <row r="95" s="101" customFormat="1" ht="15.95" customHeight="1" spans="1:9">
      <c r="A95" s="213" t="s">
        <v>142</v>
      </c>
      <c r="B95" s="236"/>
      <c r="C95" s="236"/>
      <c r="D95" s="217"/>
      <c r="E95" s="218"/>
      <c r="F95" s="217"/>
      <c r="G95" s="236"/>
      <c r="H95" s="218"/>
      <c r="I95" s="217"/>
    </row>
    <row r="96" s="101" customFormat="1" ht="15.95" customHeight="1" spans="1:9">
      <c r="A96" s="214" t="s">
        <v>143</v>
      </c>
      <c r="B96" s="237"/>
      <c r="C96" s="237"/>
      <c r="D96" s="217"/>
      <c r="E96" s="218"/>
      <c r="F96" s="217"/>
      <c r="G96" s="237"/>
      <c r="H96" s="218"/>
      <c r="I96" s="217"/>
    </row>
    <row r="97" ht="15.95" customHeight="1" spans="1:9">
      <c r="A97" s="214" t="s">
        <v>144</v>
      </c>
      <c r="B97" s="237"/>
      <c r="C97" s="237"/>
      <c r="D97" s="217"/>
      <c r="E97" s="218"/>
      <c r="F97" s="217"/>
      <c r="G97" s="237"/>
      <c r="H97" s="218"/>
      <c r="I97" s="217"/>
    </row>
    <row r="98" ht="15.95" customHeight="1" spans="1:9">
      <c r="A98" s="213" t="s">
        <v>145</v>
      </c>
      <c r="B98" s="236">
        <v>8618</v>
      </c>
      <c r="C98" s="236">
        <v>9392</v>
      </c>
      <c r="D98" s="217"/>
      <c r="E98" s="218"/>
      <c r="F98" s="217"/>
      <c r="G98" s="240">
        <v>187</v>
      </c>
      <c r="H98" s="218"/>
      <c r="I98" s="217"/>
    </row>
    <row r="99" ht="15.95" customHeight="1" spans="1:9">
      <c r="A99" s="213" t="s">
        <v>146</v>
      </c>
      <c r="B99" s="236">
        <f t="shared" ref="B99:G99" si="11">SUM(B100:B102)</f>
        <v>0</v>
      </c>
      <c r="C99" s="236">
        <f t="shared" si="11"/>
        <v>0</v>
      </c>
      <c r="D99" s="217"/>
      <c r="E99" s="218"/>
      <c r="F99" s="217"/>
      <c r="G99" s="236">
        <f t="shared" si="11"/>
        <v>0</v>
      </c>
      <c r="H99" s="218"/>
      <c r="I99" s="217"/>
    </row>
    <row r="100" s="101" customFormat="1" ht="15.95" customHeight="1" spans="1:9">
      <c r="A100" s="214" t="s">
        <v>147</v>
      </c>
      <c r="B100" s="237"/>
      <c r="C100" s="237">
        <v>0</v>
      </c>
      <c r="D100" s="217"/>
      <c r="E100" s="218"/>
      <c r="F100" s="217"/>
      <c r="G100" s="237"/>
      <c r="H100" s="218"/>
      <c r="I100" s="217"/>
    </row>
    <row r="101" s="101" customFormat="1" ht="15.95" customHeight="1" spans="1:9">
      <c r="A101" s="214" t="s">
        <v>148</v>
      </c>
      <c r="B101" s="237"/>
      <c r="C101" s="237"/>
      <c r="D101" s="217"/>
      <c r="E101" s="218"/>
      <c r="F101" s="217"/>
      <c r="G101" s="237"/>
      <c r="H101" s="218"/>
      <c r="I101" s="217"/>
    </row>
    <row r="102" s="101" customFormat="1" ht="15.95" customHeight="1" spans="1:9">
      <c r="A102" s="214" t="s">
        <v>149</v>
      </c>
      <c r="B102" s="237"/>
      <c r="C102" s="237"/>
      <c r="D102" s="217"/>
      <c r="E102" s="218"/>
      <c r="F102" s="217"/>
      <c r="G102" s="237"/>
      <c r="H102" s="218"/>
      <c r="I102" s="217"/>
    </row>
    <row r="103" ht="15.95" customHeight="1" spans="1:9">
      <c r="A103" s="213" t="s">
        <v>150</v>
      </c>
      <c r="B103" s="236"/>
      <c r="C103" s="236"/>
      <c r="D103" s="217"/>
      <c r="E103" s="218"/>
      <c r="F103" s="217"/>
      <c r="G103" s="236"/>
      <c r="H103" s="218"/>
      <c r="I103" s="217"/>
    </row>
    <row r="104" ht="15.95" customHeight="1" spans="1:9">
      <c r="A104" s="213" t="s">
        <v>151</v>
      </c>
      <c r="B104" s="236"/>
      <c r="C104" s="236"/>
      <c r="D104" s="217"/>
      <c r="E104" s="218"/>
      <c r="F104" s="217"/>
      <c r="G104" s="236"/>
      <c r="H104" s="218"/>
      <c r="I104" s="217"/>
    </row>
    <row r="105" ht="15.95" customHeight="1" spans="1:9">
      <c r="A105" s="208" t="s">
        <v>152</v>
      </c>
      <c r="B105" s="236">
        <f t="shared" ref="B105:G105" si="12">B6+B31</f>
        <v>44679</v>
      </c>
      <c r="C105" s="236">
        <f t="shared" si="12"/>
        <v>60954</v>
      </c>
      <c r="D105" s="217"/>
      <c r="E105" s="218"/>
      <c r="F105" s="217"/>
      <c r="G105" s="236">
        <f t="shared" si="12"/>
        <v>55975</v>
      </c>
      <c r="H105" s="218"/>
      <c r="I105" s="217"/>
    </row>
    <row r="106" ht="15.95" customHeight="1" spans="3:3">
      <c r="C106" s="197">
        <v>0</v>
      </c>
    </row>
    <row r="107" ht="15.95" customHeight="1"/>
    <row r="108" ht="15.95" customHeight="1"/>
    <row r="109" ht="15.95" customHeight="1"/>
    <row r="110" ht="15.95" customHeight="1"/>
    <row r="111" ht="15.95" customHeight="1"/>
    <row r="112" ht="15.95" customHeight="1"/>
    <row r="113" ht="15.95" customHeight="1"/>
    <row r="114" ht="15.95" customHeight="1"/>
  </sheetData>
  <sheetProtection selectLockedCells="1" selectUnlockedCells="1" autoFilter="0" pivotTables="0"/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fitToHeight="0" orientation="landscape" horizontalDpi="600" verticalDpi="600"/>
  <headerFooter>
    <oddFooter>&amp;C— &amp;P —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381"/>
  <sheetViews>
    <sheetView workbookViewId="0">
      <selection activeCell="G20" sqref="G20"/>
    </sheetView>
  </sheetViews>
  <sheetFormatPr defaultColWidth="44.375" defaultRowHeight="13.5"/>
  <cols>
    <col min="1" max="1" width="46.625" customWidth="1"/>
    <col min="2" max="2" width="12.5" customWidth="1"/>
    <col min="3" max="3" width="11.875" customWidth="1"/>
    <col min="4" max="4" width="9.25" customWidth="1"/>
    <col min="5" max="5" width="10.25" customWidth="1"/>
    <col min="6" max="6" width="8" customWidth="1"/>
    <col min="7" max="7" width="11.75" customWidth="1"/>
    <col min="8" max="8" width="10" customWidth="1"/>
    <col min="9" max="9" width="8.375" customWidth="1"/>
    <col min="10" max="30" width="9" customWidth="1"/>
    <col min="31" max="222" width="44.375" customWidth="1"/>
    <col min="223" max="253" width="9" customWidth="1"/>
  </cols>
  <sheetData>
    <row r="1" s="1" customFormat="1" ht="39" customHeight="1" spans="1:10">
      <c r="A1" s="4" t="s">
        <v>811</v>
      </c>
      <c r="B1" s="4"/>
      <c r="C1" s="4"/>
      <c r="D1" s="4"/>
      <c r="E1" s="4"/>
      <c r="F1" s="4"/>
      <c r="G1" s="4"/>
      <c r="H1" s="4"/>
      <c r="I1" s="4"/>
      <c r="J1" s="21"/>
    </row>
    <row r="2" s="1" customFormat="1" ht="15.95" customHeight="1" spans="1:9">
      <c r="A2" s="5"/>
      <c r="B2" s="5"/>
      <c r="C2" s="5"/>
      <c r="D2" s="5"/>
      <c r="E2" s="5"/>
      <c r="F2" s="5"/>
      <c r="G2" s="5"/>
      <c r="H2" s="6" t="s">
        <v>812</v>
      </c>
      <c r="I2" s="6"/>
    </row>
    <row r="3" s="2" customFormat="1" ht="15.95" customHeight="1" spans="1:9">
      <c r="A3" s="7" t="s">
        <v>813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" customFormat="1" ht="15.95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7" t="s">
        <v>814</v>
      </c>
      <c r="I4" s="7"/>
    </row>
    <row r="5" s="2" customFormat="1" ht="15.95" customHeight="1" spans="1:9">
      <c r="A5" s="7"/>
      <c r="B5" s="7"/>
      <c r="C5" s="7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3" customFormat="1" ht="27.95" customHeight="1" spans="1:9">
      <c r="A6" s="12" t="s">
        <v>818</v>
      </c>
      <c r="B6" s="13">
        <v>1057</v>
      </c>
      <c r="C6" s="13">
        <v>920</v>
      </c>
      <c r="D6" s="14">
        <v>87.038789025544</v>
      </c>
      <c r="E6" s="13">
        <v>-332</v>
      </c>
      <c r="F6" s="14">
        <v>-26.517571884984</v>
      </c>
      <c r="G6" s="13">
        <v>982</v>
      </c>
      <c r="H6" s="13">
        <v>62</v>
      </c>
      <c r="I6" s="14">
        <v>6.73913043478261</v>
      </c>
    </row>
    <row r="7" s="1" customFormat="1" ht="27.95" customHeight="1" spans="1:9">
      <c r="A7" s="15" t="s">
        <v>819</v>
      </c>
      <c r="B7" s="16">
        <v>0</v>
      </c>
      <c r="C7" s="16">
        <v>0</v>
      </c>
      <c r="D7" s="17"/>
      <c r="E7" s="16">
        <v>-298</v>
      </c>
      <c r="F7" s="17">
        <v>-100</v>
      </c>
      <c r="G7" s="16"/>
      <c r="H7" s="16">
        <v>0</v>
      </c>
      <c r="I7" s="17"/>
    </row>
    <row r="8" s="1" customFormat="1" ht="27.95" customHeight="1" spans="1:9">
      <c r="A8" s="15" t="s">
        <v>820</v>
      </c>
      <c r="B8" s="16">
        <v>1057</v>
      </c>
      <c r="C8" s="16">
        <v>920</v>
      </c>
      <c r="D8" s="17">
        <v>87.038789025544</v>
      </c>
      <c r="E8" s="16">
        <v>-34</v>
      </c>
      <c r="F8" s="17">
        <v>-3.56394129979036</v>
      </c>
      <c r="G8" s="16">
        <v>982</v>
      </c>
      <c r="H8" s="16">
        <v>62</v>
      </c>
      <c r="I8" s="17">
        <v>6.73913043478261</v>
      </c>
    </row>
    <row r="9" s="3" customFormat="1" ht="27.95" customHeight="1" spans="1:9">
      <c r="A9" s="12" t="s">
        <v>821</v>
      </c>
      <c r="B9" s="13">
        <v>139</v>
      </c>
      <c r="C9" s="13">
        <v>151.2</v>
      </c>
      <c r="D9" s="14"/>
      <c r="E9" s="13"/>
      <c r="F9" s="14"/>
      <c r="G9" s="13">
        <v>79</v>
      </c>
      <c r="H9" s="18"/>
      <c r="I9" s="18"/>
    </row>
    <row r="10" s="3" customFormat="1" ht="27.95" customHeight="1" spans="1:9">
      <c r="A10" s="12" t="s">
        <v>822</v>
      </c>
      <c r="B10" s="13">
        <v>3227.3</v>
      </c>
      <c r="C10" s="13">
        <v>3330.2</v>
      </c>
      <c r="D10" s="14"/>
      <c r="E10" s="13"/>
      <c r="F10" s="14"/>
      <c r="G10" s="13">
        <v>3409.2</v>
      </c>
      <c r="H10" s="18"/>
      <c r="I10" s="18"/>
    </row>
    <row r="11" s="1" customFormat="1" ht="27.95" customHeight="1" spans="1:9">
      <c r="A11" s="15" t="s">
        <v>823</v>
      </c>
      <c r="B11" s="16">
        <v>0</v>
      </c>
      <c r="C11" s="16">
        <v>0</v>
      </c>
      <c r="D11" s="19"/>
      <c r="E11" s="19"/>
      <c r="F11" s="19"/>
      <c r="G11" s="16">
        <v>0</v>
      </c>
      <c r="H11" s="19"/>
      <c r="I11" s="19"/>
    </row>
    <row r="12" s="1" customFormat="1" ht="27.95" customHeight="1" spans="1:9">
      <c r="A12" s="15" t="s">
        <v>824</v>
      </c>
      <c r="B12" s="16">
        <v>0</v>
      </c>
      <c r="C12" s="16">
        <v>0</v>
      </c>
      <c r="D12" s="19"/>
      <c r="E12" s="19"/>
      <c r="F12" s="19"/>
      <c r="G12" s="16"/>
      <c r="H12" s="19"/>
      <c r="I12" s="19"/>
    </row>
    <row r="13" s="1" customFormat="1" ht="27.95" customHeight="1" spans="1:9">
      <c r="A13" s="15" t="s">
        <v>825</v>
      </c>
      <c r="B13" s="16">
        <v>139</v>
      </c>
      <c r="C13" s="16">
        <v>151.2</v>
      </c>
      <c r="D13" s="19"/>
      <c r="E13" s="19"/>
      <c r="F13" s="19"/>
      <c r="G13" s="16">
        <v>79</v>
      </c>
      <c r="H13" s="19"/>
      <c r="I13" s="19"/>
    </row>
    <row r="14" s="1" customFormat="1" ht="27.95" customHeight="1" spans="1:9">
      <c r="A14" s="15" t="s">
        <v>826</v>
      </c>
      <c r="B14" s="16">
        <v>3227.3</v>
      </c>
      <c r="C14" s="16">
        <v>3330.2</v>
      </c>
      <c r="D14" s="19"/>
      <c r="E14" s="19"/>
      <c r="F14" s="19"/>
      <c r="G14" s="16">
        <v>3409.2</v>
      </c>
      <c r="H14" s="19"/>
      <c r="I14" s="19"/>
    </row>
    <row r="15" s="1" customFormat="1" ht="18" customHeight="1" spans="1:9">
      <c r="A15" s="20"/>
      <c r="B15" s="20"/>
      <c r="C15" s="20"/>
      <c r="D15" s="20"/>
      <c r="E15" s="20"/>
      <c r="F15" s="20"/>
      <c r="G15" s="20"/>
      <c r="H15" s="20"/>
      <c r="I15" s="20"/>
    </row>
    <row r="16" s="1" customFormat="1" ht="18" customHeight="1" spans="1:9">
      <c r="A16" s="20"/>
      <c r="B16" s="20"/>
      <c r="C16" s="20"/>
      <c r="D16" s="20"/>
      <c r="E16" s="20"/>
      <c r="F16" s="20"/>
      <c r="G16" s="20"/>
      <c r="H16" s="20"/>
      <c r="I16" s="20"/>
    </row>
    <row r="17" s="1" customFormat="1" ht="18" customHeight="1" spans="1:9">
      <c r="A17" s="20"/>
      <c r="B17" s="20"/>
      <c r="C17" s="20"/>
      <c r="D17" s="20"/>
      <c r="E17" s="20"/>
      <c r="F17" s="20"/>
      <c r="G17" s="20"/>
      <c r="H17" s="20"/>
      <c r="I17" s="20"/>
    </row>
    <row r="18" s="1" customFormat="1" spans="1:9">
      <c r="A18" s="20"/>
      <c r="B18" s="20"/>
      <c r="C18" s="20"/>
      <c r="D18" s="20"/>
      <c r="E18" s="20"/>
      <c r="F18" s="20"/>
      <c r="G18" s="20"/>
      <c r="H18" s="20"/>
      <c r="I18" s="20"/>
    </row>
    <row r="19" s="1" customFormat="1" ht="18" customHeight="1" spans="1:9">
      <c r="A19" s="20"/>
      <c r="B19" s="20"/>
      <c r="C19" s="20"/>
      <c r="D19" s="20"/>
      <c r="E19" s="20"/>
      <c r="F19" s="20"/>
      <c r="G19" s="20"/>
      <c r="H19" s="20"/>
      <c r="I19" s="20"/>
    </row>
    <row r="20" s="1" customFormat="1" ht="18" customHeight="1" spans="1:9">
      <c r="A20" s="20"/>
      <c r="B20" s="20"/>
      <c r="C20" s="20"/>
      <c r="D20" s="20"/>
      <c r="E20" s="20"/>
      <c r="F20" s="20"/>
      <c r="G20" s="20"/>
      <c r="H20" s="20"/>
      <c r="I20" s="20"/>
    </row>
    <row r="21" s="1" customFormat="1" ht="18" customHeight="1" spans="1:9">
      <c r="A21" s="20"/>
      <c r="B21" s="20"/>
      <c r="C21" s="20"/>
      <c r="D21" s="20"/>
      <c r="E21" s="20"/>
      <c r="F21" s="20"/>
      <c r="G21" s="20"/>
      <c r="H21" s="20"/>
      <c r="I21" s="20"/>
    </row>
    <row r="22" s="1" customFormat="1" ht="18" customHeight="1" spans="1:9">
      <c r="A22" s="20"/>
      <c r="B22" s="20"/>
      <c r="C22" s="20"/>
      <c r="D22" s="20"/>
      <c r="E22" s="20"/>
      <c r="F22" s="20"/>
      <c r="G22" s="20"/>
      <c r="H22" s="20"/>
      <c r="I22" s="20"/>
    </row>
    <row r="23" s="1" customFormat="1" ht="18" customHeight="1" spans="1:9">
      <c r="A23" s="20"/>
      <c r="B23" s="20"/>
      <c r="C23" s="20"/>
      <c r="D23" s="20"/>
      <c r="E23" s="20"/>
      <c r="F23" s="20"/>
      <c r="G23" s="20"/>
      <c r="H23" s="20"/>
      <c r="I23" s="20"/>
    </row>
    <row r="24" s="1" customFormat="1" ht="18" customHeight="1" spans="1:9">
      <c r="A24" s="20"/>
      <c r="B24" s="20"/>
      <c r="C24" s="20"/>
      <c r="D24" s="20"/>
      <c r="E24" s="20"/>
      <c r="F24" s="20"/>
      <c r="G24" s="20"/>
      <c r="H24" s="20"/>
      <c r="I24" s="20"/>
    </row>
    <row r="25" s="1" customFormat="1" ht="18" customHeight="1" spans="1:9">
      <c r="A25" s="20"/>
      <c r="B25" s="20"/>
      <c r="C25" s="20"/>
      <c r="D25" s="20"/>
      <c r="E25" s="20"/>
      <c r="F25" s="20"/>
      <c r="G25" s="20"/>
      <c r="H25" s="20"/>
      <c r="I25" s="20"/>
    </row>
    <row r="26" s="1" customFormat="1" ht="18" customHeight="1" spans="1:9">
      <c r="A26" s="20"/>
      <c r="B26" s="20"/>
      <c r="C26" s="20"/>
      <c r="D26" s="20"/>
      <c r="E26" s="20"/>
      <c r="F26" s="20"/>
      <c r="G26" s="20"/>
      <c r="H26" s="20"/>
      <c r="I26" s="20"/>
    </row>
    <row r="27" s="1" customFormat="1" ht="18" customHeight="1" spans="1:9">
      <c r="A27" s="20"/>
      <c r="B27" s="20"/>
      <c r="C27" s="20"/>
      <c r="D27" s="20"/>
      <c r="E27" s="20"/>
      <c r="F27" s="20"/>
      <c r="G27" s="20"/>
      <c r="H27" s="20"/>
      <c r="I27" s="20"/>
    </row>
    <row r="28" s="1" customFormat="1" ht="18" customHeight="1" spans="1:9">
      <c r="A28" s="20"/>
      <c r="B28" s="20"/>
      <c r="C28" s="20"/>
      <c r="D28" s="20"/>
      <c r="E28" s="20"/>
      <c r="F28" s="20"/>
      <c r="G28" s="20"/>
      <c r="H28" s="20"/>
      <c r="I28" s="20"/>
    </row>
    <row r="29" s="1" customFormat="1" ht="18" customHeight="1" spans="1:9">
      <c r="A29" s="20"/>
      <c r="B29" s="20"/>
      <c r="C29" s="20"/>
      <c r="D29" s="20"/>
      <c r="E29" s="20"/>
      <c r="F29" s="20"/>
      <c r="G29" s="20"/>
      <c r="H29" s="20"/>
      <c r="I29" s="20"/>
    </row>
    <row r="30" s="1" customFormat="1" ht="18" customHeight="1" spans="1:9">
      <c r="A30" s="20"/>
      <c r="B30" s="20"/>
      <c r="C30" s="20"/>
      <c r="D30" s="20"/>
      <c r="E30" s="20"/>
      <c r="F30" s="20"/>
      <c r="G30" s="20"/>
      <c r="H30" s="20"/>
      <c r="I30" s="20"/>
    </row>
    <row r="31" s="1" customFormat="1" ht="18" customHeight="1" spans="1:9">
      <c r="A31" s="20"/>
      <c r="B31" s="20"/>
      <c r="C31" s="20"/>
      <c r="D31" s="20"/>
      <c r="E31" s="20"/>
      <c r="F31" s="20"/>
      <c r="G31" s="20"/>
      <c r="H31" s="20"/>
      <c r="I31" s="20"/>
    </row>
    <row r="32" s="1" customFormat="1" ht="18" customHeight="1" spans="1:9">
      <c r="A32" s="20"/>
      <c r="B32" s="20"/>
      <c r="C32" s="20"/>
      <c r="D32" s="20"/>
      <c r="E32" s="20"/>
      <c r="F32" s="20"/>
      <c r="G32" s="20"/>
      <c r="H32" s="20"/>
      <c r="I32" s="20"/>
    </row>
    <row r="33" s="1" customFormat="1" ht="18" customHeight="1" spans="1:9">
      <c r="A33" s="20"/>
      <c r="B33" s="20"/>
      <c r="C33" s="20"/>
      <c r="D33" s="20"/>
      <c r="E33" s="20"/>
      <c r="F33" s="20"/>
      <c r="G33" s="20"/>
      <c r="H33" s="20"/>
      <c r="I33" s="20"/>
    </row>
    <row r="34" s="1" customFormat="1" ht="18" customHeight="1" spans="1:9">
      <c r="A34" s="20"/>
      <c r="B34" s="20"/>
      <c r="C34" s="20"/>
      <c r="D34" s="20"/>
      <c r="E34" s="20"/>
      <c r="F34" s="20"/>
      <c r="G34" s="20"/>
      <c r="H34" s="20"/>
      <c r="I34" s="20"/>
    </row>
    <row r="35" s="1" customFormat="1" ht="18" customHeight="1" spans="1:9">
      <c r="A35" s="20"/>
      <c r="B35" s="20"/>
      <c r="C35" s="20"/>
      <c r="D35" s="20"/>
      <c r="E35" s="20"/>
      <c r="F35" s="20"/>
      <c r="G35" s="20"/>
      <c r="H35" s="20"/>
      <c r="I35" s="20"/>
    </row>
    <row r="36" s="1" customFormat="1" ht="18" customHeight="1" spans="1:9">
      <c r="A36" s="20"/>
      <c r="B36" s="20"/>
      <c r="C36" s="20"/>
      <c r="D36" s="20"/>
      <c r="E36" s="20"/>
      <c r="F36" s="20"/>
      <c r="G36" s="20"/>
      <c r="H36" s="20"/>
      <c r="I36" s="20"/>
    </row>
    <row r="37" s="1" customFormat="1" ht="18" customHeight="1" spans="1:9">
      <c r="A37" s="20"/>
      <c r="B37" s="20"/>
      <c r="C37" s="20"/>
      <c r="D37" s="20"/>
      <c r="E37" s="20"/>
      <c r="F37" s="20"/>
      <c r="G37" s="20"/>
      <c r="H37" s="20"/>
      <c r="I37" s="20"/>
    </row>
    <row r="38" s="1" customFormat="1" ht="18" customHeight="1" spans="1:9">
      <c r="A38" s="20"/>
      <c r="B38" s="20"/>
      <c r="C38" s="20"/>
      <c r="D38" s="20"/>
      <c r="E38" s="20"/>
      <c r="F38" s="20"/>
      <c r="G38" s="20"/>
      <c r="H38" s="20"/>
      <c r="I38" s="20"/>
    </row>
    <row r="39" s="1" customFormat="1" ht="18" customHeight="1" spans="1:9">
      <c r="A39" s="20"/>
      <c r="B39" s="20"/>
      <c r="C39" s="20"/>
      <c r="D39" s="20"/>
      <c r="E39" s="20"/>
      <c r="F39" s="20"/>
      <c r="G39" s="20"/>
      <c r="H39" s="20"/>
      <c r="I39" s="20"/>
    </row>
    <row r="40" s="1" customFormat="1" spans="1:9">
      <c r="A40" s="20"/>
      <c r="B40" s="20"/>
      <c r="C40" s="20"/>
      <c r="D40" s="20"/>
      <c r="E40" s="20"/>
      <c r="F40" s="20"/>
      <c r="G40" s="20"/>
      <c r="H40" s="20"/>
      <c r="I40" s="20"/>
    </row>
    <row r="41" s="1" customFormat="1" ht="18" customHeight="1" spans="1:9">
      <c r="A41" s="20"/>
      <c r="B41" s="20"/>
      <c r="C41" s="20"/>
      <c r="D41" s="20"/>
      <c r="E41" s="20"/>
      <c r="F41" s="20"/>
      <c r="G41" s="20"/>
      <c r="H41" s="20"/>
      <c r="I41" s="20"/>
    </row>
    <row r="42" s="1" customFormat="1" ht="18" customHeight="1" spans="1:9">
      <c r="A42" s="20"/>
      <c r="B42" s="20"/>
      <c r="C42" s="20"/>
      <c r="D42" s="20"/>
      <c r="E42" s="20"/>
      <c r="F42" s="20"/>
      <c r="G42" s="20"/>
      <c r="H42" s="20"/>
      <c r="I42" s="20"/>
    </row>
    <row r="43" s="1" customFormat="1" ht="18" customHeight="1" spans="1:9">
      <c r="A43" s="20"/>
      <c r="B43" s="20"/>
      <c r="C43" s="20"/>
      <c r="D43" s="20"/>
      <c r="E43" s="20"/>
      <c r="F43" s="20"/>
      <c r="G43" s="20"/>
      <c r="H43" s="20"/>
      <c r="I43" s="20"/>
    </row>
    <row r="44" s="1" customFormat="1" ht="18" customHeight="1" spans="1:9">
      <c r="A44" s="20"/>
      <c r="B44" s="20"/>
      <c r="C44" s="20"/>
      <c r="D44" s="20"/>
      <c r="E44" s="20"/>
      <c r="F44" s="20"/>
      <c r="G44" s="20"/>
      <c r="H44" s="20"/>
      <c r="I44" s="20"/>
    </row>
    <row r="45" s="1" customFormat="1" ht="18" customHeight="1" spans="1:9">
      <c r="A45" s="20"/>
      <c r="B45" s="20"/>
      <c r="C45" s="20"/>
      <c r="D45" s="20"/>
      <c r="E45" s="20"/>
      <c r="F45" s="20"/>
      <c r="G45" s="20"/>
      <c r="H45" s="20"/>
      <c r="I45" s="20"/>
    </row>
    <row r="46" s="1" customFormat="1" ht="18" customHeight="1" spans="1:9">
      <c r="A46" s="20"/>
      <c r="B46" s="20"/>
      <c r="C46" s="20"/>
      <c r="D46" s="20"/>
      <c r="E46" s="20"/>
      <c r="F46" s="20"/>
      <c r="G46" s="20"/>
      <c r="H46" s="20"/>
      <c r="I46" s="20"/>
    </row>
    <row r="47" s="1" customFormat="1" ht="18" customHeight="1" spans="1:9">
      <c r="A47" s="20"/>
      <c r="B47" s="20"/>
      <c r="C47" s="20"/>
      <c r="D47" s="20"/>
      <c r="E47" s="20"/>
      <c r="F47" s="20"/>
      <c r="G47" s="20"/>
      <c r="H47" s="20"/>
      <c r="I47" s="20"/>
    </row>
    <row r="48" s="1" customFormat="1" ht="18" customHeight="1" spans="1:9">
      <c r="A48" s="20"/>
      <c r="B48" s="20"/>
      <c r="C48" s="20"/>
      <c r="D48" s="20"/>
      <c r="E48" s="20"/>
      <c r="F48" s="20"/>
      <c r="G48" s="20"/>
      <c r="H48" s="20"/>
      <c r="I48" s="20"/>
    </row>
    <row r="49" s="1" customFormat="1" ht="18" customHeight="1" spans="1:9">
      <c r="A49" s="20"/>
      <c r="B49" s="20"/>
      <c r="C49" s="20"/>
      <c r="D49" s="20"/>
      <c r="E49" s="20"/>
      <c r="F49" s="20"/>
      <c r="G49" s="20"/>
      <c r="H49" s="20"/>
      <c r="I49" s="20"/>
    </row>
    <row r="50" s="1" customFormat="1" ht="18" customHeight="1" spans="1:9">
      <c r="A50" s="20"/>
      <c r="B50" s="20"/>
      <c r="C50" s="20"/>
      <c r="D50" s="20"/>
      <c r="E50" s="20"/>
      <c r="F50" s="20"/>
      <c r="G50" s="20"/>
      <c r="H50" s="20"/>
      <c r="I50" s="20"/>
    </row>
    <row r="51" s="1" customFormat="1" ht="18" customHeight="1" spans="1:9">
      <c r="A51" s="20"/>
      <c r="B51" s="20"/>
      <c r="C51" s="20"/>
      <c r="D51" s="20"/>
      <c r="E51" s="20"/>
      <c r="F51" s="20"/>
      <c r="G51" s="20"/>
      <c r="H51" s="20"/>
      <c r="I51" s="20"/>
    </row>
    <row r="52" s="1" customFormat="1" ht="18" customHeight="1" spans="1:9">
      <c r="A52" s="20"/>
      <c r="B52" s="20"/>
      <c r="C52" s="20"/>
      <c r="D52" s="20"/>
      <c r="E52" s="20"/>
      <c r="F52" s="20"/>
      <c r="G52" s="20"/>
      <c r="H52" s="20"/>
      <c r="I52" s="20"/>
    </row>
    <row r="53" s="1" customFormat="1" ht="18" customHeight="1" spans="1:9">
      <c r="A53" s="20"/>
      <c r="B53" s="20"/>
      <c r="C53" s="20"/>
      <c r="D53" s="20"/>
      <c r="E53" s="20"/>
      <c r="F53" s="20"/>
      <c r="G53" s="20"/>
      <c r="H53" s="20"/>
      <c r="I53" s="20"/>
    </row>
    <row r="54" s="1" customFormat="1" ht="24" customHeight="1" spans="1:9">
      <c r="A54" s="20"/>
      <c r="B54" s="20"/>
      <c r="C54" s="20"/>
      <c r="D54" s="20"/>
      <c r="E54" s="20"/>
      <c r="F54" s="20"/>
      <c r="G54" s="20"/>
      <c r="H54" s="20"/>
      <c r="I54" s="20"/>
    </row>
    <row r="55" s="1" customFormat="1" ht="24" customHeight="1" spans="1:9">
      <c r="A55" s="20"/>
      <c r="B55" s="20"/>
      <c r="C55" s="20"/>
      <c r="D55" s="20"/>
      <c r="E55" s="20"/>
      <c r="F55" s="20"/>
      <c r="G55" s="20"/>
      <c r="H55" s="20"/>
      <c r="I55" s="20"/>
    </row>
    <row r="56" s="1" customFormat="1" ht="24" customHeight="1" spans="1:9">
      <c r="A56" s="20"/>
      <c r="B56" s="20"/>
      <c r="C56" s="20"/>
      <c r="D56" s="20"/>
      <c r="E56" s="20"/>
      <c r="F56" s="20"/>
      <c r="G56" s="20"/>
      <c r="H56" s="20"/>
      <c r="I56" s="20"/>
    </row>
    <row r="57" s="1" customFormat="1" ht="24" customHeight="1" spans="1:9">
      <c r="A57" s="20"/>
      <c r="B57" s="20"/>
      <c r="C57" s="20"/>
      <c r="D57" s="20"/>
      <c r="E57" s="20"/>
      <c r="F57" s="20"/>
      <c r="G57" s="20"/>
      <c r="H57" s="20"/>
      <c r="I57" s="20"/>
    </row>
    <row r="58" s="1" customFormat="1" ht="24" customHeight="1" spans="1:9">
      <c r="A58" s="20"/>
      <c r="B58" s="20"/>
      <c r="C58" s="20"/>
      <c r="D58" s="20"/>
      <c r="E58" s="20"/>
      <c r="F58" s="20"/>
      <c r="G58" s="20"/>
      <c r="H58" s="20"/>
      <c r="I58" s="20"/>
    </row>
    <row r="59" s="1" customFormat="1" ht="24" customHeight="1" spans="1:9">
      <c r="A59" s="20"/>
      <c r="B59" s="20"/>
      <c r="C59" s="20"/>
      <c r="D59" s="20"/>
      <c r="E59" s="20"/>
      <c r="F59" s="20"/>
      <c r="G59" s="20"/>
      <c r="H59" s="20"/>
      <c r="I59" s="20"/>
    </row>
    <row r="60" s="1" customFormat="1" ht="24" customHeight="1" spans="1:9">
      <c r="A60" s="20"/>
      <c r="B60" s="20"/>
      <c r="C60" s="20"/>
      <c r="D60" s="20"/>
      <c r="E60" s="20"/>
      <c r="F60" s="20"/>
      <c r="G60" s="20"/>
      <c r="H60" s="20"/>
      <c r="I60" s="20"/>
    </row>
    <row r="61" s="1" customFormat="1" ht="24" customHeight="1" spans="1:9">
      <c r="A61" s="20"/>
      <c r="B61" s="20"/>
      <c r="C61" s="20"/>
      <c r="D61" s="20"/>
      <c r="E61" s="20"/>
      <c r="F61" s="20"/>
      <c r="G61" s="20"/>
      <c r="H61" s="20"/>
      <c r="I61" s="20"/>
    </row>
    <row r="62" s="1" customFormat="1" ht="24" customHeight="1" spans="1:9">
      <c r="A62" s="20"/>
      <c r="B62" s="20"/>
      <c r="C62" s="20"/>
      <c r="D62" s="20"/>
      <c r="E62" s="20"/>
      <c r="F62" s="20"/>
      <c r="G62" s="20"/>
      <c r="H62" s="20"/>
      <c r="I62" s="20"/>
    </row>
    <row r="63" s="1" customFormat="1" ht="24" customHeight="1" spans="1:9">
      <c r="A63" s="20"/>
      <c r="B63" s="20"/>
      <c r="C63" s="20"/>
      <c r="D63" s="20"/>
      <c r="E63" s="20"/>
      <c r="F63" s="20"/>
      <c r="G63" s="20"/>
      <c r="H63" s="20"/>
      <c r="I63" s="20"/>
    </row>
    <row r="64" s="1" customFormat="1" ht="24" customHeight="1" spans="1:9">
      <c r="A64" s="20"/>
      <c r="B64" s="20"/>
      <c r="C64" s="20"/>
      <c r="D64" s="20"/>
      <c r="E64" s="20"/>
      <c r="F64" s="20"/>
      <c r="G64" s="20"/>
      <c r="H64" s="20"/>
      <c r="I64" s="20"/>
    </row>
    <row r="65" s="1" customFormat="1" ht="24" customHeight="1" spans="1:9">
      <c r="A65" s="20"/>
      <c r="B65" s="20"/>
      <c r="C65" s="20"/>
      <c r="D65" s="20"/>
      <c r="E65" s="20"/>
      <c r="F65" s="20"/>
      <c r="G65" s="20"/>
      <c r="H65" s="20"/>
      <c r="I65" s="20"/>
    </row>
    <row r="66" s="1" customFormat="1" ht="24" customHeight="1" spans="1:9">
      <c r="A66" s="20"/>
      <c r="B66" s="20"/>
      <c r="C66" s="20"/>
      <c r="D66" s="20"/>
      <c r="E66" s="20"/>
      <c r="F66" s="20"/>
      <c r="G66" s="20"/>
      <c r="H66" s="20"/>
      <c r="I66" s="20"/>
    </row>
    <row r="67" s="1" customFormat="1" ht="24" customHeight="1" spans="1:9">
      <c r="A67" s="20"/>
      <c r="B67" s="20"/>
      <c r="C67" s="20"/>
      <c r="D67" s="20"/>
      <c r="E67" s="20"/>
      <c r="F67" s="20"/>
      <c r="G67" s="20"/>
      <c r="H67" s="20"/>
      <c r="I67" s="20"/>
    </row>
    <row r="68" s="1" customFormat="1" spans="1:9">
      <c r="A68" s="20"/>
      <c r="B68" s="20"/>
      <c r="C68" s="20"/>
      <c r="D68" s="20"/>
      <c r="E68" s="20"/>
      <c r="F68" s="20"/>
      <c r="G68" s="20"/>
      <c r="H68" s="20"/>
      <c r="I68" s="20"/>
    </row>
    <row r="69" s="1" customFormat="1" spans="1:9">
      <c r="A69" s="20"/>
      <c r="B69" s="20"/>
      <c r="C69" s="20"/>
      <c r="D69" s="20"/>
      <c r="E69" s="20"/>
      <c r="F69" s="20"/>
      <c r="G69" s="20"/>
      <c r="H69" s="20"/>
      <c r="I69" s="20"/>
    </row>
    <row r="70" s="1" customFormat="1" spans="1:9">
      <c r="A70" s="20"/>
      <c r="B70" s="20"/>
      <c r="C70" s="20"/>
      <c r="D70" s="20"/>
      <c r="E70" s="20"/>
      <c r="F70" s="20"/>
      <c r="G70" s="20"/>
      <c r="H70" s="20"/>
      <c r="I70" s="20"/>
    </row>
    <row r="71" s="1" customFormat="1" spans="1:9">
      <c r="A71" s="20"/>
      <c r="B71" s="20"/>
      <c r="C71" s="20"/>
      <c r="D71" s="20"/>
      <c r="E71" s="20"/>
      <c r="F71" s="20"/>
      <c r="G71" s="20"/>
      <c r="H71" s="20"/>
      <c r="I71" s="20"/>
    </row>
    <row r="72" s="1" customFormat="1" spans="1:9">
      <c r="A72" s="20"/>
      <c r="B72" s="20"/>
      <c r="C72" s="20"/>
      <c r="D72" s="20"/>
      <c r="E72" s="20"/>
      <c r="F72" s="20"/>
      <c r="G72" s="20"/>
      <c r="H72" s="20"/>
      <c r="I72" s="20"/>
    </row>
    <row r="73" s="1" customFormat="1" spans="1:9">
      <c r="A73" s="20"/>
      <c r="B73" s="20"/>
      <c r="C73" s="20"/>
      <c r="D73" s="20"/>
      <c r="E73" s="20"/>
      <c r="F73" s="20"/>
      <c r="G73" s="20"/>
      <c r="H73" s="20"/>
      <c r="I73" s="20"/>
    </row>
    <row r="74" s="1" customFormat="1" spans="1:9">
      <c r="A74" s="20"/>
      <c r="B74" s="20"/>
      <c r="C74" s="20"/>
      <c r="D74" s="20"/>
      <c r="E74" s="20"/>
      <c r="F74" s="20"/>
      <c r="G74" s="20"/>
      <c r="H74" s="20"/>
      <c r="I74" s="20"/>
    </row>
    <row r="75" s="1" customFormat="1" spans="1:9">
      <c r="A75" s="20"/>
      <c r="B75" s="20"/>
      <c r="C75" s="20"/>
      <c r="D75" s="20"/>
      <c r="E75" s="20"/>
      <c r="F75" s="20"/>
      <c r="G75" s="20"/>
      <c r="H75" s="20"/>
      <c r="I75" s="20"/>
    </row>
    <row r="76" s="1" customFormat="1" spans="1:9">
      <c r="A76" s="20"/>
      <c r="B76" s="20"/>
      <c r="C76" s="20"/>
      <c r="D76" s="20"/>
      <c r="E76" s="20"/>
      <c r="F76" s="20"/>
      <c r="G76" s="20"/>
      <c r="H76" s="20"/>
      <c r="I76" s="20"/>
    </row>
    <row r="77" s="1" customFormat="1" spans="1:9">
      <c r="A77" s="20"/>
      <c r="B77" s="20"/>
      <c r="C77" s="20"/>
      <c r="D77" s="20"/>
      <c r="E77" s="20"/>
      <c r="F77" s="20"/>
      <c r="G77" s="20"/>
      <c r="H77" s="20"/>
      <c r="I77" s="20"/>
    </row>
    <row r="78" s="1" customFormat="1" spans="1:9">
      <c r="A78" s="20"/>
      <c r="B78" s="20"/>
      <c r="C78" s="20"/>
      <c r="D78" s="20"/>
      <c r="E78" s="20"/>
      <c r="F78" s="20"/>
      <c r="G78" s="20"/>
      <c r="H78" s="20"/>
      <c r="I78" s="20"/>
    </row>
    <row r="79" s="1" customFormat="1" spans="1:9">
      <c r="A79" s="20"/>
      <c r="B79" s="20"/>
      <c r="C79" s="20"/>
      <c r="D79" s="20"/>
      <c r="E79" s="20"/>
      <c r="F79" s="20"/>
      <c r="G79" s="20"/>
      <c r="H79" s="20"/>
      <c r="I79" s="20"/>
    </row>
    <row r="80" s="1" customFormat="1" spans="1:9">
      <c r="A80" s="20"/>
      <c r="B80" s="20"/>
      <c r="C80" s="20"/>
      <c r="D80" s="20"/>
      <c r="E80" s="20"/>
      <c r="F80" s="20"/>
      <c r="G80" s="20"/>
      <c r="H80" s="20"/>
      <c r="I80" s="20"/>
    </row>
    <row r="81" s="1" customFormat="1" spans="1:9">
      <c r="A81" s="20"/>
      <c r="B81" s="20"/>
      <c r="C81" s="20"/>
      <c r="D81" s="20"/>
      <c r="E81" s="20"/>
      <c r="F81" s="20"/>
      <c r="G81" s="20"/>
      <c r="H81" s="20"/>
      <c r="I81" s="20"/>
    </row>
    <row r="82" s="1" customFormat="1" spans="1:9">
      <c r="A82" s="20"/>
      <c r="B82" s="20"/>
      <c r="C82" s="20"/>
      <c r="D82" s="20"/>
      <c r="E82" s="20"/>
      <c r="F82" s="20"/>
      <c r="G82" s="20"/>
      <c r="H82" s="20"/>
      <c r="I82" s="20"/>
    </row>
    <row r="83" s="1" customFormat="1" spans="1:9">
      <c r="A83" s="20"/>
      <c r="B83" s="20"/>
      <c r="C83" s="20"/>
      <c r="D83" s="20"/>
      <c r="E83" s="20"/>
      <c r="F83" s="20"/>
      <c r="G83" s="20"/>
      <c r="H83" s="20"/>
      <c r="I83" s="20"/>
    </row>
    <row r="84" s="1" customFormat="1" spans="1:9">
      <c r="A84" s="20"/>
      <c r="B84" s="20"/>
      <c r="C84" s="20"/>
      <c r="D84" s="20"/>
      <c r="E84" s="20"/>
      <c r="F84" s="20"/>
      <c r="G84" s="20"/>
      <c r="H84" s="20"/>
      <c r="I84" s="20"/>
    </row>
    <row r="85" s="1" customFormat="1" spans="1:9">
      <c r="A85" s="20"/>
      <c r="B85" s="20"/>
      <c r="C85" s="20"/>
      <c r="D85" s="20"/>
      <c r="E85" s="20"/>
      <c r="F85" s="20"/>
      <c r="G85" s="20"/>
      <c r="H85" s="20"/>
      <c r="I85" s="20"/>
    </row>
    <row r="86" s="1" customFormat="1" spans="1:9">
      <c r="A86" s="20"/>
      <c r="B86" s="20"/>
      <c r="C86" s="20"/>
      <c r="D86" s="20"/>
      <c r="E86" s="20"/>
      <c r="F86" s="20"/>
      <c r="G86" s="20"/>
      <c r="H86" s="20"/>
      <c r="I86" s="20"/>
    </row>
    <row r="87" s="1" customFormat="1" spans="1:9">
      <c r="A87" s="20"/>
      <c r="B87" s="20"/>
      <c r="C87" s="20"/>
      <c r="D87" s="20"/>
      <c r="E87" s="20"/>
      <c r="F87" s="20"/>
      <c r="G87" s="20"/>
      <c r="H87" s="20"/>
      <c r="I87" s="20"/>
    </row>
    <row r="88" s="1" customFormat="1" spans="1:9">
      <c r="A88" s="20"/>
      <c r="B88" s="20"/>
      <c r="C88" s="20"/>
      <c r="D88" s="20"/>
      <c r="E88" s="20"/>
      <c r="F88" s="20"/>
      <c r="G88" s="20"/>
      <c r="H88" s="20"/>
      <c r="I88" s="20"/>
    </row>
    <row r="89" s="1" customFormat="1" spans="1:9">
      <c r="A89" s="20"/>
      <c r="B89" s="20"/>
      <c r="C89" s="20"/>
      <c r="D89" s="20"/>
      <c r="E89" s="20"/>
      <c r="F89" s="20"/>
      <c r="G89" s="20"/>
      <c r="H89" s="20"/>
      <c r="I89" s="20"/>
    </row>
    <row r="90" s="1" customFormat="1" spans="1:9">
      <c r="A90" s="20"/>
      <c r="B90" s="20"/>
      <c r="C90" s="20"/>
      <c r="D90" s="20"/>
      <c r="E90" s="20"/>
      <c r="F90" s="20"/>
      <c r="G90" s="20"/>
      <c r="H90" s="20"/>
      <c r="I90" s="20"/>
    </row>
    <row r="91" s="1" customFormat="1" spans="1:9">
      <c r="A91" s="20"/>
      <c r="B91" s="20"/>
      <c r="C91" s="20"/>
      <c r="D91" s="20"/>
      <c r="E91" s="20"/>
      <c r="F91" s="20"/>
      <c r="G91" s="20"/>
      <c r="H91" s="20"/>
      <c r="I91" s="20"/>
    </row>
    <row r="92" s="1" customFormat="1" spans="1:9">
      <c r="A92" s="20"/>
      <c r="B92" s="20"/>
      <c r="C92" s="20"/>
      <c r="D92" s="20"/>
      <c r="E92" s="20"/>
      <c r="F92" s="20"/>
      <c r="G92" s="20"/>
      <c r="H92" s="20"/>
      <c r="I92" s="20"/>
    </row>
    <row r="93" s="1" customFormat="1" spans="1:9">
      <c r="A93" s="20"/>
      <c r="B93" s="20"/>
      <c r="C93" s="20"/>
      <c r="D93" s="20"/>
      <c r="E93" s="20"/>
      <c r="F93" s="20"/>
      <c r="G93" s="20"/>
      <c r="H93" s="20"/>
      <c r="I93" s="20"/>
    </row>
    <row r="94" s="1" customFormat="1" spans="1:9">
      <c r="A94" s="20"/>
      <c r="B94" s="20"/>
      <c r="C94" s="20"/>
      <c r="D94" s="20"/>
      <c r="E94" s="20"/>
      <c r="F94" s="20"/>
      <c r="G94" s="20"/>
      <c r="H94" s="20"/>
      <c r="I94" s="20"/>
    </row>
    <row r="95" s="1" customFormat="1" spans="1:9">
      <c r="A95" s="20"/>
      <c r="B95" s="20"/>
      <c r="C95" s="20"/>
      <c r="D95" s="20"/>
      <c r="E95" s="20"/>
      <c r="F95" s="20"/>
      <c r="G95" s="20"/>
      <c r="H95" s="20"/>
      <c r="I95" s="20"/>
    </row>
    <row r="96" s="1" customFormat="1" spans="1:9">
      <c r="A96" s="20"/>
      <c r="B96" s="20"/>
      <c r="C96" s="20"/>
      <c r="D96" s="20"/>
      <c r="E96" s="20"/>
      <c r="F96" s="20"/>
      <c r="G96" s="20"/>
      <c r="H96" s="20"/>
      <c r="I96" s="20"/>
    </row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</sheetData>
  <mergeCells count="11">
    <mergeCell ref="A1:I1"/>
    <mergeCell ref="H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00"/>
  <sheetViews>
    <sheetView showZeros="0" workbookViewId="0">
      <pane xSplit="1" ySplit="5" topLeftCell="B572" activePane="bottomRight" state="frozen"/>
      <selection/>
      <selection pane="topRight"/>
      <selection pane="bottomLeft"/>
      <selection pane="bottomRight" activeCell="G589" sqref="G589:G592"/>
    </sheetView>
  </sheetViews>
  <sheetFormatPr defaultColWidth="8.875" defaultRowHeight="15.75" customHeight="1"/>
  <cols>
    <col min="1" max="1" width="43.125" style="102" customWidth="1"/>
    <col min="2" max="2" width="12.875" style="152" customWidth="1"/>
    <col min="3" max="3" width="10.125" style="197" customWidth="1"/>
    <col min="4" max="4" width="10.25" style="198" customWidth="1"/>
    <col min="5" max="5" width="11" style="152" customWidth="1"/>
    <col min="6" max="6" width="9.125" style="198" customWidth="1"/>
    <col min="7" max="7" width="10.875" style="199" customWidth="1"/>
    <col min="8" max="8" width="12.125" style="152" customWidth="1"/>
    <col min="9" max="9" width="9" style="198" customWidth="1"/>
    <col min="10" max="28" width="9" style="22"/>
    <col min="29" max="16384" width="8.875" style="22"/>
  </cols>
  <sheetData>
    <row r="1" s="101" customFormat="1" ht="33.95" customHeight="1" spans="1:9">
      <c r="A1" s="200" t="s">
        <v>153</v>
      </c>
      <c r="B1" s="200"/>
      <c r="C1" s="200"/>
      <c r="D1" s="200"/>
      <c r="E1" s="200"/>
      <c r="F1" s="200"/>
      <c r="G1" s="201"/>
      <c r="H1" s="200"/>
      <c r="I1" s="200"/>
    </row>
    <row r="2" s="101" customFormat="1" customHeight="1" spans="1:9">
      <c r="A2" s="202"/>
      <c r="B2" s="202"/>
      <c r="C2" s="202"/>
      <c r="D2" s="202"/>
      <c r="E2" s="202"/>
      <c r="F2" s="202"/>
      <c r="G2" s="203"/>
      <c r="H2" s="202"/>
      <c r="I2" s="219" t="s">
        <v>154</v>
      </c>
    </row>
    <row r="3" s="23" customFormat="1" ht="15.95" customHeight="1" spans="1:9">
      <c r="A3" s="48" t="s">
        <v>42</v>
      </c>
      <c r="B3" s="204" t="s">
        <v>43</v>
      </c>
      <c r="C3" s="205"/>
      <c r="D3" s="205"/>
      <c r="E3" s="205"/>
      <c r="F3" s="206"/>
      <c r="G3" s="207" t="s">
        <v>44</v>
      </c>
      <c r="H3" s="48"/>
      <c r="I3" s="48"/>
    </row>
    <row r="4" s="23" customFormat="1" customHeight="1" spans="1:9">
      <c r="A4" s="48"/>
      <c r="B4" s="48" t="s">
        <v>45</v>
      </c>
      <c r="C4" s="48" t="s">
        <v>46</v>
      </c>
      <c r="D4" s="48" t="s">
        <v>47</v>
      </c>
      <c r="E4" s="48" t="s">
        <v>48</v>
      </c>
      <c r="F4" s="48"/>
      <c r="G4" s="207" t="s">
        <v>49</v>
      </c>
      <c r="H4" s="48" t="s">
        <v>155</v>
      </c>
      <c r="I4" s="48"/>
    </row>
    <row r="5" s="23" customFormat="1" ht="15.95" customHeight="1" spans="1:9">
      <c r="A5" s="48"/>
      <c r="B5" s="48"/>
      <c r="C5" s="48"/>
      <c r="D5" s="48"/>
      <c r="E5" s="48" t="s">
        <v>51</v>
      </c>
      <c r="F5" s="48" t="s">
        <v>52</v>
      </c>
      <c r="G5" s="207"/>
      <c r="H5" s="48" t="s">
        <v>51</v>
      </c>
      <c r="I5" s="48" t="s">
        <v>52</v>
      </c>
    </row>
    <row r="6" s="101" customFormat="1" ht="15.95" customHeight="1" spans="1:9">
      <c r="A6" s="208" t="s">
        <v>156</v>
      </c>
      <c r="B6" s="209">
        <f t="shared" ref="B6:G6" si="0">SUM(B7,B138,B139,B144,B175,B197,B220,B228,B335,B384,B420,B439,B506,B507,B525,B528,B535,B536,B546,B560,B561,B582,B583,B586,B587,B588)</f>
        <v>38690</v>
      </c>
      <c r="C6" s="210">
        <f t="shared" si="0"/>
        <v>27909</v>
      </c>
      <c r="D6" s="211">
        <f t="shared" ref="D6:D69" si="1">IF(B6&lt;&gt;0,C6/B6*100,0)</f>
        <v>72.1349185836133</v>
      </c>
      <c r="E6" s="212">
        <f t="shared" ref="E6:E69" si="2">C6-L6</f>
        <v>27909</v>
      </c>
      <c r="F6" s="211">
        <f t="shared" ref="F6:F69" si="3">IF(L6&lt;&gt;0,(C6/L6-1)*100,0)</f>
        <v>0</v>
      </c>
      <c r="G6" s="209">
        <f t="shared" si="0"/>
        <v>24773</v>
      </c>
      <c r="H6" s="212">
        <f t="shared" ref="H6:H69" si="4">G6-B6</f>
        <v>-13917</v>
      </c>
      <c r="I6" s="211">
        <f t="shared" ref="I6:I69" si="5">IF(B6&lt;&gt;0,(G6/B6-1)*100,0)</f>
        <v>-35.9705350219695</v>
      </c>
    </row>
    <row r="7" s="101" customFormat="1" ht="15.95" customHeight="1" spans="1:9">
      <c r="A7" s="213" t="s">
        <v>157</v>
      </c>
      <c r="B7" s="209">
        <f>SUM(B8,B13,B18,B29,B35,B46,B57,B65,B71,B77,B88,B95,B102,B109,B116,B120,B126,B135,B133)</f>
        <v>9562</v>
      </c>
      <c r="C7" s="210">
        <f>SUM(C8,C13,C18,C29,C35,C46,C57,C65,C71,C77,C88,C95,C102,C109,C116,C120,C126,C133,C135,C130)</f>
        <v>12016</v>
      </c>
      <c r="D7" s="211">
        <f t="shared" si="1"/>
        <v>125.664087011086</v>
      </c>
      <c r="E7" s="212">
        <f t="shared" si="2"/>
        <v>12016</v>
      </c>
      <c r="F7" s="211">
        <f t="shared" si="3"/>
        <v>0</v>
      </c>
      <c r="G7" s="209">
        <f>SUM(G8,G13,G18,G29,G35,G46,G57,G65,G71,G77,G88,G95,G102,G109,G116,G120,G126,G130,G135,G133)</f>
        <v>13058</v>
      </c>
      <c r="H7" s="212">
        <f t="shared" si="4"/>
        <v>3496</v>
      </c>
      <c r="I7" s="211">
        <f t="shared" si="5"/>
        <v>36.5613888307885</v>
      </c>
    </row>
    <row r="8" ht="15.95" customHeight="1" spans="1:9">
      <c r="A8" s="214" t="s">
        <v>158</v>
      </c>
      <c r="B8" s="215">
        <f t="shared" ref="B8:G8" si="6">SUM(B9:B12)</f>
        <v>7</v>
      </c>
      <c r="C8" s="216">
        <f t="shared" si="6"/>
        <v>14</v>
      </c>
      <c r="D8" s="217">
        <f t="shared" si="1"/>
        <v>200</v>
      </c>
      <c r="E8" s="218">
        <f t="shared" si="2"/>
        <v>14</v>
      </c>
      <c r="F8" s="217">
        <f t="shared" si="3"/>
        <v>0</v>
      </c>
      <c r="G8" s="215">
        <f t="shared" si="6"/>
        <v>0</v>
      </c>
      <c r="H8" s="218">
        <f t="shared" si="4"/>
        <v>-7</v>
      </c>
      <c r="I8" s="217">
        <f t="shared" si="5"/>
        <v>-100</v>
      </c>
    </row>
    <row r="9" ht="15.95" customHeight="1" spans="1:9">
      <c r="A9" s="214" t="s">
        <v>159</v>
      </c>
      <c r="B9" s="215">
        <v>7</v>
      </c>
      <c r="C9" s="216">
        <v>4</v>
      </c>
      <c r="D9" s="217">
        <f t="shared" si="1"/>
        <v>57.1428571428571</v>
      </c>
      <c r="E9" s="218">
        <f t="shared" si="2"/>
        <v>4</v>
      </c>
      <c r="F9" s="217">
        <f t="shared" si="3"/>
        <v>0</v>
      </c>
      <c r="G9" s="215"/>
      <c r="H9" s="218">
        <f t="shared" si="4"/>
        <v>-7</v>
      </c>
      <c r="I9" s="217">
        <f t="shared" si="5"/>
        <v>-100</v>
      </c>
    </row>
    <row r="10" ht="15.95" customHeight="1" spans="1:9">
      <c r="A10" s="214" t="s">
        <v>160</v>
      </c>
      <c r="B10" s="215"/>
      <c r="C10" s="216"/>
      <c r="D10" s="217">
        <f t="shared" si="1"/>
        <v>0</v>
      </c>
      <c r="E10" s="218">
        <f t="shared" si="2"/>
        <v>0</v>
      </c>
      <c r="F10" s="217">
        <f t="shared" si="3"/>
        <v>0</v>
      </c>
      <c r="G10" s="215"/>
      <c r="H10" s="218">
        <f t="shared" si="4"/>
        <v>0</v>
      </c>
      <c r="I10" s="217">
        <f t="shared" si="5"/>
        <v>0</v>
      </c>
    </row>
    <row r="11" ht="15.95" customHeight="1" spans="1:9">
      <c r="A11" s="214" t="s">
        <v>161</v>
      </c>
      <c r="B11" s="215"/>
      <c r="C11" s="216"/>
      <c r="D11" s="217">
        <f t="shared" si="1"/>
        <v>0</v>
      </c>
      <c r="E11" s="218">
        <f t="shared" si="2"/>
        <v>0</v>
      </c>
      <c r="F11" s="217">
        <f t="shared" si="3"/>
        <v>0</v>
      </c>
      <c r="G11" s="215"/>
      <c r="H11" s="218">
        <f t="shared" si="4"/>
        <v>0</v>
      </c>
      <c r="I11" s="217">
        <f t="shared" si="5"/>
        <v>0</v>
      </c>
    </row>
    <row r="12" ht="15.95" customHeight="1" spans="1:9">
      <c r="A12" s="214" t="s">
        <v>162</v>
      </c>
      <c r="B12" s="215"/>
      <c r="C12" s="216">
        <v>10</v>
      </c>
      <c r="D12" s="217">
        <f t="shared" si="1"/>
        <v>0</v>
      </c>
      <c r="E12" s="218">
        <f t="shared" si="2"/>
        <v>10</v>
      </c>
      <c r="F12" s="217">
        <f t="shared" si="3"/>
        <v>0</v>
      </c>
      <c r="G12" s="215"/>
      <c r="H12" s="218">
        <f t="shared" si="4"/>
        <v>0</v>
      </c>
      <c r="I12" s="217">
        <f t="shared" si="5"/>
        <v>0</v>
      </c>
    </row>
    <row r="13" ht="15.95" customHeight="1" spans="1:9">
      <c r="A13" s="214" t="s">
        <v>163</v>
      </c>
      <c r="B13" s="215">
        <f t="shared" ref="B13:G13" si="7">SUM(B14:B17)</f>
        <v>0</v>
      </c>
      <c r="C13" s="216">
        <f t="shared" si="7"/>
        <v>0</v>
      </c>
      <c r="D13" s="217">
        <f t="shared" si="1"/>
        <v>0</v>
      </c>
      <c r="E13" s="218">
        <f t="shared" si="2"/>
        <v>0</v>
      </c>
      <c r="F13" s="217">
        <f t="shared" si="3"/>
        <v>0</v>
      </c>
      <c r="G13" s="215">
        <f t="shared" si="7"/>
        <v>0</v>
      </c>
      <c r="H13" s="218">
        <f t="shared" si="4"/>
        <v>0</v>
      </c>
      <c r="I13" s="217">
        <f t="shared" si="5"/>
        <v>0</v>
      </c>
    </row>
    <row r="14" ht="15.95" customHeight="1" spans="1:9">
      <c r="A14" s="214" t="s">
        <v>159</v>
      </c>
      <c r="B14" s="215"/>
      <c r="C14" s="216"/>
      <c r="D14" s="217">
        <f t="shared" si="1"/>
        <v>0</v>
      </c>
      <c r="E14" s="218">
        <f t="shared" si="2"/>
        <v>0</v>
      </c>
      <c r="F14" s="217">
        <f t="shared" si="3"/>
        <v>0</v>
      </c>
      <c r="G14" s="215"/>
      <c r="H14" s="218">
        <f t="shared" si="4"/>
        <v>0</v>
      </c>
      <c r="I14" s="217">
        <f t="shared" si="5"/>
        <v>0</v>
      </c>
    </row>
    <row r="15" ht="15.95" customHeight="1" spans="1:9">
      <c r="A15" s="214" t="s">
        <v>160</v>
      </c>
      <c r="B15" s="215"/>
      <c r="C15" s="216"/>
      <c r="D15" s="217">
        <f t="shared" si="1"/>
        <v>0</v>
      </c>
      <c r="E15" s="218">
        <f t="shared" si="2"/>
        <v>0</v>
      </c>
      <c r="F15" s="217">
        <f t="shared" si="3"/>
        <v>0</v>
      </c>
      <c r="G15" s="215"/>
      <c r="H15" s="218">
        <f t="shared" si="4"/>
        <v>0</v>
      </c>
      <c r="I15" s="217">
        <f t="shared" si="5"/>
        <v>0</v>
      </c>
    </row>
    <row r="16" ht="15.95" customHeight="1" spans="1:9">
      <c r="A16" s="214" t="s">
        <v>161</v>
      </c>
      <c r="B16" s="215"/>
      <c r="C16" s="216"/>
      <c r="D16" s="217">
        <f t="shared" si="1"/>
        <v>0</v>
      </c>
      <c r="E16" s="218">
        <f t="shared" si="2"/>
        <v>0</v>
      </c>
      <c r="F16" s="217">
        <f t="shared" si="3"/>
        <v>0</v>
      </c>
      <c r="G16" s="215"/>
      <c r="H16" s="218">
        <f t="shared" si="4"/>
        <v>0</v>
      </c>
      <c r="I16" s="217">
        <f t="shared" si="5"/>
        <v>0</v>
      </c>
    </row>
    <row r="17" ht="15.95" customHeight="1" spans="1:9">
      <c r="A17" s="214" t="s">
        <v>164</v>
      </c>
      <c r="B17" s="215"/>
      <c r="C17" s="216"/>
      <c r="D17" s="217">
        <f t="shared" si="1"/>
        <v>0</v>
      </c>
      <c r="E17" s="218">
        <f t="shared" si="2"/>
        <v>0</v>
      </c>
      <c r="F17" s="217">
        <f t="shared" si="3"/>
        <v>0</v>
      </c>
      <c r="G17" s="215"/>
      <c r="H17" s="218">
        <f t="shared" si="4"/>
        <v>0</v>
      </c>
      <c r="I17" s="217">
        <f t="shared" si="5"/>
        <v>0</v>
      </c>
    </row>
    <row r="18" ht="15.95" customHeight="1" spans="1:9">
      <c r="A18" s="214" t="s">
        <v>165</v>
      </c>
      <c r="B18" s="215">
        <f t="shared" ref="B18:G18" si="8">SUM(B19:B28)</f>
        <v>6303</v>
      </c>
      <c r="C18" s="216">
        <f t="shared" si="8"/>
        <v>7956</v>
      </c>
      <c r="D18" s="217">
        <f t="shared" si="1"/>
        <v>126.225606853879</v>
      </c>
      <c r="E18" s="218">
        <f t="shared" si="2"/>
        <v>7956</v>
      </c>
      <c r="F18" s="217">
        <f t="shared" si="3"/>
        <v>0</v>
      </c>
      <c r="G18" s="215">
        <f t="shared" si="8"/>
        <v>7997</v>
      </c>
      <c r="H18" s="218">
        <f t="shared" si="4"/>
        <v>1694</v>
      </c>
      <c r="I18" s="217">
        <f t="shared" si="5"/>
        <v>26.8760907504363</v>
      </c>
    </row>
    <row r="19" ht="15.95" customHeight="1" spans="1:9">
      <c r="A19" s="214" t="s">
        <v>159</v>
      </c>
      <c r="B19" s="215">
        <v>5045</v>
      </c>
      <c r="C19" s="216">
        <v>7216</v>
      </c>
      <c r="D19" s="217">
        <f t="shared" si="1"/>
        <v>143.032705649158</v>
      </c>
      <c r="E19" s="218">
        <f t="shared" si="2"/>
        <v>7216</v>
      </c>
      <c r="F19" s="217">
        <f t="shared" si="3"/>
        <v>0</v>
      </c>
      <c r="G19" s="215">
        <f>4837+12</f>
        <v>4849</v>
      </c>
      <c r="H19" s="218">
        <f t="shared" si="4"/>
        <v>-196</v>
      </c>
      <c r="I19" s="217">
        <f t="shared" si="5"/>
        <v>-3.88503468780971</v>
      </c>
    </row>
    <row r="20" ht="15.95" customHeight="1" spans="1:9">
      <c r="A20" s="214" t="s">
        <v>160</v>
      </c>
      <c r="B20" s="215">
        <v>1079</v>
      </c>
      <c r="C20" s="216">
        <v>563</v>
      </c>
      <c r="D20" s="217">
        <f t="shared" si="1"/>
        <v>52.1779425393883</v>
      </c>
      <c r="E20" s="218">
        <f t="shared" si="2"/>
        <v>563</v>
      </c>
      <c r="F20" s="217">
        <f t="shared" si="3"/>
        <v>0</v>
      </c>
      <c r="G20" s="215">
        <v>2997</v>
      </c>
      <c r="H20" s="218">
        <f t="shared" si="4"/>
        <v>1918</v>
      </c>
      <c r="I20" s="217">
        <f t="shared" si="5"/>
        <v>177.75718257646</v>
      </c>
    </row>
    <row r="21" ht="15.95" customHeight="1" spans="1:9">
      <c r="A21" s="214" t="s">
        <v>166</v>
      </c>
      <c r="B21" s="215"/>
      <c r="C21" s="216"/>
      <c r="D21" s="217">
        <f t="shared" si="1"/>
        <v>0</v>
      </c>
      <c r="E21" s="218">
        <f t="shared" si="2"/>
        <v>0</v>
      </c>
      <c r="F21" s="217">
        <f t="shared" si="3"/>
        <v>0</v>
      </c>
      <c r="G21" s="215">
        <v>0</v>
      </c>
      <c r="H21" s="218">
        <f t="shared" si="4"/>
        <v>0</v>
      </c>
      <c r="I21" s="217">
        <f t="shared" si="5"/>
        <v>0</v>
      </c>
    </row>
    <row r="22" ht="15.95" customHeight="1" spans="1:9">
      <c r="A22" s="214" t="s">
        <v>167</v>
      </c>
      <c r="B22" s="215"/>
      <c r="C22" s="216"/>
      <c r="D22" s="217">
        <f t="shared" si="1"/>
        <v>0</v>
      </c>
      <c r="E22" s="218">
        <f t="shared" si="2"/>
        <v>0</v>
      </c>
      <c r="F22" s="217">
        <f t="shared" si="3"/>
        <v>0</v>
      </c>
      <c r="G22" s="215">
        <v>0</v>
      </c>
      <c r="H22" s="218">
        <f t="shared" si="4"/>
        <v>0</v>
      </c>
      <c r="I22" s="217">
        <f t="shared" si="5"/>
        <v>0</v>
      </c>
    </row>
    <row r="23" ht="15.95" customHeight="1" spans="1:9">
      <c r="A23" s="214" t="s">
        <v>168</v>
      </c>
      <c r="B23" s="215"/>
      <c r="C23" s="216"/>
      <c r="D23" s="217">
        <f t="shared" si="1"/>
        <v>0</v>
      </c>
      <c r="E23" s="218">
        <f t="shared" si="2"/>
        <v>0</v>
      </c>
      <c r="F23" s="217">
        <f t="shared" si="3"/>
        <v>0</v>
      </c>
      <c r="G23" s="215">
        <v>0</v>
      </c>
      <c r="H23" s="218">
        <f t="shared" si="4"/>
        <v>0</v>
      </c>
      <c r="I23" s="217">
        <f t="shared" si="5"/>
        <v>0</v>
      </c>
    </row>
    <row r="24" ht="15.95" customHeight="1" spans="1:9">
      <c r="A24" s="214" t="s">
        <v>169</v>
      </c>
      <c r="B24" s="215">
        <v>99</v>
      </c>
      <c r="C24" s="216">
        <v>52</v>
      </c>
      <c r="D24" s="217">
        <f t="shared" si="1"/>
        <v>52.5252525252525</v>
      </c>
      <c r="E24" s="218">
        <f t="shared" si="2"/>
        <v>52</v>
      </c>
      <c r="F24" s="217">
        <f t="shared" si="3"/>
        <v>0</v>
      </c>
      <c r="G24" s="215">
        <v>58</v>
      </c>
      <c r="H24" s="218">
        <f t="shared" si="4"/>
        <v>-41</v>
      </c>
      <c r="I24" s="217">
        <f t="shared" si="5"/>
        <v>-41.4141414141414</v>
      </c>
    </row>
    <row r="25" ht="15.95" customHeight="1" spans="1:9">
      <c r="A25" s="214" t="s">
        <v>170</v>
      </c>
      <c r="B25" s="215"/>
      <c r="C25" s="216"/>
      <c r="D25" s="217">
        <f t="shared" si="1"/>
        <v>0</v>
      </c>
      <c r="E25" s="218">
        <f t="shared" si="2"/>
        <v>0</v>
      </c>
      <c r="F25" s="217">
        <f t="shared" si="3"/>
        <v>0</v>
      </c>
      <c r="G25" s="215">
        <v>0</v>
      </c>
      <c r="H25" s="218">
        <f t="shared" si="4"/>
        <v>0</v>
      </c>
      <c r="I25" s="217">
        <f t="shared" si="5"/>
        <v>0</v>
      </c>
    </row>
    <row r="26" ht="15.95" customHeight="1" spans="1:9">
      <c r="A26" s="214" t="s">
        <v>171</v>
      </c>
      <c r="B26" s="215"/>
      <c r="C26" s="216"/>
      <c r="D26" s="217">
        <f t="shared" si="1"/>
        <v>0</v>
      </c>
      <c r="E26" s="218">
        <f t="shared" si="2"/>
        <v>0</v>
      </c>
      <c r="F26" s="217">
        <f t="shared" si="3"/>
        <v>0</v>
      </c>
      <c r="G26" s="215">
        <v>0</v>
      </c>
      <c r="H26" s="218">
        <f t="shared" si="4"/>
        <v>0</v>
      </c>
      <c r="I26" s="217">
        <f t="shared" si="5"/>
        <v>0</v>
      </c>
    </row>
    <row r="27" ht="15.95" customHeight="1" spans="1:9">
      <c r="A27" s="214" t="s">
        <v>161</v>
      </c>
      <c r="B27" s="215"/>
      <c r="C27" s="216"/>
      <c r="D27" s="217">
        <f t="shared" si="1"/>
        <v>0</v>
      </c>
      <c r="E27" s="218">
        <f t="shared" si="2"/>
        <v>0</v>
      </c>
      <c r="F27" s="217">
        <f t="shared" si="3"/>
        <v>0</v>
      </c>
      <c r="G27" s="215">
        <v>0</v>
      </c>
      <c r="H27" s="218">
        <f t="shared" si="4"/>
        <v>0</v>
      </c>
      <c r="I27" s="217">
        <f t="shared" si="5"/>
        <v>0</v>
      </c>
    </row>
    <row r="28" ht="15.95" customHeight="1" spans="1:9">
      <c r="A28" s="214" t="s">
        <v>172</v>
      </c>
      <c r="B28" s="215">
        <v>80</v>
      </c>
      <c r="C28" s="216">
        <v>125</v>
      </c>
      <c r="D28" s="217">
        <f t="shared" si="1"/>
        <v>156.25</v>
      </c>
      <c r="E28" s="218">
        <f t="shared" si="2"/>
        <v>125</v>
      </c>
      <c r="F28" s="217">
        <f t="shared" si="3"/>
        <v>0</v>
      </c>
      <c r="G28" s="215">
        <v>93</v>
      </c>
      <c r="H28" s="218">
        <f t="shared" si="4"/>
        <v>13</v>
      </c>
      <c r="I28" s="217">
        <f t="shared" si="5"/>
        <v>16.25</v>
      </c>
    </row>
    <row r="29" ht="15.95" customHeight="1" spans="1:9">
      <c r="A29" s="214" t="s">
        <v>173</v>
      </c>
      <c r="B29" s="215">
        <f t="shared" ref="B29:G29" si="9">SUM(B30:B34)</f>
        <v>173</v>
      </c>
      <c r="C29" s="216">
        <f t="shared" si="9"/>
        <v>334</v>
      </c>
      <c r="D29" s="217">
        <f t="shared" si="1"/>
        <v>193.063583815029</v>
      </c>
      <c r="E29" s="218">
        <f t="shared" si="2"/>
        <v>334</v>
      </c>
      <c r="F29" s="217">
        <f t="shared" si="3"/>
        <v>0</v>
      </c>
      <c r="G29" s="215">
        <f t="shared" si="9"/>
        <v>30</v>
      </c>
      <c r="H29" s="218">
        <f t="shared" si="4"/>
        <v>-143</v>
      </c>
      <c r="I29" s="217">
        <f t="shared" si="5"/>
        <v>-82.6589595375723</v>
      </c>
    </row>
    <row r="30" ht="15.95" customHeight="1" spans="1:9">
      <c r="A30" s="214" t="s">
        <v>159</v>
      </c>
      <c r="B30" s="215">
        <v>73</v>
      </c>
      <c r="C30" s="216">
        <v>5</v>
      </c>
      <c r="D30" s="217">
        <f t="shared" si="1"/>
        <v>6.84931506849315</v>
      </c>
      <c r="E30" s="218">
        <f t="shared" si="2"/>
        <v>5</v>
      </c>
      <c r="F30" s="217">
        <f t="shared" si="3"/>
        <v>0</v>
      </c>
      <c r="G30" s="215">
        <v>30</v>
      </c>
      <c r="H30" s="218">
        <f t="shared" si="4"/>
        <v>-43</v>
      </c>
      <c r="I30" s="217">
        <f t="shared" si="5"/>
        <v>-58.9041095890411</v>
      </c>
    </row>
    <row r="31" ht="15.95" customHeight="1" spans="1:9">
      <c r="A31" s="214" t="s">
        <v>160</v>
      </c>
      <c r="B31" s="215"/>
      <c r="C31" s="216"/>
      <c r="D31" s="217">
        <f t="shared" si="1"/>
        <v>0</v>
      </c>
      <c r="E31" s="218">
        <f t="shared" si="2"/>
        <v>0</v>
      </c>
      <c r="F31" s="217">
        <f t="shared" si="3"/>
        <v>0</v>
      </c>
      <c r="G31" s="215"/>
      <c r="H31" s="218">
        <f t="shared" si="4"/>
        <v>0</v>
      </c>
      <c r="I31" s="217">
        <f t="shared" si="5"/>
        <v>0</v>
      </c>
    </row>
    <row r="32" ht="15.95" customHeight="1" spans="1:9">
      <c r="A32" s="214" t="s">
        <v>166</v>
      </c>
      <c r="B32" s="215"/>
      <c r="C32" s="216"/>
      <c r="D32" s="217">
        <f t="shared" si="1"/>
        <v>0</v>
      </c>
      <c r="E32" s="218">
        <f t="shared" si="2"/>
        <v>0</v>
      </c>
      <c r="F32" s="217">
        <f t="shared" si="3"/>
        <v>0</v>
      </c>
      <c r="G32" s="215"/>
      <c r="H32" s="218">
        <f t="shared" si="4"/>
        <v>0</v>
      </c>
      <c r="I32" s="217">
        <f t="shared" si="5"/>
        <v>0</v>
      </c>
    </row>
    <row r="33" ht="15.95" customHeight="1" spans="1:9">
      <c r="A33" s="214" t="s">
        <v>174</v>
      </c>
      <c r="B33" s="215">
        <v>60</v>
      </c>
      <c r="C33" s="216">
        <v>19</v>
      </c>
      <c r="D33" s="217">
        <f t="shared" si="1"/>
        <v>31.6666666666667</v>
      </c>
      <c r="E33" s="218">
        <f t="shared" si="2"/>
        <v>19</v>
      </c>
      <c r="F33" s="217">
        <f t="shared" si="3"/>
        <v>0</v>
      </c>
      <c r="G33" s="215"/>
      <c r="H33" s="218">
        <f t="shared" si="4"/>
        <v>-60</v>
      </c>
      <c r="I33" s="217">
        <f t="shared" si="5"/>
        <v>-100</v>
      </c>
    </row>
    <row r="34" ht="15.95" customHeight="1" spans="1:9">
      <c r="A34" s="214" t="s">
        <v>175</v>
      </c>
      <c r="B34" s="215">
        <v>40</v>
      </c>
      <c r="C34" s="216">
        <v>310</v>
      </c>
      <c r="D34" s="217">
        <f t="shared" si="1"/>
        <v>775</v>
      </c>
      <c r="E34" s="218">
        <f t="shared" si="2"/>
        <v>310</v>
      </c>
      <c r="F34" s="217">
        <f t="shared" si="3"/>
        <v>0</v>
      </c>
      <c r="G34" s="215"/>
      <c r="H34" s="218">
        <f t="shared" si="4"/>
        <v>-40</v>
      </c>
      <c r="I34" s="217">
        <f t="shared" si="5"/>
        <v>-100</v>
      </c>
    </row>
    <row r="35" ht="15.95" customHeight="1" spans="1:9">
      <c r="A35" s="214" t="s">
        <v>176</v>
      </c>
      <c r="B35" s="215">
        <f t="shared" ref="B35:G35" si="10">SUM(B36:B45)</f>
        <v>47</v>
      </c>
      <c r="C35" s="216">
        <f t="shared" si="10"/>
        <v>46</v>
      </c>
      <c r="D35" s="217">
        <f t="shared" si="1"/>
        <v>97.8723404255319</v>
      </c>
      <c r="E35" s="218">
        <f t="shared" si="2"/>
        <v>46</v>
      </c>
      <c r="F35" s="217">
        <f t="shared" si="3"/>
        <v>0</v>
      </c>
      <c r="G35" s="215">
        <f t="shared" si="10"/>
        <v>21</v>
      </c>
      <c r="H35" s="218">
        <f t="shared" si="4"/>
        <v>-26</v>
      </c>
      <c r="I35" s="217">
        <f t="shared" si="5"/>
        <v>-55.3191489361702</v>
      </c>
    </row>
    <row r="36" ht="15.95" customHeight="1" spans="1:9">
      <c r="A36" s="214" t="s">
        <v>159</v>
      </c>
      <c r="B36" s="215"/>
      <c r="C36" s="216"/>
      <c r="D36" s="217">
        <f t="shared" si="1"/>
        <v>0</v>
      </c>
      <c r="E36" s="218">
        <f t="shared" si="2"/>
        <v>0</v>
      </c>
      <c r="F36" s="217">
        <f t="shared" si="3"/>
        <v>0</v>
      </c>
      <c r="G36" s="215"/>
      <c r="H36" s="218">
        <f t="shared" si="4"/>
        <v>0</v>
      </c>
      <c r="I36" s="217">
        <f t="shared" si="5"/>
        <v>0</v>
      </c>
    </row>
    <row r="37" ht="15.95" customHeight="1" spans="1:9">
      <c r="A37" s="214" t="s">
        <v>160</v>
      </c>
      <c r="B37" s="215"/>
      <c r="C37" s="216"/>
      <c r="D37" s="217">
        <f t="shared" si="1"/>
        <v>0</v>
      </c>
      <c r="E37" s="218">
        <f t="shared" si="2"/>
        <v>0</v>
      </c>
      <c r="F37" s="217">
        <f t="shared" si="3"/>
        <v>0</v>
      </c>
      <c r="G37" s="215"/>
      <c r="H37" s="218">
        <f t="shared" si="4"/>
        <v>0</v>
      </c>
      <c r="I37" s="217">
        <f t="shared" si="5"/>
        <v>0</v>
      </c>
    </row>
    <row r="38" ht="15.95" customHeight="1" spans="1:9">
      <c r="A38" s="214" t="s">
        <v>166</v>
      </c>
      <c r="B38" s="215"/>
      <c r="C38" s="216"/>
      <c r="D38" s="217">
        <f t="shared" si="1"/>
        <v>0</v>
      </c>
      <c r="E38" s="218">
        <f t="shared" si="2"/>
        <v>0</v>
      </c>
      <c r="F38" s="217">
        <f t="shared" si="3"/>
        <v>0</v>
      </c>
      <c r="G38" s="215"/>
      <c r="H38" s="218">
        <f t="shared" si="4"/>
        <v>0</v>
      </c>
      <c r="I38" s="217">
        <f t="shared" si="5"/>
        <v>0</v>
      </c>
    </row>
    <row r="39" ht="15.95" customHeight="1" spans="1:9">
      <c r="A39" s="214" t="s">
        <v>177</v>
      </c>
      <c r="B39" s="215"/>
      <c r="C39" s="216"/>
      <c r="D39" s="217">
        <f t="shared" si="1"/>
        <v>0</v>
      </c>
      <c r="E39" s="218">
        <f t="shared" si="2"/>
        <v>0</v>
      </c>
      <c r="F39" s="217">
        <f t="shared" si="3"/>
        <v>0</v>
      </c>
      <c r="G39" s="215"/>
      <c r="H39" s="218">
        <f t="shared" si="4"/>
        <v>0</v>
      </c>
      <c r="I39" s="217">
        <f t="shared" si="5"/>
        <v>0</v>
      </c>
    </row>
    <row r="40" ht="15.95" customHeight="1" spans="1:9">
      <c r="A40" s="214" t="s">
        <v>178</v>
      </c>
      <c r="B40" s="215">
        <v>47</v>
      </c>
      <c r="C40" s="216">
        <v>35</v>
      </c>
      <c r="D40" s="217">
        <f t="shared" si="1"/>
        <v>74.468085106383</v>
      </c>
      <c r="E40" s="218">
        <f t="shared" si="2"/>
        <v>35</v>
      </c>
      <c r="F40" s="217">
        <f t="shared" si="3"/>
        <v>0</v>
      </c>
      <c r="G40" s="215">
        <v>21</v>
      </c>
      <c r="H40" s="218">
        <f t="shared" si="4"/>
        <v>-26</v>
      </c>
      <c r="I40" s="217">
        <f t="shared" si="5"/>
        <v>-55.3191489361702</v>
      </c>
    </row>
    <row r="41" ht="15.95" customHeight="1" spans="1:9">
      <c r="A41" s="214" t="s">
        <v>179</v>
      </c>
      <c r="B41" s="215"/>
      <c r="C41" s="216"/>
      <c r="D41" s="217">
        <f t="shared" si="1"/>
        <v>0</v>
      </c>
      <c r="E41" s="218">
        <f t="shared" si="2"/>
        <v>0</v>
      </c>
      <c r="F41" s="217">
        <f t="shared" si="3"/>
        <v>0</v>
      </c>
      <c r="G41" s="215"/>
      <c r="H41" s="218">
        <f t="shared" si="4"/>
        <v>0</v>
      </c>
      <c r="I41" s="217">
        <f t="shared" si="5"/>
        <v>0</v>
      </c>
    </row>
    <row r="42" ht="15.95" customHeight="1" spans="1:9">
      <c r="A42" s="214" t="s">
        <v>180</v>
      </c>
      <c r="B42" s="215"/>
      <c r="C42" s="216"/>
      <c r="D42" s="217">
        <f t="shared" si="1"/>
        <v>0</v>
      </c>
      <c r="E42" s="218">
        <f t="shared" si="2"/>
        <v>0</v>
      </c>
      <c r="F42" s="217">
        <f t="shared" si="3"/>
        <v>0</v>
      </c>
      <c r="G42" s="215"/>
      <c r="H42" s="218">
        <f t="shared" si="4"/>
        <v>0</v>
      </c>
      <c r="I42" s="217">
        <f t="shared" si="5"/>
        <v>0</v>
      </c>
    </row>
    <row r="43" ht="15.95" customHeight="1" spans="1:9">
      <c r="A43" s="214" t="s">
        <v>181</v>
      </c>
      <c r="B43" s="215"/>
      <c r="C43" s="216"/>
      <c r="D43" s="217">
        <f t="shared" si="1"/>
        <v>0</v>
      </c>
      <c r="E43" s="218">
        <f t="shared" si="2"/>
        <v>0</v>
      </c>
      <c r="F43" s="217">
        <f t="shared" si="3"/>
        <v>0</v>
      </c>
      <c r="G43" s="215"/>
      <c r="H43" s="218">
        <f t="shared" si="4"/>
        <v>0</v>
      </c>
      <c r="I43" s="217">
        <f t="shared" si="5"/>
        <v>0</v>
      </c>
    </row>
    <row r="44" ht="15.95" customHeight="1" spans="1:9">
      <c r="A44" s="214" t="s">
        <v>161</v>
      </c>
      <c r="B44" s="215"/>
      <c r="C44" s="216"/>
      <c r="D44" s="217">
        <f t="shared" si="1"/>
        <v>0</v>
      </c>
      <c r="E44" s="218">
        <f t="shared" si="2"/>
        <v>0</v>
      </c>
      <c r="F44" s="217">
        <f t="shared" si="3"/>
        <v>0</v>
      </c>
      <c r="G44" s="215"/>
      <c r="H44" s="218">
        <f t="shared" si="4"/>
        <v>0</v>
      </c>
      <c r="I44" s="217">
        <f t="shared" si="5"/>
        <v>0</v>
      </c>
    </row>
    <row r="45" ht="15.95" customHeight="1" spans="1:9">
      <c r="A45" s="214" t="s">
        <v>182</v>
      </c>
      <c r="B45" s="215"/>
      <c r="C45" s="216">
        <v>11</v>
      </c>
      <c r="D45" s="217">
        <f t="shared" si="1"/>
        <v>0</v>
      </c>
      <c r="E45" s="218">
        <f t="shared" si="2"/>
        <v>11</v>
      </c>
      <c r="F45" s="217">
        <f t="shared" si="3"/>
        <v>0</v>
      </c>
      <c r="G45" s="215"/>
      <c r="H45" s="218">
        <f t="shared" si="4"/>
        <v>0</v>
      </c>
      <c r="I45" s="217">
        <f t="shared" si="5"/>
        <v>0</v>
      </c>
    </row>
    <row r="46" ht="15.95" customHeight="1" spans="1:9">
      <c r="A46" s="214" t="s">
        <v>183</v>
      </c>
      <c r="B46" s="215">
        <f t="shared" ref="B46:G46" si="11">SUM(B47:B56)</f>
        <v>188</v>
      </c>
      <c r="C46" s="216">
        <f t="shared" si="11"/>
        <v>35</v>
      </c>
      <c r="D46" s="217">
        <f t="shared" si="1"/>
        <v>18.6170212765957</v>
      </c>
      <c r="E46" s="218">
        <f t="shared" si="2"/>
        <v>35</v>
      </c>
      <c r="F46" s="217">
        <f t="shared" si="3"/>
        <v>0</v>
      </c>
      <c r="G46" s="215">
        <f t="shared" si="11"/>
        <v>96</v>
      </c>
      <c r="H46" s="218">
        <f t="shared" si="4"/>
        <v>-92</v>
      </c>
      <c r="I46" s="217">
        <f t="shared" si="5"/>
        <v>-48.936170212766</v>
      </c>
    </row>
    <row r="47" ht="15.95" customHeight="1" spans="1:9">
      <c r="A47" s="214" t="s">
        <v>159</v>
      </c>
      <c r="B47" s="215">
        <v>57</v>
      </c>
      <c r="C47" s="216">
        <v>3</v>
      </c>
      <c r="D47" s="217">
        <f t="shared" si="1"/>
        <v>5.26315789473684</v>
      </c>
      <c r="E47" s="218">
        <f t="shared" si="2"/>
        <v>3</v>
      </c>
      <c r="F47" s="217">
        <f t="shared" si="3"/>
        <v>0</v>
      </c>
      <c r="G47" s="215">
        <v>21</v>
      </c>
      <c r="H47" s="218">
        <f t="shared" si="4"/>
        <v>-36</v>
      </c>
      <c r="I47" s="217">
        <f t="shared" si="5"/>
        <v>-63.1578947368421</v>
      </c>
    </row>
    <row r="48" ht="15.95" customHeight="1" spans="1:9">
      <c r="A48" s="214" t="s">
        <v>160</v>
      </c>
      <c r="B48" s="215"/>
      <c r="C48" s="216"/>
      <c r="D48" s="217">
        <f t="shared" si="1"/>
        <v>0</v>
      </c>
      <c r="E48" s="218">
        <f t="shared" si="2"/>
        <v>0</v>
      </c>
      <c r="F48" s="217">
        <f t="shared" si="3"/>
        <v>0</v>
      </c>
      <c r="G48" s="215">
        <v>0</v>
      </c>
      <c r="H48" s="218">
        <f t="shared" si="4"/>
        <v>0</v>
      </c>
      <c r="I48" s="217">
        <f t="shared" si="5"/>
        <v>0</v>
      </c>
    </row>
    <row r="49" ht="15.95" customHeight="1" spans="1:9">
      <c r="A49" s="214" t="s">
        <v>166</v>
      </c>
      <c r="B49" s="215"/>
      <c r="C49" s="216"/>
      <c r="D49" s="217">
        <f t="shared" si="1"/>
        <v>0</v>
      </c>
      <c r="E49" s="218">
        <f t="shared" si="2"/>
        <v>0</v>
      </c>
      <c r="F49" s="217">
        <f t="shared" si="3"/>
        <v>0</v>
      </c>
      <c r="G49" s="215">
        <v>0</v>
      </c>
      <c r="H49" s="218">
        <f t="shared" si="4"/>
        <v>0</v>
      </c>
      <c r="I49" s="217">
        <f t="shared" si="5"/>
        <v>0</v>
      </c>
    </row>
    <row r="50" ht="15.95" customHeight="1" spans="1:9">
      <c r="A50" s="214" t="s">
        <v>184</v>
      </c>
      <c r="B50" s="215"/>
      <c r="C50" s="216"/>
      <c r="D50" s="217">
        <f t="shared" si="1"/>
        <v>0</v>
      </c>
      <c r="E50" s="218">
        <f t="shared" si="2"/>
        <v>0</v>
      </c>
      <c r="F50" s="217">
        <f t="shared" si="3"/>
        <v>0</v>
      </c>
      <c r="G50" s="215">
        <v>0</v>
      </c>
      <c r="H50" s="218">
        <f t="shared" si="4"/>
        <v>0</v>
      </c>
      <c r="I50" s="217">
        <f t="shared" si="5"/>
        <v>0</v>
      </c>
    </row>
    <row r="51" ht="15.95" customHeight="1" spans="1:9">
      <c r="A51" s="214" t="s">
        <v>185</v>
      </c>
      <c r="B51" s="215"/>
      <c r="C51" s="216"/>
      <c r="D51" s="217">
        <f t="shared" si="1"/>
        <v>0</v>
      </c>
      <c r="E51" s="218">
        <f t="shared" si="2"/>
        <v>0</v>
      </c>
      <c r="F51" s="217">
        <f t="shared" si="3"/>
        <v>0</v>
      </c>
      <c r="G51" s="215">
        <v>0</v>
      </c>
      <c r="H51" s="218">
        <f t="shared" si="4"/>
        <v>0</v>
      </c>
      <c r="I51" s="217">
        <f t="shared" si="5"/>
        <v>0</v>
      </c>
    </row>
    <row r="52" ht="15.95" customHeight="1" spans="1:9">
      <c r="A52" s="214" t="s">
        <v>186</v>
      </c>
      <c r="B52" s="215"/>
      <c r="C52" s="216"/>
      <c r="D52" s="217">
        <f t="shared" si="1"/>
        <v>0</v>
      </c>
      <c r="E52" s="218">
        <f t="shared" si="2"/>
        <v>0</v>
      </c>
      <c r="F52" s="217">
        <f t="shared" si="3"/>
        <v>0</v>
      </c>
      <c r="G52" s="215">
        <v>0</v>
      </c>
      <c r="H52" s="218">
        <f t="shared" si="4"/>
        <v>0</v>
      </c>
      <c r="I52" s="217">
        <f t="shared" si="5"/>
        <v>0</v>
      </c>
    </row>
    <row r="53" ht="15.95" customHeight="1" spans="1:9">
      <c r="A53" s="214" t="s">
        <v>187</v>
      </c>
      <c r="B53" s="215"/>
      <c r="C53" s="216"/>
      <c r="D53" s="217">
        <f t="shared" si="1"/>
        <v>0</v>
      </c>
      <c r="E53" s="218">
        <f t="shared" si="2"/>
        <v>0</v>
      </c>
      <c r="F53" s="217">
        <f t="shared" si="3"/>
        <v>0</v>
      </c>
      <c r="G53" s="215">
        <v>0</v>
      </c>
      <c r="H53" s="218">
        <f t="shared" si="4"/>
        <v>0</v>
      </c>
      <c r="I53" s="217">
        <f t="shared" si="5"/>
        <v>0</v>
      </c>
    </row>
    <row r="54" ht="15.95" customHeight="1" spans="1:9">
      <c r="A54" s="214" t="s">
        <v>188</v>
      </c>
      <c r="B54" s="215">
        <v>131</v>
      </c>
      <c r="C54" s="216">
        <v>32</v>
      </c>
      <c r="D54" s="217">
        <f t="shared" si="1"/>
        <v>24.4274809160305</v>
      </c>
      <c r="E54" s="218">
        <f t="shared" si="2"/>
        <v>32</v>
      </c>
      <c r="F54" s="217">
        <f t="shared" si="3"/>
        <v>0</v>
      </c>
      <c r="G54" s="215">
        <v>75</v>
      </c>
      <c r="H54" s="218">
        <f t="shared" si="4"/>
        <v>-56</v>
      </c>
      <c r="I54" s="217">
        <f t="shared" si="5"/>
        <v>-42.7480916030534</v>
      </c>
    </row>
    <row r="55" ht="15.95" customHeight="1" spans="1:9">
      <c r="A55" s="214" t="s">
        <v>161</v>
      </c>
      <c r="B55" s="215"/>
      <c r="C55" s="216"/>
      <c r="D55" s="217">
        <f t="shared" si="1"/>
        <v>0</v>
      </c>
      <c r="E55" s="218">
        <f t="shared" si="2"/>
        <v>0</v>
      </c>
      <c r="F55" s="217">
        <f t="shared" si="3"/>
        <v>0</v>
      </c>
      <c r="G55" s="215"/>
      <c r="H55" s="218">
        <f t="shared" si="4"/>
        <v>0</v>
      </c>
      <c r="I55" s="217">
        <f t="shared" si="5"/>
        <v>0</v>
      </c>
    </row>
    <row r="56" ht="15.95" customHeight="1" spans="1:9">
      <c r="A56" s="214" t="s">
        <v>189</v>
      </c>
      <c r="B56" s="215"/>
      <c r="C56" s="216"/>
      <c r="D56" s="217">
        <f t="shared" si="1"/>
        <v>0</v>
      </c>
      <c r="E56" s="218">
        <f t="shared" si="2"/>
        <v>0</v>
      </c>
      <c r="F56" s="217">
        <f t="shared" si="3"/>
        <v>0</v>
      </c>
      <c r="G56" s="215"/>
      <c r="H56" s="218">
        <f t="shared" si="4"/>
        <v>0</v>
      </c>
      <c r="I56" s="217">
        <f t="shared" si="5"/>
        <v>0</v>
      </c>
    </row>
    <row r="57" ht="15.95" customHeight="1" spans="1:9">
      <c r="A57" s="214" t="s">
        <v>190</v>
      </c>
      <c r="B57" s="215">
        <f>SUM(B58:B64)</f>
        <v>633</v>
      </c>
      <c r="C57" s="216">
        <f>SUM(C58:C70)</f>
        <v>560</v>
      </c>
      <c r="D57" s="217">
        <f t="shared" si="1"/>
        <v>88.4676145339652</v>
      </c>
      <c r="E57" s="218">
        <f t="shared" si="2"/>
        <v>560</v>
      </c>
      <c r="F57" s="217">
        <f t="shared" si="3"/>
        <v>0</v>
      </c>
      <c r="G57" s="215">
        <f>SUM(G58:G64)</f>
        <v>633</v>
      </c>
      <c r="H57" s="218">
        <f t="shared" si="4"/>
        <v>0</v>
      </c>
      <c r="I57" s="217">
        <f t="shared" si="5"/>
        <v>0</v>
      </c>
    </row>
    <row r="58" ht="15.95" customHeight="1" spans="1:9">
      <c r="A58" s="214" t="s">
        <v>159</v>
      </c>
      <c r="B58" s="215"/>
      <c r="C58" s="216"/>
      <c r="D58" s="217">
        <f t="shared" si="1"/>
        <v>0</v>
      </c>
      <c r="E58" s="218">
        <f t="shared" si="2"/>
        <v>0</v>
      </c>
      <c r="F58" s="217">
        <f t="shared" si="3"/>
        <v>0</v>
      </c>
      <c r="G58" s="215"/>
      <c r="H58" s="218">
        <f t="shared" si="4"/>
        <v>0</v>
      </c>
      <c r="I58" s="217">
        <f t="shared" si="5"/>
        <v>0</v>
      </c>
    </row>
    <row r="59" ht="15.95" customHeight="1" spans="1:9">
      <c r="A59" s="214" t="s">
        <v>160</v>
      </c>
      <c r="B59" s="215"/>
      <c r="C59" s="216"/>
      <c r="D59" s="217">
        <f t="shared" si="1"/>
        <v>0</v>
      </c>
      <c r="E59" s="218">
        <f t="shared" si="2"/>
        <v>0</v>
      </c>
      <c r="F59" s="217">
        <f t="shared" si="3"/>
        <v>0</v>
      </c>
      <c r="G59" s="215"/>
      <c r="H59" s="218">
        <f t="shared" si="4"/>
        <v>0</v>
      </c>
      <c r="I59" s="217">
        <f t="shared" si="5"/>
        <v>0</v>
      </c>
    </row>
    <row r="60" ht="15.95" customHeight="1" spans="1:9">
      <c r="A60" s="214" t="s">
        <v>166</v>
      </c>
      <c r="B60" s="215"/>
      <c r="C60" s="216"/>
      <c r="D60" s="217">
        <f t="shared" si="1"/>
        <v>0</v>
      </c>
      <c r="E60" s="218">
        <f t="shared" si="2"/>
        <v>0</v>
      </c>
      <c r="F60" s="217">
        <f t="shared" si="3"/>
        <v>0</v>
      </c>
      <c r="G60" s="215"/>
      <c r="H60" s="218">
        <f t="shared" si="4"/>
        <v>0</v>
      </c>
      <c r="I60" s="217">
        <f t="shared" si="5"/>
        <v>0</v>
      </c>
    </row>
    <row r="61" ht="15.95" customHeight="1" spans="1:9">
      <c r="A61" s="214" t="s">
        <v>187</v>
      </c>
      <c r="B61" s="215"/>
      <c r="C61" s="216"/>
      <c r="D61" s="217">
        <f t="shared" si="1"/>
        <v>0</v>
      </c>
      <c r="E61" s="218">
        <f t="shared" si="2"/>
        <v>0</v>
      </c>
      <c r="F61" s="217">
        <f t="shared" si="3"/>
        <v>0</v>
      </c>
      <c r="G61" s="215"/>
      <c r="H61" s="218">
        <f t="shared" si="4"/>
        <v>0</v>
      </c>
      <c r="I61" s="217">
        <f t="shared" si="5"/>
        <v>0</v>
      </c>
    </row>
    <row r="62" ht="15.95" customHeight="1" spans="1:9">
      <c r="A62" s="214" t="s">
        <v>191</v>
      </c>
      <c r="B62" s="215"/>
      <c r="C62" s="216"/>
      <c r="D62" s="217">
        <f t="shared" si="1"/>
        <v>0</v>
      </c>
      <c r="E62" s="218">
        <f t="shared" si="2"/>
        <v>0</v>
      </c>
      <c r="F62" s="217">
        <f t="shared" si="3"/>
        <v>0</v>
      </c>
      <c r="G62" s="215"/>
      <c r="H62" s="218">
        <f t="shared" si="4"/>
        <v>0</v>
      </c>
      <c r="I62" s="217">
        <f t="shared" si="5"/>
        <v>0</v>
      </c>
    </row>
    <row r="63" ht="15.95" customHeight="1" spans="1:9">
      <c r="A63" s="214" t="s">
        <v>161</v>
      </c>
      <c r="B63" s="215"/>
      <c r="C63" s="216"/>
      <c r="D63" s="217">
        <f t="shared" si="1"/>
        <v>0</v>
      </c>
      <c r="E63" s="218">
        <f t="shared" si="2"/>
        <v>0</v>
      </c>
      <c r="F63" s="217">
        <f t="shared" si="3"/>
        <v>0</v>
      </c>
      <c r="G63" s="215"/>
      <c r="H63" s="218">
        <f t="shared" si="4"/>
        <v>0</v>
      </c>
      <c r="I63" s="217">
        <f t="shared" si="5"/>
        <v>0</v>
      </c>
    </row>
    <row r="64" ht="15.95" customHeight="1" spans="1:9">
      <c r="A64" s="214" t="s">
        <v>192</v>
      </c>
      <c r="B64" s="215">
        <v>633</v>
      </c>
      <c r="C64" s="216">
        <v>560</v>
      </c>
      <c r="D64" s="217">
        <f t="shared" si="1"/>
        <v>88.4676145339652</v>
      </c>
      <c r="E64" s="218">
        <f t="shared" si="2"/>
        <v>560</v>
      </c>
      <c r="F64" s="217">
        <f t="shared" si="3"/>
        <v>0</v>
      </c>
      <c r="G64" s="215">
        <v>633</v>
      </c>
      <c r="H64" s="218">
        <f t="shared" si="4"/>
        <v>0</v>
      </c>
      <c r="I64" s="217">
        <f t="shared" si="5"/>
        <v>0</v>
      </c>
    </row>
    <row r="65" ht="15.95" customHeight="1" spans="1:9">
      <c r="A65" s="214" t="s">
        <v>193</v>
      </c>
      <c r="B65" s="215">
        <f t="shared" ref="B65:G65" si="12">SUM(B66:B70)</f>
        <v>0</v>
      </c>
      <c r="C65" s="216">
        <f t="shared" si="12"/>
        <v>0</v>
      </c>
      <c r="D65" s="217">
        <f t="shared" si="1"/>
        <v>0</v>
      </c>
      <c r="E65" s="218">
        <f t="shared" si="2"/>
        <v>0</v>
      </c>
      <c r="F65" s="217">
        <f t="shared" si="3"/>
        <v>0</v>
      </c>
      <c r="G65" s="215">
        <f t="shared" si="12"/>
        <v>0</v>
      </c>
      <c r="H65" s="218">
        <f t="shared" si="4"/>
        <v>0</v>
      </c>
      <c r="I65" s="217">
        <f t="shared" si="5"/>
        <v>0</v>
      </c>
    </row>
    <row r="66" ht="15.95" customHeight="1" spans="1:9">
      <c r="A66" s="214" t="s">
        <v>159</v>
      </c>
      <c r="B66" s="215"/>
      <c r="C66" s="216"/>
      <c r="D66" s="217">
        <f t="shared" si="1"/>
        <v>0</v>
      </c>
      <c r="E66" s="218">
        <f t="shared" si="2"/>
        <v>0</v>
      </c>
      <c r="F66" s="217">
        <f t="shared" si="3"/>
        <v>0</v>
      </c>
      <c r="G66" s="215"/>
      <c r="H66" s="218">
        <f t="shared" si="4"/>
        <v>0</v>
      </c>
      <c r="I66" s="217">
        <f t="shared" si="5"/>
        <v>0</v>
      </c>
    </row>
    <row r="67" ht="15.95" customHeight="1" spans="1:9">
      <c r="A67" s="214" t="s">
        <v>160</v>
      </c>
      <c r="B67" s="215"/>
      <c r="C67" s="216"/>
      <c r="D67" s="217">
        <f t="shared" si="1"/>
        <v>0</v>
      </c>
      <c r="E67" s="218">
        <f t="shared" si="2"/>
        <v>0</v>
      </c>
      <c r="F67" s="217">
        <f t="shared" si="3"/>
        <v>0</v>
      </c>
      <c r="G67" s="215"/>
      <c r="H67" s="218">
        <f t="shared" si="4"/>
        <v>0</v>
      </c>
      <c r="I67" s="217">
        <f t="shared" si="5"/>
        <v>0</v>
      </c>
    </row>
    <row r="68" ht="15.95" customHeight="1" spans="1:9">
      <c r="A68" s="214" t="s">
        <v>194</v>
      </c>
      <c r="B68" s="215"/>
      <c r="C68" s="216"/>
      <c r="D68" s="217">
        <f t="shared" si="1"/>
        <v>0</v>
      </c>
      <c r="E68" s="218">
        <f t="shared" si="2"/>
        <v>0</v>
      </c>
      <c r="F68" s="217">
        <f t="shared" si="3"/>
        <v>0</v>
      </c>
      <c r="G68" s="215"/>
      <c r="H68" s="218">
        <f t="shared" si="4"/>
        <v>0</v>
      </c>
      <c r="I68" s="217">
        <f t="shared" si="5"/>
        <v>0</v>
      </c>
    </row>
    <row r="69" ht="15.95" customHeight="1" spans="1:9">
      <c r="A69" s="220" t="s">
        <v>161</v>
      </c>
      <c r="B69" s="215"/>
      <c r="C69" s="216"/>
      <c r="D69" s="217">
        <f t="shared" si="1"/>
        <v>0</v>
      </c>
      <c r="E69" s="218">
        <f t="shared" si="2"/>
        <v>0</v>
      </c>
      <c r="F69" s="217">
        <f t="shared" si="3"/>
        <v>0</v>
      </c>
      <c r="G69" s="215"/>
      <c r="H69" s="218">
        <f t="shared" si="4"/>
        <v>0</v>
      </c>
      <c r="I69" s="217">
        <f t="shared" si="5"/>
        <v>0</v>
      </c>
    </row>
    <row r="70" ht="15.95" customHeight="1" spans="1:9">
      <c r="A70" s="214" t="s">
        <v>195</v>
      </c>
      <c r="B70" s="215"/>
      <c r="C70" s="216"/>
      <c r="D70" s="217">
        <f t="shared" ref="D70:D133" si="13">IF(B70&lt;&gt;0,C70/B70*100,0)</f>
        <v>0</v>
      </c>
      <c r="E70" s="218">
        <f t="shared" ref="E70:E133" si="14">C70-L70</f>
        <v>0</v>
      </c>
      <c r="F70" s="217">
        <f t="shared" ref="F70:F133" si="15">IF(L70&lt;&gt;0,(C70/L70-1)*100,0)</f>
        <v>0</v>
      </c>
      <c r="G70" s="215"/>
      <c r="H70" s="218">
        <f t="shared" ref="H70:H133" si="16">G70-B70</f>
        <v>0</v>
      </c>
      <c r="I70" s="217">
        <f t="shared" ref="I70:I133" si="17">IF(B70&lt;&gt;0,(G70/B70-1)*100,0)</f>
        <v>0</v>
      </c>
    </row>
    <row r="71" ht="15.95" customHeight="1" spans="1:9">
      <c r="A71" s="214" t="s">
        <v>196</v>
      </c>
      <c r="B71" s="215">
        <f t="shared" ref="B71:G71" si="18">SUM(B72:B76)</f>
        <v>0</v>
      </c>
      <c r="C71" s="216">
        <f t="shared" si="18"/>
        <v>0</v>
      </c>
      <c r="D71" s="217">
        <f t="shared" si="13"/>
        <v>0</v>
      </c>
      <c r="E71" s="218">
        <f t="shared" si="14"/>
        <v>0</v>
      </c>
      <c r="F71" s="217">
        <f t="shared" si="15"/>
        <v>0</v>
      </c>
      <c r="G71" s="215">
        <f t="shared" si="18"/>
        <v>0</v>
      </c>
      <c r="H71" s="218">
        <f t="shared" si="16"/>
        <v>0</v>
      </c>
      <c r="I71" s="217">
        <f t="shared" si="17"/>
        <v>0</v>
      </c>
    </row>
    <row r="72" ht="15.95" customHeight="1" spans="1:9">
      <c r="A72" s="214" t="s">
        <v>159</v>
      </c>
      <c r="B72" s="215"/>
      <c r="C72" s="216"/>
      <c r="D72" s="217">
        <f t="shared" si="13"/>
        <v>0</v>
      </c>
      <c r="E72" s="218">
        <f t="shared" si="14"/>
        <v>0</v>
      </c>
      <c r="F72" s="217">
        <f t="shared" si="15"/>
        <v>0</v>
      </c>
      <c r="G72" s="215"/>
      <c r="H72" s="218">
        <f t="shared" si="16"/>
        <v>0</v>
      </c>
      <c r="I72" s="217">
        <f t="shared" si="17"/>
        <v>0</v>
      </c>
    </row>
    <row r="73" ht="15.95" customHeight="1" spans="1:9">
      <c r="A73" s="214" t="s">
        <v>160</v>
      </c>
      <c r="B73" s="215"/>
      <c r="C73" s="216"/>
      <c r="D73" s="217">
        <f t="shared" si="13"/>
        <v>0</v>
      </c>
      <c r="E73" s="218">
        <f t="shared" si="14"/>
        <v>0</v>
      </c>
      <c r="F73" s="217">
        <f t="shared" si="15"/>
        <v>0</v>
      </c>
      <c r="G73" s="215"/>
      <c r="H73" s="218">
        <f t="shared" si="16"/>
        <v>0</v>
      </c>
      <c r="I73" s="217">
        <f t="shared" si="17"/>
        <v>0</v>
      </c>
    </row>
    <row r="74" ht="15.95" customHeight="1" spans="1:9">
      <c r="A74" s="214" t="s">
        <v>166</v>
      </c>
      <c r="B74" s="215"/>
      <c r="C74" s="216"/>
      <c r="D74" s="217">
        <f t="shared" si="13"/>
        <v>0</v>
      </c>
      <c r="E74" s="218">
        <f t="shared" si="14"/>
        <v>0</v>
      </c>
      <c r="F74" s="217">
        <f t="shared" si="15"/>
        <v>0</v>
      </c>
      <c r="G74" s="215"/>
      <c r="H74" s="218">
        <f t="shared" si="16"/>
        <v>0</v>
      </c>
      <c r="I74" s="217">
        <f t="shared" si="17"/>
        <v>0</v>
      </c>
    </row>
    <row r="75" ht="15.95" customHeight="1" spans="1:9">
      <c r="A75" s="214" t="s">
        <v>161</v>
      </c>
      <c r="B75" s="215"/>
      <c r="C75" s="216"/>
      <c r="D75" s="217">
        <f t="shared" si="13"/>
        <v>0</v>
      </c>
      <c r="E75" s="218">
        <f t="shared" si="14"/>
        <v>0</v>
      </c>
      <c r="F75" s="217">
        <f t="shared" si="15"/>
        <v>0</v>
      </c>
      <c r="G75" s="215"/>
      <c r="H75" s="218">
        <f t="shared" si="16"/>
        <v>0</v>
      </c>
      <c r="I75" s="217">
        <f t="shared" si="17"/>
        <v>0</v>
      </c>
    </row>
    <row r="76" ht="15.95" customHeight="1" spans="1:9">
      <c r="A76" s="214" t="s">
        <v>197</v>
      </c>
      <c r="B76" s="215"/>
      <c r="C76" s="216"/>
      <c r="D76" s="217">
        <f t="shared" si="13"/>
        <v>0</v>
      </c>
      <c r="E76" s="218">
        <f t="shared" si="14"/>
        <v>0</v>
      </c>
      <c r="F76" s="217">
        <f t="shared" si="15"/>
        <v>0</v>
      </c>
      <c r="G76" s="215"/>
      <c r="H76" s="218">
        <f t="shared" si="16"/>
        <v>0</v>
      </c>
      <c r="I76" s="217">
        <f t="shared" si="17"/>
        <v>0</v>
      </c>
    </row>
    <row r="77" ht="15.95" customHeight="1" spans="1:9">
      <c r="A77" s="214" t="s">
        <v>198</v>
      </c>
      <c r="B77" s="215">
        <f t="shared" ref="B77:G77" si="19">SUM(B78:B87)</f>
        <v>2079</v>
      </c>
      <c r="C77" s="216">
        <f t="shared" si="19"/>
        <v>2461</v>
      </c>
      <c r="D77" s="217">
        <f t="shared" si="13"/>
        <v>118.374218374218</v>
      </c>
      <c r="E77" s="218">
        <f t="shared" si="14"/>
        <v>2461</v>
      </c>
      <c r="F77" s="217">
        <f t="shared" si="15"/>
        <v>0</v>
      </c>
      <c r="G77" s="215">
        <f t="shared" si="19"/>
        <v>3824</v>
      </c>
      <c r="H77" s="218">
        <f t="shared" si="16"/>
        <v>1745</v>
      </c>
      <c r="I77" s="217">
        <f t="shared" si="17"/>
        <v>83.9345839345839</v>
      </c>
    </row>
    <row r="78" ht="15.95" customHeight="1" spans="1:9">
      <c r="A78" s="214" t="s">
        <v>159</v>
      </c>
      <c r="B78" s="215">
        <v>77</v>
      </c>
      <c r="C78" s="216">
        <v>10</v>
      </c>
      <c r="D78" s="217">
        <f t="shared" si="13"/>
        <v>12.987012987013</v>
      </c>
      <c r="E78" s="218">
        <f t="shared" si="14"/>
        <v>10</v>
      </c>
      <c r="F78" s="217">
        <f t="shared" si="15"/>
        <v>0</v>
      </c>
      <c r="G78" s="215">
        <v>36</v>
      </c>
      <c r="H78" s="218">
        <f t="shared" si="16"/>
        <v>-41</v>
      </c>
      <c r="I78" s="217">
        <f t="shared" si="17"/>
        <v>-53.2467532467533</v>
      </c>
    </row>
    <row r="79" ht="15.95" customHeight="1" spans="1:9">
      <c r="A79" s="214" t="s">
        <v>160</v>
      </c>
      <c r="B79" s="215"/>
      <c r="C79" s="216"/>
      <c r="D79" s="217">
        <f t="shared" si="13"/>
        <v>0</v>
      </c>
      <c r="E79" s="218">
        <f t="shared" si="14"/>
        <v>0</v>
      </c>
      <c r="F79" s="217">
        <f t="shared" si="15"/>
        <v>0</v>
      </c>
      <c r="G79" s="215">
        <v>0</v>
      </c>
      <c r="H79" s="218">
        <f t="shared" si="16"/>
        <v>0</v>
      </c>
      <c r="I79" s="217">
        <f t="shared" si="17"/>
        <v>0</v>
      </c>
    </row>
    <row r="80" ht="15.95" customHeight="1" spans="1:9">
      <c r="A80" s="214" t="s">
        <v>166</v>
      </c>
      <c r="B80" s="215"/>
      <c r="C80" s="216"/>
      <c r="D80" s="217">
        <f t="shared" si="13"/>
        <v>0</v>
      </c>
      <c r="E80" s="218">
        <f t="shared" si="14"/>
        <v>0</v>
      </c>
      <c r="F80" s="217">
        <f t="shared" si="15"/>
        <v>0</v>
      </c>
      <c r="G80" s="215">
        <v>0</v>
      </c>
      <c r="H80" s="218">
        <f t="shared" si="16"/>
        <v>0</v>
      </c>
      <c r="I80" s="217">
        <f t="shared" si="17"/>
        <v>0</v>
      </c>
    </row>
    <row r="81" ht="15.95" customHeight="1" spans="1:9">
      <c r="A81" s="214" t="s">
        <v>199</v>
      </c>
      <c r="B81" s="215"/>
      <c r="C81" s="216"/>
      <c r="D81" s="217">
        <f t="shared" si="13"/>
        <v>0</v>
      </c>
      <c r="E81" s="218">
        <f t="shared" si="14"/>
        <v>0</v>
      </c>
      <c r="F81" s="217">
        <f t="shared" si="15"/>
        <v>0</v>
      </c>
      <c r="G81" s="215">
        <v>0</v>
      </c>
      <c r="H81" s="218">
        <f t="shared" si="16"/>
        <v>0</v>
      </c>
      <c r="I81" s="217">
        <f t="shared" si="17"/>
        <v>0</v>
      </c>
    </row>
    <row r="82" ht="15.95" customHeight="1" spans="1:9">
      <c r="A82" s="214" t="s">
        <v>200</v>
      </c>
      <c r="B82" s="215"/>
      <c r="C82" s="216"/>
      <c r="D82" s="217">
        <f t="shared" si="13"/>
        <v>0</v>
      </c>
      <c r="E82" s="218">
        <f t="shared" si="14"/>
        <v>0</v>
      </c>
      <c r="F82" s="217">
        <f t="shared" si="15"/>
        <v>0</v>
      </c>
      <c r="G82" s="215">
        <v>0</v>
      </c>
      <c r="H82" s="218">
        <f t="shared" si="16"/>
        <v>0</v>
      </c>
      <c r="I82" s="217">
        <f t="shared" si="17"/>
        <v>0</v>
      </c>
    </row>
    <row r="83" ht="15.95" customHeight="1" spans="1:9">
      <c r="A83" s="214" t="s">
        <v>201</v>
      </c>
      <c r="B83" s="215"/>
      <c r="C83" s="216"/>
      <c r="D83" s="217">
        <f t="shared" si="13"/>
        <v>0</v>
      </c>
      <c r="E83" s="218">
        <f t="shared" si="14"/>
        <v>0</v>
      </c>
      <c r="F83" s="217">
        <f t="shared" si="15"/>
        <v>0</v>
      </c>
      <c r="G83" s="215">
        <v>0</v>
      </c>
      <c r="H83" s="218">
        <f t="shared" si="16"/>
        <v>0</v>
      </c>
      <c r="I83" s="217">
        <f t="shared" si="17"/>
        <v>0</v>
      </c>
    </row>
    <row r="84" ht="15.95" customHeight="1" spans="1:9">
      <c r="A84" s="214" t="s">
        <v>202</v>
      </c>
      <c r="B84" s="215"/>
      <c r="C84" s="216"/>
      <c r="D84" s="217">
        <f t="shared" si="13"/>
        <v>0</v>
      </c>
      <c r="E84" s="218">
        <f t="shared" si="14"/>
        <v>0</v>
      </c>
      <c r="F84" s="217">
        <f t="shared" si="15"/>
        <v>0</v>
      </c>
      <c r="G84" s="215">
        <v>0</v>
      </c>
      <c r="H84" s="218">
        <f t="shared" si="16"/>
        <v>0</v>
      </c>
      <c r="I84" s="217">
        <f t="shared" si="17"/>
        <v>0</v>
      </c>
    </row>
    <row r="85" ht="15.95" customHeight="1" spans="1:9">
      <c r="A85" s="214" t="s">
        <v>203</v>
      </c>
      <c r="B85" s="215">
        <f>1270-3</f>
        <v>1267</v>
      </c>
      <c r="C85" s="216">
        <v>2295</v>
      </c>
      <c r="D85" s="217">
        <f t="shared" si="13"/>
        <v>181.136543014996</v>
      </c>
      <c r="E85" s="218">
        <f t="shared" si="14"/>
        <v>2295</v>
      </c>
      <c r="F85" s="217">
        <f t="shared" si="15"/>
        <v>0</v>
      </c>
      <c r="G85" s="215">
        <v>3742</v>
      </c>
      <c r="H85" s="218">
        <f t="shared" si="16"/>
        <v>2475</v>
      </c>
      <c r="I85" s="217">
        <f t="shared" si="17"/>
        <v>195.343330702447</v>
      </c>
    </row>
    <row r="86" ht="15.95" customHeight="1" spans="1:9">
      <c r="A86" s="214" t="s">
        <v>161</v>
      </c>
      <c r="B86" s="215"/>
      <c r="C86" s="216"/>
      <c r="D86" s="217">
        <f t="shared" si="13"/>
        <v>0</v>
      </c>
      <c r="E86" s="218">
        <f t="shared" si="14"/>
        <v>0</v>
      </c>
      <c r="F86" s="217">
        <f t="shared" si="15"/>
        <v>0</v>
      </c>
      <c r="G86" s="215"/>
      <c r="H86" s="218">
        <f t="shared" si="16"/>
        <v>0</v>
      </c>
      <c r="I86" s="217">
        <f t="shared" si="17"/>
        <v>0</v>
      </c>
    </row>
    <row r="87" ht="15.95" customHeight="1" spans="1:9">
      <c r="A87" s="214" t="s">
        <v>204</v>
      </c>
      <c r="B87" s="215">
        <v>735</v>
      </c>
      <c r="C87" s="216">
        <v>156</v>
      </c>
      <c r="D87" s="217">
        <f t="shared" si="13"/>
        <v>21.2244897959184</v>
      </c>
      <c r="E87" s="218">
        <f t="shared" si="14"/>
        <v>156</v>
      </c>
      <c r="F87" s="217">
        <f t="shared" si="15"/>
        <v>0</v>
      </c>
      <c r="G87" s="215">
        <v>46</v>
      </c>
      <c r="H87" s="218">
        <f t="shared" si="16"/>
        <v>-689</v>
      </c>
      <c r="I87" s="217">
        <f t="shared" si="17"/>
        <v>-93.7414965986395</v>
      </c>
    </row>
    <row r="88" ht="15.95" customHeight="1" spans="1:9">
      <c r="A88" s="214" t="s">
        <v>205</v>
      </c>
      <c r="B88" s="215">
        <f t="shared" ref="B88:G88" si="20">SUM(B89:B94)</f>
        <v>41</v>
      </c>
      <c r="C88" s="216">
        <f t="shared" si="20"/>
        <v>30</v>
      </c>
      <c r="D88" s="217">
        <f t="shared" si="13"/>
        <v>73.1707317073171</v>
      </c>
      <c r="E88" s="218">
        <f t="shared" si="14"/>
        <v>30</v>
      </c>
      <c r="F88" s="217">
        <f t="shared" si="15"/>
        <v>0</v>
      </c>
      <c r="G88" s="215">
        <f t="shared" si="20"/>
        <v>40</v>
      </c>
      <c r="H88" s="218">
        <f t="shared" si="16"/>
        <v>-1</v>
      </c>
      <c r="I88" s="217">
        <f t="shared" si="17"/>
        <v>-2.4390243902439</v>
      </c>
    </row>
    <row r="89" ht="15.95" customHeight="1" spans="1:9">
      <c r="A89" s="214" t="s">
        <v>159</v>
      </c>
      <c r="B89" s="215"/>
      <c r="C89" s="216"/>
      <c r="D89" s="217">
        <f t="shared" si="13"/>
        <v>0</v>
      </c>
      <c r="E89" s="218">
        <f t="shared" si="14"/>
        <v>0</v>
      </c>
      <c r="F89" s="217">
        <f t="shared" si="15"/>
        <v>0</v>
      </c>
      <c r="G89" s="215"/>
      <c r="H89" s="218">
        <f t="shared" si="16"/>
        <v>0</v>
      </c>
      <c r="I89" s="217">
        <f t="shared" si="17"/>
        <v>0</v>
      </c>
    </row>
    <row r="90" ht="15.95" customHeight="1" spans="1:9">
      <c r="A90" s="214" t="s">
        <v>160</v>
      </c>
      <c r="B90" s="215"/>
      <c r="C90" s="216"/>
      <c r="D90" s="217">
        <f t="shared" si="13"/>
        <v>0</v>
      </c>
      <c r="E90" s="218">
        <f t="shared" si="14"/>
        <v>0</v>
      </c>
      <c r="F90" s="217">
        <f t="shared" si="15"/>
        <v>0</v>
      </c>
      <c r="G90" s="215"/>
      <c r="H90" s="218">
        <f t="shared" si="16"/>
        <v>0</v>
      </c>
      <c r="I90" s="217">
        <f t="shared" si="17"/>
        <v>0</v>
      </c>
    </row>
    <row r="91" ht="15.95" customHeight="1" spans="1:9">
      <c r="A91" s="214" t="s">
        <v>166</v>
      </c>
      <c r="B91" s="215"/>
      <c r="C91" s="216"/>
      <c r="D91" s="217">
        <f t="shared" si="13"/>
        <v>0</v>
      </c>
      <c r="E91" s="218">
        <f t="shared" si="14"/>
        <v>0</v>
      </c>
      <c r="F91" s="217">
        <f t="shared" si="15"/>
        <v>0</v>
      </c>
      <c r="G91" s="215"/>
      <c r="H91" s="218">
        <f t="shared" si="16"/>
        <v>0</v>
      </c>
      <c r="I91" s="217">
        <f t="shared" si="17"/>
        <v>0</v>
      </c>
    </row>
    <row r="92" ht="15.95" customHeight="1" spans="1:9">
      <c r="A92" s="214" t="s">
        <v>206</v>
      </c>
      <c r="B92" s="215">
        <v>33</v>
      </c>
      <c r="C92" s="216">
        <v>28</v>
      </c>
      <c r="D92" s="217">
        <f t="shared" si="13"/>
        <v>84.8484848484848</v>
      </c>
      <c r="E92" s="218">
        <f t="shared" si="14"/>
        <v>28</v>
      </c>
      <c r="F92" s="217">
        <f t="shared" si="15"/>
        <v>0</v>
      </c>
      <c r="G92" s="215">
        <v>33</v>
      </c>
      <c r="H92" s="218">
        <f t="shared" si="16"/>
        <v>0</v>
      </c>
      <c r="I92" s="217">
        <f t="shared" si="17"/>
        <v>0</v>
      </c>
    </row>
    <row r="93" ht="15.95" customHeight="1" spans="1:9">
      <c r="A93" s="214" t="s">
        <v>161</v>
      </c>
      <c r="B93" s="215"/>
      <c r="C93" s="216"/>
      <c r="D93" s="217">
        <f t="shared" si="13"/>
        <v>0</v>
      </c>
      <c r="E93" s="218">
        <f t="shared" si="14"/>
        <v>0</v>
      </c>
      <c r="F93" s="217">
        <f t="shared" si="15"/>
        <v>0</v>
      </c>
      <c r="G93" s="215"/>
      <c r="H93" s="218">
        <f t="shared" si="16"/>
        <v>0</v>
      </c>
      <c r="I93" s="217">
        <f t="shared" si="17"/>
        <v>0</v>
      </c>
    </row>
    <row r="94" ht="15.95" customHeight="1" spans="1:9">
      <c r="A94" s="214" t="s">
        <v>207</v>
      </c>
      <c r="B94" s="221">
        <v>8</v>
      </c>
      <c r="C94" s="216">
        <v>2</v>
      </c>
      <c r="D94" s="217">
        <f t="shared" si="13"/>
        <v>25</v>
      </c>
      <c r="E94" s="218">
        <f t="shared" si="14"/>
        <v>2</v>
      </c>
      <c r="F94" s="217">
        <f t="shared" si="15"/>
        <v>0</v>
      </c>
      <c r="G94" s="221">
        <v>7</v>
      </c>
      <c r="H94" s="218">
        <f t="shared" si="16"/>
        <v>-1</v>
      </c>
      <c r="I94" s="217">
        <f t="shared" si="17"/>
        <v>-12.5</v>
      </c>
    </row>
    <row r="95" ht="15.95" customHeight="1" spans="1:9">
      <c r="A95" s="214" t="s">
        <v>208</v>
      </c>
      <c r="B95" s="215">
        <f>SUM(B96:B101)</f>
        <v>0</v>
      </c>
      <c r="C95" s="216">
        <f>SUM(C96:C101)</f>
        <v>0</v>
      </c>
      <c r="D95" s="217">
        <f t="shared" si="13"/>
        <v>0</v>
      </c>
      <c r="E95" s="218">
        <f t="shared" si="14"/>
        <v>0</v>
      </c>
      <c r="F95" s="217">
        <f t="shared" si="15"/>
        <v>0</v>
      </c>
      <c r="G95" s="215"/>
      <c r="H95" s="218">
        <f t="shared" si="16"/>
        <v>0</v>
      </c>
      <c r="I95" s="217">
        <f t="shared" si="17"/>
        <v>0</v>
      </c>
    </row>
    <row r="96" s="101" customFormat="1" ht="15.95" customHeight="1" spans="1:9">
      <c r="A96" s="214" t="s">
        <v>159</v>
      </c>
      <c r="B96" s="215"/>
      <c r="C96" s="216"/>
      <c r="D96" s="217">
        <f t="shared" si="13"/>
        <v>0</v>
      </c>
      <c r="E96" s="218">
        <f t="shared" si="14"/>
        <v>0</v>
      </c>
      <c r="F96" s="217">
        <f t="shared" si="15"/>
        <v>0</v>
      </c>
      <c r="G96" s="215"/>
      <c r="H96" s="218">
        <f t="shared" si="16"/>
        <v>0</v>
      </c>
      <c r="I96" s="217">
        <f t="shared" si="17"/>
        <v>0</v>
      </c>
    </row>
    <row r="97" s="101" customFormat="1" ht="15.95" customHeight="1" spans="1:9">
      <c r="A97" s="214" t="s">
        <v>160</v>
      </c>
      <c r="B97" s="215"/>
      <c r="C97" s="216"/>
      <c r="D97" s="217">
        <f t="shared" si="13"/>
        <v>0</v>
      </c>
      <c r="E97" s="218">
        <f t="shared" si="14"/>
        <v>0</v>
      </c>
      <c r="F97" s="217">
        <f t="shared" si="15"/>
        <v>0</v>
      </c>
      <c r="G97" s="215"/>
      <c r="H97" s="218">
        <f t="shared" si="16"/>
        <v>0</v>
      </c>
      <c r="I97" s="217">
        <f t="shared" si="17"/>
        <v>0</v>
      </c>
    </row>
    <row r="98" ht="15.95" customHeight="1" spans="1:9">
      <c r="A98" s="214" t="s">
        <v>166</v>
      </c>
      <c r="B98" s="215"/>
      <c r="C98" s="216"/>
      <c r="D98" s="217">
        <f t="shared" si="13"/>
        <v>0</v>
      </c>
      <c r="E98" s="218">
        <f t="shared" si="14"/>
        <v>0</v>
      </c>
      <c r="F98" s="217">
        <f t="shared" si="15"/>
        <v>0</v>
      </c>
      <c r="G98" s="215"/>
      <c r="H98" s="218">
        <f t="shared" si="16"/>
        <v>0</v>
      </c>
      <c r="I98" s="217">
        <f t="shared" si="17"/>
        <v>0</v>
      </c>
    </row>
    <row r="99" ht="15.95" customHeight="1" spans="1:9">
      <c r="A99" s="214" t="s">
        <v>209</v>
      </c>
      <c r="B99" s="215"/>
      <c r="C99" s="216"/>
      <c r="D99" s="217">
        <f t="shared" si="13"/>
        <v>0</v>
      </c>
      <c r="E99" s="218">
        <f t="shared" si="14"/>
        <v>0</v>
      </c>
      <c r="F99" s="217">
        <f t="shared" si="15"/>
        <v>0</v>
      </c>
      <c r="G99" s="215"/>
      <c r="H99" s="218">
        <f t="shared" si="16"/>
        <v>0</v>
      </c>
      <c r="I99" s="217">
        <f t="shared" si="17"/>
        <v>0</v>
      </c>
    </row>
    <row r="100" ht="15.95" customHeight="1" spans="1:9">
      <c r="A100" s="214" t="s">
        <v>161</v>
      </c>
      <c r="B100" s="215"/>
      <c r="C100" s="216"/>
      <c r="D100" s="217">
        <f t="shared" si="13"/>
        <v>0</v>
      </c>
      <c r="E100" s="218">
        <f t="shared" si="14"/>
        <v>0</v>
      </c>
      <c r="F100" s="217">
        <f t="shared" si="15"/>
        <v>0</v>
      </c>
      <c r="G100" s="215"/>
      <c r="H100" s="218">
        <f t="shared" si="16"/>
        <v>0</v>
      </c>
      <c r="I100" s="217">
        <f t="shared" si="17"/>
        <v>0</v>
      </c>
    </row>
    <row r="101" ht="15.95" customHeight="1" spans="1:9">
      <c r="A101" s="214" t="s">
        <v>210</v>
      </c>
      <c r="B101" s="215"/>
      <c r="C101" s="216"/>
      <c r="D101" s="217">
        <f t="shared" si="13"/>
        <v>0</v>
      </c>
      <c r="E101" s="218">
        <f t="shared" si="14"/>
        <v>0</v>
      </c>
      <c r="F101" s="217">
        <f t="shared" si="15"/>
        <v>0</v>
      </c>
      <c r="G101" s="215"/>
      <c r="H101" s="218">
        <f t="shared" si="16"/>
        <v>0</v>
      </c>
      <c r="I101" s="217">
        <f t="shared" si="17"/>
        <v>0</v>
      </c>
    </row>
    <row r="102" ht="13.5" spans="1:9">
      <c r="A102" s="214" t="s">
        <v>211</v>
      </c>
      <c r="B102" s="215">
        <f t="shared" ref="B102:G102" si="21">SUM(B103:B108)</f>
        <v>1</v>
      </c>
      <c r="C102" s="216">
        <f t="shared" si="21"/>
        <v>3</v>
      </c>
      <c r="D102" s="217">
        <f t="shared" si="13"/>
        <v>300</v>
      </c>
      <c r="E102" s="218">
        <f t="shared" si="14"/>
        <v>3</v>
      </c>
      <c r="F102" s="217">
        <f t="shared" si="15"/>
        <v>0</v>
      </c>
      <c r="G102" s="215">
        <f t="shared" si="21"/>
        <v>0</v>
      </c>
      <c r="H102" s="218">
        <f t="shared" si="16"/>
        <v>-1</v>
      </c>
      <c r="I102" s="217">
        <f t="shared" si="17"/>
        <v>-100</v>
      </c>
    </row>
    <row r="103" ht="15.95" customHeight="1" spans="1:9">
      <c r="A103" s="214" t="s">
        <v>159</v>
      </c>
      <c r="B103" s="215"/>
      <c r="C103" s="216"/>
      <c r="D103" s="217">
        <f t="shared" si="13"/>
        <v>0</v>
      </c>
      <c r="E103" s="218">
        <f t="shared" si="14"/>
        <v>0</v>
      </c>
      <c r="F103" s="217">
        <f t="shared" si="15"/>
        <v>0</v>
      </c>
      <c r="G103" s="215"/>
      <c r="H103" s="218">
        <f t="shared" si="16"/>
        <v>0</v>
      </c>
      <c r="I103" s="217">
        <f t="shared" si="17"/>
        <v>0</v>
      </c>
    </row>
    <row r="104" ht="15.95" customHeight="1" spans="1:9">
      <c r="A104" s="214" t="s">
        <v>160</v>
      </c>
      <c r="B104" s="215"/>
      <c r="C104" s="216">
        <v>3</v>
      </c>
      <c r="D104" s="217">
        <f t="shared" si="13"/>
        <v>0</v>
      </c>
      <c r="E104" s="218">
        <f t="shared" si="14"/>
        <v>3</v>
      </c>
      <c r="F104" s="217">
        <f t="shared" si="15"/>
        <v>0</v>
      </c>
      <c r="G104" s="215"/>
      <c r="H104" s="218">
        <f t="shared" si="16"/>
        <v>0</v>
      </c>
      <c r="I104" s="217">
        <f t="shared" si="17"/>
        <v>0</v>
      </c>
    </row>
    <row r="105" ht="15.95" customHeight="1" spans="1:9">
      <c r="A105" s="214" t="s">
        <v>166</v>
      </c>
      <c r="B105" s="215"/>
      <c r="C105" s="216"/>
      <c r="D105" s="217">
        <f t="shared" si="13"/>
        <v>0</v>
      </c>
      <c r="E105" s="218">
        <f t="shared" si="14"/>
        <v>0</v>
      </c>
      <c r="F105" s="217">
        <f t="shared" si="15"/>
        <v>0</v>
      </c>
      <c r="G105" s="215"/>
      <c r="H105" s="218">
        <f t="shared" si="16"/>
        <v>0</v>
      </c>
      <c r="I105" s="217">
        <f t="shared" si="17"/>
        <v>0</v>
      </c>
    </row>
    <row r="106" s="101" customFormat="1" ht="15.95" customHeight="1" spans="1:9">
      <c r="A106" s="214" t="s">
        <v>212</v>
      </c>
      <c r="B106" s="215">
        <v>1</v>
      </c>
      <c r="C106" s="216"/>
      <c r="D106" s="217">
        <f t="shared" si="13"/>
        <v>0</v>
      </c>
      <c r="E106" s="218">
        <f t="shared" si="14"/>
        <v>0</v>
      </c>
      <c r="F106" s="217">
        <f t="shared" si="15"/>
        <v>0</v>
      </c>
      <c r="G106" s="215"/>
      <c r="H106" s="218">
        <f t="shared" si="16"/>
        <v>-1</v>
      </c>
      <c r="I106" s="217">
        <f t="shared" si="17"/>
        <v>-100</v>
      </c>
    </row>
    <row r="107" ht="15.95" customHeight="1" spans="1:9">
      <c r="A107" s="214" t="s">
        <v>161</v>
      </c>
      <c r="B107" s="215"/>
      <c r="C107" s="216"/>
      <c r="D107" s="217">
        <f t="shared" si="13"/>
        <v>0</v>
      </c>
      <c r="E107" s="218">
        <f t="shared" si="14"/>
        <v>0</v>
      </c>
      <c r="F107" s="217">
        <f t="shared" si="15"/>
        <v>0</v>
      </c>
      <c r="G107" s="215"/>
      <c r="H107" s="218">
        <f t="shared" si="16"/>
        <v>0</v>
      </c>
      <c r="I107" s="217">
        <f t="shared" si="17"/>
        <v>0</v>
      </c>
    </row>
    <row r="108" ht="15.95" customHeight="1" spans="1:9">
      <c r="A108" s="214" t="s">
        <v>213</v>
      </c>
      <c r="B108" s="215"/>
      <c r="C108" s="216"/>
      <c r="D108" s="217">
        <f t="shared" si="13"/>
        <v>0</v>
      </c>
      <c r="E108" s="218">
        <f t="shared" si="14"/>
        <v>0</v>
      </c>
      <c r="F108" s="217">
        <f t="shared" si="15"/>
        <v>0</v>
      </c>
      <c r="G108" s="215"/>
      <c r="H108" s="218">
        <f t="shared" si="16"/>
        <v>0</v>
      </c>
      <c r="I108" s="217">
        <f t="shared" si="17"/>
        <v>0</v>
      </c>
    </row>
    <row r="109" ht="15.95" customHeight="1" spans="1:9">
      <c r="A109" s="214" t="s">
        <v>214</v>
      </c>
      <c r="B109" s="215">
        <f t="shared" ref="B109:G109" si="22">SUM(B110:B115)</f>
        <v>60</v>
      </c>
      <c r="C109" s="216">
        <f t="shared" si="22"/>
        <v>161</v>
      </c>
      <c r="D109" s="217">
        <f t="shared" si="13"/>
        <v>268.333333333333</v>
      </c>
      <c r="E109" s="218">
        <f t="shared" si="14"/>
        <v>161</v>
      </c>
      <c r="F109" s="217">
        <f t="shared" si="15"/>
        <v>0</v>
      </c>
      <c r="G109" s="215">
        <f t="shared" si="22"/>
        <v>62</v>
      </c>
      <c r="H109" s="218">
        <f t="shared" si="16"/>
        <v>2</v>
      </c>
      <c r="I109" s="217">
        <f t="shared" si="17"/>
        <v>3.33333333333334</v>
      </c>
    </row>
    <row r="110" ht="15.95" customHeight="1" spans="1:9">
      <c r="A110" s="214" t="s">
        <v>159</v>
      </c>
      <c r="B110" s="215"/>
      <c r="C110" s="216"/>
      <c r="D110" s="217">
        <f t="shared" si="13"/>
        <v>0</v>
      </c>
      <c r="E110" s="218">
        <f t="shared" si="14"/>
        <v>0</v>
      </c>
      <c r="F110" s="217">
        <f t="shared" si="15"/>
        <v>0</v>
      </c>
      <c r="G110" s="215"/>
      <c r="H110" s="218">
        <f t="shared" si="16"/>
        <v>0</v>
      </c>
      <c r="I110" s="217">
        <f t="shared" si="17"/>
        <v>0</v>
      </c>
    </row>
    <row r="111" ht="15.95" customHeight="1" spans="1:9">
      <c r="A111" s="214" t="s">
        <v>160</v>
      </c>
      <c r="B111" s="215"/>
      <c r="C111" s="216"/>
      <c r="D111" s="217">
        <f t="shared" si="13"/>
        <v>0</v>
      </c>
      <c r="E111" s="218">
        <f t="shared" si="14"/>
        <v>0</v>
      </c>
      <c r="F111" s="217">
        <f t="shared" si="15"/>
        <v>0</v>
      </c>
      <c r="G111" s="215"/>
      <c r="H111" s="218">
        <f t="shared" si="16"/>
        <v>0</v>
      </c>
      <c r="I111" s="217">
        <f t="shared" si="17"/>
        <v>0</v>
      </c>
    </row>
    <row r="112" ht="15.95" customHeight="1" spans="1:9">
      <c r="A112" s="214" t="s">
        <v>166</v>
      </c>
      <c r="B112" s="215"/>
      <c r="C112" s="216"/>
      <c r="D112" s="217">
        <f t="shared" si="13"/>
        <v>0</v>
      </c>
      <c r="E112" s="218">
        <f t="shared" si="14"/>
        <v>0</v>
      </c>
      <c r="F112" s="217">
        <f t="shared" si="15"/>
        <v>0</v>
      </c>
      <c r="G112" s="215"/>
      <c r="H112" s="218">
        <f t="shared" si="16"/>
        <v>0</v>
      </c>
      <c r="I112" s="217">
        <f t="shared" si="17"/>
        <v>0</v>
      </c>
    </row>
    <row r="113" ht="15.95" customHeight="1" spans="1:9">
      <c r="A113" s="214" t="s">
        <v>215</v>
      </c>
      <c r="B113" s="215"/>
      <c r="C113" s="216"/>
      <c r="D113" s="217">
        <f t="shared" si="13"/>
        <v>0</v>
      </c>
      <c r="E113" s="218">
        <f t="shared" si="14"/>
        <v>0</v>
      </c>
      <c r="F113" s="217">
        <f t="shared" si="15"/>
        <v>0</v>
      </c>
      <c r="G113" s="215"/>
      <c r="H113" s="218">
        <f t="shared" si="16"/>
        <v>0</v>
      </c>
      <c r="I113" s="217">
        <f t="shared" si="17"/>
        <v>0</v>
      </c>
    </row>
    <row r="114" ht="15.95" customHeight="1" spans="1:9">
      <c r="A114" s="214" t="s">
        <v>161</v>
      </c>
      <c r="B114" s="215"/>
      <c r="C114" s="216"/>
      <c r="D114" s="217">
        <f t="shared" si="13"/>
        <v>0</v>
      </c>
      <c r="E114" s="218">
        <f t="shared" si="14"/>
        <v>0</v>
      </c>
      <c r="F114" s="217">
        <f t="shared" si="15"/>
        <v>0</v>
      </c>
      <c r="G114" s="215"/>
      <c r="H114" s="218">
        <f t="shared" si="16"/>
        <v>0</v>
      </c>
      <c r="I114" s="217">
        <f t="shared" si="17"/>
        <v>0</v>
      </c>
    </row>
    <row r="115" ht="15.95" customHeight="1" spans="1:9">
      <c r="A115" s="214" t="s">
        <v>216</v>
      </c>
      <c r="B115" s="215">
        <v>60</v>
      </c>
      <c r="C115" s="216">
        <v>161</v>
      </c>
      <c r="D115" s="217">
        <f t="shared" si="13"/>
        <v>268.333333333333</v>
      </c>
      <c r="E115" s="218">
        <f t="shared" si="14"/>
        <v>161</v>
      </c>
      <c r="F115" s="217">
        <f t="shared" si="15"/>
        <v>0</v>
      </c>
      <c r="G115" s="215">
        <f>87-25</f>
        <v>62</v>
      </c>
      <c r="H115" s="218">
        <f t="shared" si="16"/>
        <v>2</v>
      </c>
      <c r="I115" s="217">
        <f t="shared" si="17"/>
        <v>3.33333333333334</v>
      </c>
    </row>
    <row r="116" ht="15.95" customHeight="1" spans="1:9">
      <c r="A116" s="214" t="s">
        <v>217</v>
      </c>
      <c r="B116" s="215">
        <f t="shared" ref="B116:G116" si="23">SUM(B117:B119)</f>
        <v>0</v>
      </c>
      <c r="C116" s="216">
        <f t="shared" si="23"/>
        <v>0</v>
      </c>
      <c r="D116" s="217">
        <f t="shared" si="13"/>
        <v>0</v>
      </c>
      <c r="E116" s="218">
        <f t="shared" si="14"/>
        <v>0</v>
      </c>
      <c r="F116" s="217">
        <f t="shared" si="15"/>
        <v>0</v>
      </c>
      <c r="G116" s="215">
        <f t="shared" si="23"/>
        <v>0</v>
      </c>
      <c r="H116" s="218">
        <f t="shared" si="16"/>
        <v>0</v>
      </c>
      <c r="I116" s="217">
        <f t="shared" si="17"/>
        <v>0</v>
      </c>
    </row>
    <row r="117" ht="15.95" customHeight="1" spans="1:9">
      <c r="A117" s="214" t="s">
        <v>159</v>
      </c>
      <c r="B117" s="215"/>
      <c r="C117" s="216"/>
      <c r="D117" s="217">
        <f t="shared" si="13"/>
        <v>0</v>
      </c>
      <c r="E117" s="218">
        <f t="shared" si="14"/>
        <v>0</v>
      </c>
      <c r="F117" s="217">
        <f t="shared" si="15"/>
        <v>0</v>
      </c>
      <c r="G117" s="215"/>
      <c r="H117" s="218">
        <f t="shared" si="16"/>
        <v>0</v>
      </c>
      <c r="I117" s="217">
        <f t="shared" si="17"/>
        <v>0</v>
      </c>
    </row>
    <row r="118" ht="15.95" customHeight="1" spans="1:9">
      <c r="A118" s="214" t="s">
        <v>160</v>
      </c>
      <c r="B118" s="215"/>
      <c r="C118" s="216"/>
      <c r="D118" s="217">
        <f t="shared" si="13"/>
        <v>0</v>
      </c>
      <c r="E118" s="218">
        <f t="shared" si="14"/>
        <v>0</v>
      </c>
      <c r="F118" s="217">
        <f t="shared" si="15"/>
        <v>0</v>
      </c>
      <c r="G118" s="215"/>
      <c r="H118" s="218">
        <f t="shared" si="16"/>
        <v>0</v>
      </c>
      <c r="I118" s="217">
        <f t="shared" si="17"/>
        <v>0</v>
      </c>
    </row>
    <row r="119" ht="15.95" customHeight="1" spans="1:9">
      <c r="A119" s="214" t="s">
        <v>218</v>
      </c>
      <c r="B119" s="215"/>
      <c r="C119" s="216"/>
      <c r="D119" s="217">
        <f t="shared" si="13"/>
        <v>0</v>
      </c>
      <c r="E119" s="218">
        <f t="shared" si="14"/>
        <v>0</v>
      </c>
      <c r="F119" s="217">
        <f t="shared" si="15"/>
        <v>0</v>
      </c>
      <c r="G119" s="215"/>
      <c r="H119" s="218">
        <f t="shared" si="16"/>
        <v>0</v>
      </c>
      <c r="I119" s="217">
        <f t="shared" si="17"/>
        <v>0</v>
      </c>
    </row>
    <row r="120" ht="15.95" customHeight="1" spans="1:9">
      <c r="A120" s="214" t="s">
        <v>219</v>
      </c>
      <c r="B120" s="215">
        <f t="shared" ref="B120:G120" si="24">SUM(B121:B125)</f>
        <v>30</v>
      </c>
      <c r="C120" s="216">
        <f t="shared" si="24"/>
        <v>44</v>
      </c>
      <c r="D120" s="217">
        <f t="shared" si="13"/>
        <v>146.666666666667</v>
      </c>
      <c r="E120" s="218">
        <f t="shared" si="14"/>
        <v>44</v>
      </c>
      <c r="F120" s="217">
        <f t="shared" si="15"/>
        <v>0</v>
      </c>
      <c r="G120" s="215">
        <f t="shared" si="24"/>
        <v>115</v>
      </c>
      <c r="H120" s="218">
        <f t="shared" si="16"/>
        <v>85</v>
      </c>
      <c r="I120" s="217">
        <f t="shared" si="17"/>
        <v>283.333333333333</v>
      </c>
    </row>
    <row r="121" ht="15.95" customHeight="1" spans="1:9">
      <c r="A121" s="214" t="s">
        <v>159</v>
      </c>
      <c r="B121" s="215"/>
      <c r="C121" s="216"/>
      <c r="D121" s="217">
        <f t="shared" si="13"/>
        <v>0</v>
      </c>
      <c r="E121" s="218">
        <f t="shared" si="14"/>
        <v>0</v>
      </c>
      <c r="F121" s="217">
        <f t="shared" si="15"/>
        <v>0</v>
      </c>
      <c r="G121" s="215"/>
      <c r="H121" s="218">
        <f t="shared" si="16"/>
        <v>0</v>
      </c>
      <c r="I121" s="217">
        <f t="shared" si="17"/>
        <v>0</v>
      </c>
    </row>
    <row r="122" ht="15.95" customHeight="1" spans="1:9">
      <c r="A122" s="214" t="s">
        <v>160</v>
      </c>
      <c r="B122" s="215"/>
      <c r="C122" s="216"/>
      <c r="D122" s="217">
        <f t="shared" si="13"/>
        <v>0</v>
      </c>
      <c r="E122" s="218">
        <f t="shared" si="14"/>
        <v>0</v>
      </c>
      <c r="F122" s="217">
        <f t="shared" si="15"/>
        <v>0</v>
      </c>
      <c r="G122" s="215"/>
      <c r="H122" s="218">
        <f t="shared" si="16"/>
        <v>0</v>
      </c>
      <c r="I122" s="217">
        <f t="shared" si="17"/>
        <v>0</v>
      </c>
    </row>
    <row r="123" ht="15.95" customHeight="1" spans="1:9">
      <c r="A123" s="214" t="s">
        <v>166</v>
      </c>
      <c r="B123" s="215"/>
      <c r="C123" s="216"/>
      <c r="D123" s="217">
        <f t="shared" si="13"/>
        <v>0</v>
      </c>
      <c r="E123" s="218">
        <f t="shared" si="14"/>
        <v>0</v>
      </c>
      <c r="F123" s="217">
        <f t="shared" si="15"/>
        <v>0</v>
      </c>
      <c r="G123" s="215"/>
      <c r="H123" s="218">
        <f t="shared" si="16"/>
        <v>0</v>
      </c>
      <c r="I123" s="217">
        <f t="shared" si="17"/>
        <v>0</v>
      </c>
    </row>
    <row r="124" ht="15.95" customHeight="1" spans="1:9">
      <c r="A124" s="214" t="s">
        <v>161</v>
      </c>
      <c r="B124" s="215"/>
      <c r="C124" s="216"/>
      <c r="D124" s="217">
        <f t="shared" si="13"/>
        <v>0</v>
      </c>
      <c r="E124" s="218">
        <f t="shared" si="14"/>
        <v>0</v>
      </c>
      <c r="F124" s="217">
        <f t="shared" si="15"/>
        <v>0</v>
      </c>
      <c r="G124" s="215"/>
      <c r="H124" s="218">
        <f t="shared" si="16"/>
        <v>0</v>
      </c>
      <c r="I124" s="217">
        <f t="shared" si="17"/>
        <v>0</v>
      </c>
    </row>
    <row r="125" ht="15.95" customHeight="1" spans="1:9">
      <c r="A125" s="214" t="s">
        <v>220</v>
      </c>
      <c r="B125" s="215">
        <v>30</v>
      </c>
      <c r="C125" s="216">
        <v>44</v>
      </c>
      <c r="D125" s="217">
        <f t="shared" si="13"/>
        <v>146.666666666667</v>
      </c>
      <c r="E125" s="218">
        <f t="shared" si="14"/>
        <v>44</v>
      </c>
      <c r="F125" s="217">
        <f t="shared" si="15"/>
        <v>0</v>
      </c>
      <c r="G125" s="215">
        <v>115</v>
      </c>
      <c r="H125" s="218">
        <f t="shared" si="16"/>
        <v>85</v>
      </c>
      <c r="I125" s="217">
        <f t="shared" si="17"/>
        <v>283.333333333333</v>
      </c>
    </row>
    <row r="126" ht="15.95" customHeight="1" spans="1:9">
      <c r="A126" s="214" t="s">
        <v>221</v>
      </c>
      <c r="B126" s="215">
        <f t="shared" ref="B126:G126" si="25">SUM(B127:B129)</f>
        <v>0</v>
      </c>
      <c r="C126" s="216">
        <f t="shared" si="25"/>
        <v>0</v>
      </c>
      <c r="D126" s="217">
        <f t="shared" si="13"/>
        <v>0</v>
      </c>
      <c r="E126" s="218">
        <f t="shared" si="14"/>
        <v>0</v>
      </c>
      <c r="F126" s="217">
        <f t="shared" si="15"/>
        <v>0</v>
      </c>
      <c r="G126" s="215">
        <f t="shared" si="25"/>
        <v>0</v>
      </c>
      <c r="H126" s="218">
        <f t="shared" si="16"/>
        <v>0</v>
      </c>
      <c r="I126" s="217">
        <f t="shared" si="17"/>
        <v>0</v>
      </c>
    </row>
    <row r="127" ht="15.95" customHeight="1" spans="1:9">
      <c r="A127" s="214" t="s">
        <v>159</v>
      </c>
      <c r="B127" s="215"/>
      <c r="C127" s="216"/>
      <c r="D127" s="217">
        <f t="shared" si="13"/>
        <v>0</v>
      </c>
      <c r="E127" s="218">
        <f t="shared" si="14"/>
        <v>0</v>
      </c>
      <c r="F127" s="217">
        <f t="shared" si="15"/>
        <v>0</v>
      </c>
      <c r="G127" s="215"/>
      <c r="H127" s="218">
        <f t="shared" si="16"/>
        <v>0</v>
      </c>
      <c r="I127" s="217">
        <f t="shared" si="17"/>
        <v>0</v>
      </c>
    </row>
    <row r="128" ht="15.95" customHeight="1" spans="1:9">
      <c r="A128" s="214" t="s">
        <v>160</v>
      </c>
      <c r="B128" s="215"/>
      <c r="C128" s="216"/>
      <c r="D128" s="217">
        <f t="shared" si="13"/>
        <v>0</v>
      </c>
      <c r="E128" s="218">
        <f t="shared" si="14"/>
        <v>0</v>
      </c>
      <c r="F128" s="217">
        <f t="shared" si="15"/>
        <v>0</v>
      </c>
      <c r="G128" s="215"/>
      <c r="H128" s="218">
        <f t="shared" si="16"/>
        <v>0</v>
      </c>
      <c r="I128" s="217">
        <f t="shared" si="17"/>
        <v>0</v>
      </c>
    </row>
    <row r="129" ht="15.95" customHeight="1" spans="1:9">
      <c r="A129" s="214" t="s">
        <v>222</v>
      </c>
      <c r="B129" s="215"/>
      <c r="C129" s="216"/>
      <c r="D129" s="217">
        <f t="shared" si="13"/>
        <v>0</v>
      </c>
      <c r="E129" s="218">
        <f t="shared" si="14"/>
        <v>0</v>
      </c>
      <c r="F129" s="217">
        <f t="shared" si="15"/>
        <v>0</v>
      </c>
      <c r="G129" s="215"/>
      <c r="H129" s="218">
        <f t="shared" si="16"/>
        <v>0</v>
      </c>
      <c r="I129" s="217">
        <f t="shared" si="17"/>
        <v>0</v>
      </c>
    </row>
    <row r="130" ht="15.95" customHeight="1" spans="1:9">
      <c r="A130" s="214" t="s">
        <v>223</v>
      </c>
      <c r="B130" s="215">
        <f t="shared" ref="B130:G130" si="26">SUM(B131:B132)</f>
        <v>0</v>
      </c>
      <c r="C130" s="215">
        <f t="shared" si="26"/>
        <v>372</v>
      </c>
      <c r="D130" s="217">
        <f t="shared" si="13"/>
        <v>0</v>
      </c>
      <c r="E130" s="218">
        <f t="shared" si="14"/>
        <v>372</v>
      </c>
      <c r="F130" s="217">
        <f t="shared" si="15"/>
        <v>0</v>
      </c>
      <c r="G130" s="215">
        <f t="shared" si="26"/>
        <v>240</v>
      </c>
      <c r="H130" s="218">
        <f t="shared" si="16"/>
        <v>240</v>
      </c>
      <c r="I130" s="217">
        <f t="shared" si="17"/>
        <v>0</v>
      </c>
    </row>
    <row r="131" ht="15.95" customHeight="1" spans="1:9">
      <c r="A131" s="214" t="s">
        <v>160</v>
      </c>
      <c r="B131" s="215"/>
      <c r="C131" s="216"/>
      <c r="D131" s="217">
        <f t="shared" si="13"/>
        <v>0</v>
      </c>
      <c r="E131" s="218">
        <f t="shared" si="14"/>
        <v>0</v>
      </c>
      <c r="F131" s="217">
        <f t="shared" si="15"/>
        <v>0</v>
      </c>
      <c r="G131" s="215"/>
      <c r="H131" s="218">
        <f t="shared" si="16"/>
        <v>0</v>
      </c>
      <c r="I131" s="217">
        <f t="shared" si="17"/>
        <v>0</v>
      </c>
    </row>
    <row r="132" ht="15.95" customHeight="1" spans="1:9">
      <c r="A132" s="214" t="s">
        <v>209</v>
      </c>
      <c r="B132" s="215"/>
      <c r="C132" s="216">
        <v>372</v>
      </c>
      <c r="D132" s="217">
        <f t="shared" si="13"/>
        <v>0</v>
      </c>
      <c r="E132" s="218">
        <f t="shared" si="14"/>
        <v>372</v>
      </c>
      <c r="F132" s="217">
        <f t="shared" si="15"/>
        <v>0</v>
      </c>
      <c r="G132" s="215">
        <v>240</v>
      </c>
      <c r="H132" s="218">
        <f t="shared" si="16"/>
        <v>240</v>
      </c>
      <c r="I132" s="217">
        <f t="shared" si="17"/>
        <v>0</v>
      </c>
    </row>
    <row r="133" ht="15.95" customHeight="1" spans="1:9">
      <c r="A133" s="214" t="s">
        <v>224</v>
      </c>
      <c r="B133" s="215">
        <f t="shared" ref="B133:G133" si="27">B134</f>
        <v>0</v>
      </c>
      <c r="C133" s="216">
        <f t="shared" si="27"/>
        <v>0</v>
      </c>
      <c r="D133" s="217">
        <f t="shared" si="13"/>
        <v>0</v>
      </c>
      <c r="E133" s="218">
        <f t="shared" si="14"/>
        <v>0</v>
      </c>
      <c r="F133" s="217">
        <f t="shared" si="15"/>
        <v>0</v>
      </c>
      <c r="G133" s="215">
        <f t="shared" si="27"/>
        <v>0</v>
      </c>
      <c r="H133" s="218">
        <f t="shared" si="16"/>
        <v>0</v>
      </c>
      <c r="I133" s="217">
        <f t="shared" si="17"/>
        <v>0</v>
      </c>
    </row>
    <row r="134" ht="15.95" customHeight="1" spans="1:9">
      <c r="A134" s="214" t="s">
        <v>225</v>
      </c>
      <c r="B134" s="215"/>
      <c r="C134" s="216"/>
      <c r="D134" s="217">
        <f t="shared" ref="D134:D197" si="28">IF(B134&lt;&gt;0,C134/B134*100,0)</f>
        <v>0</v>
      </c>
      <c r="E134" s="218">
        <f t="shared" ref="E134:E197" si="29">C134-L134</f>
        <v>0</v>
      </c>
      <c r="F134" s="217">
        <f t="shared" ref="F134:F197" si="30">IF(L134&lt;&gt;0,(C134/L134-1)*100,0)</f>
        <v>0</v>
      </c>
      <c r="G134" s="215"/>
      <c r="H134" s="218">
        <f t="shared" ref="H134:H197" si="31">G134-B134</f>
        <v>0</v>
      </c>
      <c r="I134" s="217">
        <f t="shared" ref="I134:I197" si="32">IF(B134&lt;&gt;0,(G134/B134-1)*100,0)</f>
        <v>0</v>
      </c>
    </row>
    <row r="135" ht="15.95" customHeight="1" spans="1:9">
      <c r="A135" s="214" t="s">
        <v>226</v>
      </c>
      <c r="B135" s="215">
        <f t="shared" ref="B135:G135" si="33">SUM(B136:B137)</f>
        <v>0</v>
      </c>
      <c r="C135" s="216">
        <f t="shared" si="33"/>
        <v>0</v>
      </c>
      <c r="D135" s="217">
        <f t="shared" si="28"/>
        <v>0</v>
      </c>
      <c r="E135" s="218">
        <f t="shared" si="29"/>
        <v>0</v>
      </c>
      <c r="F135" s="217">
        <f t="shared" si="30"/>
        <v>0</v>
      </c>
      <c r="G135" s="215">
        <f t="shared" si="33"/>
        <v>0</v>
      </c>
      <c r="H135" s="218">
        <f t="shared" si="31"/>
        <v>0</v>
      </c>
      <c r="I135" s="217">
        <f t="shared" si="32"/>
        <v>0</v>
      </c>
    </row>
    <row r="136" s="101" customFormat="1" ht="15.95" customHeight="1" spans="1:9">
      <c r="A136" s="214" t="s">
        <v>227</v>
      </c>
      <c r="B136" s="215"/>
      <c r="C136" s="216"/>
      <c r="D136" s="217">
        <f t="shared" si="28"/>
        <v>0</v>
      </c>
      <c r="E136" s="218">
        <f t="shared" si="29"/>
        <v>0</v>
      </c>
      <c r="F136" s="217">
        <f t="shared" si="30"/>
        <v>0</v>
      </c>
      <c r="G136" s="215"/>
      <c r="H136" s="218">
        <f t="shared" si="31"/>
        <v>0</v>
      </c>
      <c r="I136" s="217">
        <f t="shared" si="32"/>
        <v>0</v>
      </c>
    </row>
    <row r="137" ht="15.95" customHeight="1" spans="1:9">
      <c r="A137" s="214" t="s">
        <v>228</v>
      </c>
      <c r="B137" s="215"/>
      <c r="C137" s="216"/>
      <c r="D137" s="217">
        <f t="shared" si="28"/>
        <v>0</v>
      </c>
      <c r="E137" s="218">
        <f t="shared" si="29"/>
        <v>0</v>
      </c>
      <c r="F137" s="217">
        <f t="shared" si="30"/>
        <v>0</v>
      </c>
      <c r="G137" s="215"/>
      <c r="H137" s="218">
        <f t="shared" si="31"/>
        <v>0</v>
      </c>
      <c r="I137" s="217">
        <f t="shared" si="32"/>
        <v>0</v>
      </c>
    </row>
    <row r="138" ht="15.95" customHeight="1" spans="1:9">
      <c r="A138" s="213" t="s">
        <v>229</v>
      </c>
      <c r="B138" s="209"/>
      <c r="C138" s="210"/>
      <c r="D138" s="217">
        <f t="shared" si="28"/>
        <v>0</v>
      </c>
      <c r="E138" s="218">
        <f t="shared" si="29"/>
        <v>0</v>
      </c>
      <c r="F138" s="211">
        <f t="shared" si="30"/>
        <v>0</v>
      </c>
      <c r="G138" s="209"/>
      <c r="H138" s="212">
        <f t="shared" si="31"/>
        <v>0</v>
      </c>
      <c r="I138" s="211">
        <f t="shared" si="32"/>
        <v>0</v>
      </c>
    </row>
    <row r="139" ht="15.95" customHeight="1" spans="1:9">
      <c r="A139" s="213" t="s">
        <v>230</v>
      </c>
      <c r="B139" s="209">
        <f t="shared" ref="B139:G139" si="34">SUM(B140,B142)</f>
        <v>0</v>
      </c>
      <c r="C139" s="210">
        <f t="shared" si="34"/>
        <v>11</v>
      </c>
      <c r="D139" s="217">
        <f t="shared" si="28"/>
        <v>0</v>
      </c>
      <c r="E139" s="218">
        <f t="shared" si="29"/>
        <v>11</v>
      </c>
      <c r="F139" s="211">
        <f t="shared" si="30"/>
        <v>0</v>
      </c>
      <c r="G139" s="209">
        <f t="shared" si="34"/>
        <v>0</v>
      </c>
      <c r="H139" s="212">
        <f t="shared" si="31"/>
        <v>0</v>
      </c>
      <c r="I139" s="211">
        <f t="shared" si="32"/>
        <v>0</v>
      </c>
    </row>
    <row r="140" ht="15.95" customHeight="1" spans="1:9">
      <c r="A140" s="214" t="s">
        <v>231</v>
      </c>
      <c r="B140" s="215">
        <f t="shared" ref="B140:G140" si="35">B141</f>
        <v>0</v>
      </c>
      <c r="C140" s="216">
        <f t="shared" si="35"/>
        <v>11</v>
      </c>
      <c r="D140" s="217">
        <f t="shared" si="28"/>
        <v>0</v>
      </c>
      <c r="E140" s="218">
        <f t="shared" si="29"/>
        <v>11</v>
      </c>
      <c r="F140" s="217">
        <f t="shared" si="30"/>
        <v>0</v>
      </c>
      <c r="G140" s="215">
        <f t="shared" si="35"/>
        <v>0</v>
      </c>
      <c r="H140" s="218">
        <f t="shared" si="31"/>
        <v>0</v>
      </c>
      <c r="I140" s="217">
        <f t="shared" si="32"/>
        <v>0</v>
      </c>
    </row>
    <row r="141" ht="15.95" customHeight="1" spans="1:9">
      <c r="A141" s="214" t="s">
        <v>232</v>
      </c>
      <c r="B141" s="215"/>
      <c r="C141" s="216">
        <v>11</v>
      </c>
      <c r="D141" s="217">
        <f t="shared" si="28"/>
        <v>0</v>
      </c>
      <c r="E141" s="218">
        <f t="shared" si="29"/>
        <v>11</v>
      </c>
      <c r="F141" s="217">
        <f t="shared" si="30"/>
        <v>0</v>
      </c>
      <c r="G141" s="215"/>
      <c r="H141" s="218">
        <f t="shared" si="31"/>
        <v>0</v>
      </c>
      <c r="I141" s="217">
        <f t="shared" si="32"/>
        <v>0</v>
      </c>
    </row>
    <row r="142" ht="15.95" customHeight="1" spans="1:9">
      <c r="A142" s="214" t="s">
        <v>233</v>
      </c>
      <c r="B142" s="215">
        <f t="shared" ref="B142:G142" si="36">B143</f>
        <v>0</v>
      </c>
      <c r="C142" s="216">
        <f t="shared" si="36"/>
        <v>0</v>
      </c>
      <c r="D142" s="217">
        <f t="shared" si="28"/>
        <v>0</v>
      </c>
      <c r="E142" s="218">
        <f t="shared" si="29"/>
        <v>0</v>
      </c>
      <c r="F142" s="217">
        <f t="shared" si="30"/>
        <v>0</v>
      </c>
      <c r="G142" s="215">
        <f t="shared" si="36"/>
        <v>0</v>
      </c>
      <c r="H142" s="218">
        <f t="shared" si="31"/>
        <v>0</v>
      </c>
      <c r="I142" s="217">
        <f t="shared" si="32"/>
        <v>0</v>
      </c>
    </row>
    <row r="143" ht="15.95" customHeight="1" spans="1:9">
      <c r="A143" s="214" t="s">
        <v>234</v>
      </c>
      <c r="B143" s="215"/>
      <c r="C143" s="216"/>
      <c r="D143" s="217">
        <f t="shared" si="28"/>
        <v>0</v>
      </c>
      <c r="E143" s="218">
        <f t="shared" si="29"/>
        <v>0</v>
      </c>
      <c r="F143" s="217">
        <f t="shared" si="30"/>
        <v>0</v>
      </c>
      <c r="G143" s="215"/>
      <c r="H143" s="218">
        <f t="shared" si="31"/>
        <v>0</v>
      </c>
      <c r="I143" s="217">
        <f t="shared" si="32"/>
        <v>0</v>
      </c>
    </row>
    <row r="144" ht="15.95" customHeight="1" spans="1:9">
      <c r="A144" s="213" t="s">
        <v>235</v>
      </c>
      <c r="B144" s="209">
        <f t="shared" ref="B144:G144" si="37">SUM(B145,B150,B157,B172)</f>
        <v>1530</v>
      </c>
      <c r="C144" s="210">
        <f t="shared" si="37"/>
        <v>1809</v>
      </c>
      <c r="D144" s="211">
        <f t="shared" si="28"/>
        <v>118.235294117647</v>
      </c>
      <c r="E144" s="212">
        <f t="shared" si="29"/>
        <v>1809</v>
      </c>
      <c r="F144" s="211">
        <f t="shared" si="30"/>
        <v>0</v>
      </c>
      <c r="G144" s="209">
        <f t="shared" si="37"/>
        <v>1530</v>
      </c>
      <c r="H144" s="212">
        <f t="shared" si="31"/>
        <v>0</v>
      </c>
      <c r="I144" s="211">
        <f t="shared" si="32"/>
        <v>0</v>
      </c>
    </row>
    <row r="145" ht="15.95" customHeight="1" spans="1:9">
      <c r="A145" s="214" t="s">
        <v>236</v>
      </c>
      <c r="B145" s="215">
        <f t="shared" ref="B145:G145" si="38">SUM(B146:B149)</f>
        <v>1530</v>
      </c>
      <c r="C145" s="216">
        <f t="shared" si="38"/>
        <v>1776</v>
      </c>
      <c r="D145" s="217">
        <f t="shared" si="28"/>
        <v>116.078431372549</v>
      </c>
      <c r="E145" s="218">
        <f t="shared" si="29"/>
        <v>1776</v>
      </c>
      <c r="F145" s="217">
        <f t="shared" si="30"/>
        <v>0</v>
      </c>
      <c r="G145" s="215">
        <f t="shared" si="38"/>
        <v>1530</v>
      </c>
      <c r="H145" s="218">
        <f t="shared" si="31"/>
        <v>0</v>
      </c>
      <c r="I145" s="217">
        <f t="shared" si="32"/>
        <v>0</v>
      </c>
    </row>
    <row r="146" s="101" customFormat="1" ht="15.95" customHeight="1" spans="1:9">
      <c r="A146" s="214" t="s">
        <v>159</v>
      </c>
      <c r="B146" s="215"/>
      <c r="C146" s="216"/>
      <c r="D146" s="217">
        <f t="shared" si="28"/>
        <v>0</v>
      </c>
      <c r="E146" s="218">
        <f t="shared" si="29"/>
        <v>0</v>
      </c>
      <c r="F146" s="217">
        <f t="shared" si="30"/>
        <v>0</v>
      </c>
      <c r="G146" s="215"/>
      <c r="H146" s="218">
        <f t="shared" si="31"/>
        <v>0</v>
      </c>
      <c r="I146" s="217">
        <f t="shared" si="32"/>
        <v>0</v>
      </c>
    </row>
    <row r="147" ht="15.95" customHeight="1" spans="1:9">
      <c r="A147" s="214" t="s">
        <v>160</v>
      </c>
      <c r="B147" s="215"/>
      <c r="C147" s="216"/>
      <c r="D147" s="217">
        <f t="shared" si="28"/>
        <v>0</v>
      </c>
      <c r="E147" s="218">
        <f t="shared" si="29"/>
        <v>0</v>
      </c>
      <c r="F147" s="217">
        <f t="shared" si="30"/>
        <v>0</v>
      </c>
      <c r="G147" s="215"/>
      <c r="H147" s="218">
        <f t="shared" si="31"/>
        <v>0</v>
      </c>
      <c r="I147" s="217">
        <f t="shared" si="32"/>
        <v>0</v>
      </c>
    </row>
    <row r="148" ht="15.95" customHeight="1" spans="1:9">
      <c r="A148" s="214" t="s">
        <v>166</v>
      </c>
      <c r="B148" s="215"/>
      <c r="C148" s="216"/>
      <c r="D148" s="217">
        <f t="shared" si="28"/>
        <v>0</v>
      </c>
      <c r="E148" s="218">
        <f t="shared" si="29"/>
        <v>0</v>
      </c>
      <c r="F148" s="217">
        <f t="shared" si="30"/>
        <v>0</v>
      </c>
      <c r="G148" s="215"/>
      <c r="H148" s="218">
        <f t="shared" si="31"/>
        <v>0</v>
      </c>
      <c r="I148" s="217">
        <f t="shared" si="32"/>
        <v>0</v>
      </c>
    </row>
    <row r="149" ht="15.95" customHeight="1" spans="1:9">
      <c r="A149" s="214" t="s">
        <v>237</v>
      </c>
      <c r="B149" s="215">
        <v>1530</v>
      </c>
      <c r="C149" s="216">
        <v>1776</v>
      </c>
      <c r="D149" s="217">
        <f t="shared" si="28"/>
        <v>116.078431372549</v>
      </c>
      <c r="E149" s="218">
        <f t="shared" si="29"/>
        <v>1776</v>
      </c>
      <c r="F149" s="217">
        <f t="shared" si="30"/>
        <v>0</v>
      </c>
      <c r="G149" s="215">
        <v>1530</v>
      </c>
      <c r="H149" s="218">
        <f t="shared" si="31"/>
        <v>0</v>
      </c>
      <c r="I149" s="217">
        <f t="shared" si="32"/>
        <v>0</v>
      </c>
    </row>
    <row r="150" ht="15.95" customHeight="1" spans="1:9">
      <c r="A150" s="214" t="s">
        <v>238</v>
      </c>
      <c r="B150" s="215">
        <f t="shared" ref="B150:G150" si="39">SUM(B151:B156)</f>
        <v>0</v>
      </c>
      <c r="C150" s="216">
        <f t="shared" si="39"/>
        <v>0</v>
      </c>
      <c r="D150" s="217">
        <f t="shared" si="28"/>
        <v>0</v>
      </c>
      <c r="E150" s="218">
        <f t="shared" si="29"/>
        <v>0</v>
      </c>
      <c r="F150" s="217">
        <f t="shared" si="30"/>
        <v>0</v>
      </c>
      <c r="G150" s="215">
        <f t="shared" si="39"/>
        <v>0</v>
      </c>
      <c r="H150" s="218">
        <f t="shared" si="31"/>
        <v>0</v>
      </c>
      <c r="I150" s="217">
        <f t="shared" si="32"/>
        <v>0</v>
      </c>
    </row>
    <row r="151" ht="15.95" customHeight="1" spans="1:9">
      <c r="A151" s="214" t="s">
        <v>159</v>
      </c>
      <c r="B151" s="215"/>
      <c r="C151" s="216"/>
      <c r="D151" s="217">
        <f t="shared" si="28"/>
        <v>0</v>
      </c>
      <c r="E151" s="218">
        <f t="shared" si="29"/>
        <v>0</v>
      </c>
      <c r="F151" s="217">
        <f t="shared" si="30"/>
        <v>0</v>
      </c>
      <c r="G151" s="215"/>
      <c r="H151" s="218">
        <f t="shared" si="31"/>
        <v>0</v>
      </c>
      <c r="I151" s="217">
        <f t="shared" si="32"/>
        <v>0</v>
      </c>
    </row>
    <row r="152" ht="15.95" customHeight="1" spans="1:9">
      <c r="A152" s="214" t="s">
        <v>160</v>
      </c>
      <c r="B152" s="215"/>
      <c r="C152" s="216"/>
      <c r="D152" s="217">
        <f t="shared" si="28"/>
        <v>0</v>
      </c>
      <c r="E152" s="218">
        <f t="shared" si="29"/>
        <v>0</v>
      </c>
      <c r="F152" s="217">
        <f t="shared" si="30"/>
        <v>0</v>
      </c>
      <c r="G152" s="215"/>
      <c r="H152" s="218">
        <f t="shared" si="31"/>
        <v>0</v>
      </c>
      <c r="I152" s="217">
        <f t="shared" si="32"/>
        <v>0</v>
      </c>
    </row>
    <row r="153" ht="15.95" customHeight="1" spans="1:9">
      <c r="A153" s="214" t="s">
        <v>166</v>
      </c>
      <c r="B153" s="215"/>
      <c r="C153" s="216"/>
      <c r="D153" s="217">
        <f t="shared" si="28"/>
        <v>0</v>
      </c>
      <c r="E153" s="218">
        <f t="shared" si="29"/>
        <v>0</v>
      </c>
      <c r="F153" s="217">
        <f t="shared" si="30"/>
        <v>0</v>
      </c>
      <c r="G153" s="215"/>
      <c r="H153" s="218">
        <f t="shared" si="31"/>
        <v>0</v>
      </c>
      <c r="I153" s="217">
        <f t="shared" si="32"/>
        <v>0</v>
      </c>
    </row>
    <row r="154" ht="15.95" customHeight="1" spans="1:9">
      <c r="A154" s="214" t="s">
        <v>239</v>
      </c>
      <c r="B154" s="215"/>
      <c r="C154" s="216"/>
      <c r="D154" s="217">
        <f t="shared" si="28"/>
        <v>0</v>
      </c>
      <c r="E154" s="218">
        <f t="shared" si="29"/>
        <v>0</v>
      </c>
      <c r="F154" s="217">
        <f t="shared" si="30"/>
        <v>0</v>
      </c>
      <c r="G154" s="215"/>
      <c r="H154" s="218">
        <f t="shared" si="31"/>
        <v>0</v>
      </c>
      <c r="I154" s="217">
        <f t="shared" si="32"/>
        <v>0</v>
      </c>
    </row>
    <row r="155" ht="15.95" customHeight="1" spans="1:9">
      <c r="A155" s="214" t="s">
        <v>161</v>
      </c>
      <c r="B155" s="215"/>
      <c r="C155" s="216"/>
      <c r="D155" s="217">
        <f t="shared" si="28"/>
        <v>0</v>
      </c>
      <c r="E155" s="218">
        <f t="shared" si="29"/>
        <v>0</v>
      </c>
      <c r="F155" s="217">
        <f t="shared" si="30"/>
        <v>0</v>
      </c>
      <c r="G155" s="215"/>
      <c r="H155" s="218">
        <f t="shared" si="31"/>
        <v>0</v>
      </c>
      <c r="I155" s="217">
        <f t="shared" si="32"/>
        <v>0</v>
      </c>
    </row>
    <row r="156" ht="15.95" customHeight="1" spans="1:9">
      <c r="A156" s="214" t="s">
        <v>240</v>
      </c>
      <c r="B156" s="215"/>
      <c r="C156" s="216"/>
      <c r="D156" s="217">
        <f t="shared" si="28"/>
        <v>0</v>
      </c>
      <c r="E156" s="218">
        <f t="shared" si="29"/>
        <v>0</v>
      </c>
      <c r="F156" s="217">
        <f t="shared" si="30"/>
        <v>0</v>
      </c>
      <c r="G156" s="215"/>
      <c r="H156" s="218">
        <f t="shared" si="31"/>
        <v>0</v>
      </c>
      <c r="I156" s="217">
        <f t="shared" si="32"/>
        <v>0</v>
      </c>
    </row>
    <row r="157" ht="15.95" customHeight="1" spans="1:9">
      <c r="A157" s="214" t="s">
        <v>241</v>
      </c>
      <c r="B157" s="215">
        <f t="shared" ref="B157:G157" si="40">SUM(B158:B171)</f>
        <v>0</v>
      </c>
      <c r="C157" s="216">
        <f t="shared" si="40"/>
        <v>5</v>
      </c>
      <c r="D157" s="217">
        <f t="shared" si="28"/>
        <v>0</v>
      </c>
      <c r="E157" s="218">
        <f t="shared" si="29"/>
        <v>5</v>
      </c>
      <c r="F157" s="217">
        <f t="shared" si="30"/>
        <v>0</v>
      </c>
      <c r="G157" s="215">
        <f t="shared" si="40"/>
        <v>0</v>
      </c>
      <c r="H157" s="218">
        <f t="shared" si="31"/>
        <v>0</v>
      </c>
      <c r="I157" s="217">
        <f t="shared" si="32"/>
        <v>0</v>
      </c>
    </row>
    <row r="158" ht="15.95" customHeight="1" spans="1:9">
      <c r="A158" s="214" t="s">
        <v>159</v>
      </c>
      <c r="B158" s="215"/>
      <c r="C158" s="216"/>
      <c r="D158" s="217">
        <f t="shared" si="28"/>
        <v>0</v>
      </c>
      <c r="E158" s="218">
        <f t="shared" si="29"/>
        <v>0</v>
      </c>
      <c r="F158" s="217">
        <f t="shared" si="30"/>
        <v>0</v>
      </c>
      <c r="G158" s="215"/>
      <c r="H158" s="218">
        <f t="shared" si="31"/>
        <v>0</v>
      </c>
      <c r="I158" s="217">
        <f t="shared" si="32"/>
        <v>0</v>
      </c>
    </row>
    <row r="159" ht="15.95" customHeight="1" spans="1:9">
      <c r="A159" s="214" t="s">
        <v>160</v>
      </c>
      <c r="B159" s="215"/>
      <c r="C159" s="216"/>
      <c r="D159" s="217">
        <f t="shared" si="28"/>
        <v>0</v>
      </c>
      <c r="E159" s="218">
        <f t="shared" si="29"/>
        <v>0</v>
      </c>
      <c r="F159" s="217">
        <f t="shared" si="30"/>
        <v>0</v>
      </c>
      <c r="G159" s="215"/>
      <c r="H159" s="218">
        <f t="shared" si="31"/>
        <v>0</v>
      </c>
      <c r="I159" s="217">
        <f t="shared" si="32"/>
        <v>0</v>
      </c>
    </row>
    <row r="160" ht="15.95" customHeight="1" spans="1:9">
      <c r="A160" s="214" t="s">
        <v>166</v>
      </c>
      <c r="B160" s="215"/>
      <c r="C160" s="216"/>
      <c r="D160" s="217">
        <f t="shared" si="28"/>
        <v>0</v>
      </c>
      <c r="E160" s="218">
        <f t="shared" si="29"/>
        <v>0</v>
      </c>
      <c r="F160" s="217">
        <f t="shared" si="30"/>
        <v>0</v>
      </c>
      <c r="G160" s="215"/>
      <c r="H160" s="218">
        <f t="shared" si="31"/>
        <v>0</v>
      </c>
      <c r="I160" s="217">
        <f t="shared" si="32"/>
        <v>0</v>
      </c>
    </row>
    <row r="161" ht="15.95" customHeight="1" spans="1:9">
      <c r="A161" s="214" t="s">
        <v>242</v>
      </c>
      <c r="B161" s="215"/>
      <c r="C161" s="216">
        <v>3</v>
      </c>
      <c r="D161" s="217">
        <f t="shared" si="28"/>
        <v>0</v>
      </c>
      <c r="E161" s="218">
        <f t="shared" si="29"/>
        <v>3</v>
      </c>
      <c r="F161" s="217">
        <f t="shared" si="30"/>
        <v>0</v>
      </c>
      <c r="G161" s="215"/>
      <c r="H161" s="218">
        <f t="shared" si="31"/>
        <v>0</v>
      </c>
      <c r="I161" s="217">
        <f t="shared" si="32"/>
        <v>0</v>
      </c>
    </row>
    <row r="162" ht="15.95" customHeight="1" spans="1:9">
      <c r="A162" s="214" t="s">
        <v>243</v>
      </c>
      <c r="B162" s="215"/>
      <c r="C162" s="216"/>
      <c r="D162" s="217">
        <f t="shared" si="28"/>
        <v>0</v>
      </c>
      <c r="E162" s="218">
        <f t="shared" si="29"/>
        <v>0</v>
      </c>
      <c r="F162" s="217">
        <f t="shared" si="30"/>
        <v>0</v>
      </c>
      <c r="G162" s="215"/>
      <c r="H162" s="218">
        <f t="shared" si="31"/>
        <v>0</v>
      </c>
      <c r="I162" s="217">
        <f t="shared" si="32"/>
        <v>0</v>
      </c>
    </row>
    <row r="163" ht="15.95" customHeight="1" spans="1:9">
      <c r="A163" s="214" t="s">
        <v>244</v>
      </c>
      <c r="B163" s="215"/>
      <c r="C163" s="216">
        <v>2</v>
      </c>
      <c r="D163" s="217">
        <f t="shared" si="28"/>
        <v>0</v>
      </c>
      <c r="E163" s="218">
        <f t="shared" si="29"/>
        <v>2</v>
      </c>
      <c r="F163" s="217">
        <f t="shared" si="30"/>
        <v>0</v>
      </c>
      <c r="G163" s="215"/>
      <c r="H163" s="218">
        <f t="shared" si="31"/>
        <v>0</v>
      </c>
      <c r="I163" s="217">
        <f t="shared" si="32"/>
        <v>0</v>
      </c>
    </row>
    <row r="164" ht="15.95" customHeight="1" spans="1:9">
      <c r="A164" s="214" t="s">
        <v>245</v>
      </c>
      <c r="B164" s="215"/>
      <c r="C164" s="216"/>
      <c r="D164" s="217">
        <f t="shared" si="28"/>
        <v>0</v>
      </c>
      <c r="E164" s="218">
        <f t="shared" si="29"/>
        <v>0</v>
      </c>
      <c r="F164" s="217">
        <f t="shared" si="30"/>
        <v>0</v>
      </c>
      <c r="G164" s="215"/>
      <c r="H164" s="218">
        <f t="shared" si="31"/>
        <v>0</v>
      </c>
      <c r="I164" s="217">
        <f t="shared" si="32"/>
        <v>0</v>
      </c>
    </row>
    <row r="165" ht="15.95" customHeight="1" spans="1:9">
      <c r="A165" s="214" t="s">
        <v>246</v>
      </c>
      <c r="B165" s="215"/>
      <c r="C165" s="216"/>
      <c r="D165" s="217">
        <f t="shared" si="28"/>
        <v>0</v>
      </c>
      <c r="E165" s="218">
        <f t="shared" si="29"/>
        <v>0</v>
      </c>
      <c r="F165" s="217">
        <f t="shared" si="30"/>
        <v>0</v>
      </c>
      <c r="G165" s="215"/>
      <c r="H165" s="218">
        <f t="shared" si="31"/>
        <v>0</v>
      </c>
      <c r="I165" s="217">
        <f t="shared" si="32"/>
        <v>0</v>
      </c>
    </row>
    <row r="166" s="101" customFormat="1" ht="15.95" customHeight="1" spans="1:9">
      <c r="A166" s="214" t="s">
        <v>247</v>
      </c>
      <c r="B166" s="215"/>
      <c r="C166" s="216"/>
      <c r="D166" s="217">
        <f t="shared" si="28"/>
        <v>0</v>
      </c>
      <c r="E166" s="218">
        <f t="shared" si="29"/>
        <v>0</v>
      </c>
      <c r="F166" s="217">
        <f t="shared" si="30"/>
        <v>0</v>
      </c>
      <c r="G166" s="215"/>
      <c r="H166" s="218">
        <f t="shared" si="31"/>
        <v>0</v>
      </c>
      <c r="I166" s="217">
        <f t="shared" si="32"/>
        <v>0</v>
      </c>
    </row>
    <row r="167" ht="15.95" customHeight="1" spans="1:9">
      <c r="A167" s="214" t="s">
        <v>248</v>
      </c>
      <c r="B167" s="215"/>
      <c r="C167" s="216"/>
      <c r="D167" s="217">
        <f t="shared" si="28"/>
        <v>0</v>
      </c>
      <c r="E167" s="218">
        <f t="shared" si="29"/>
        <v>0</v>
      </c>
      <c r="F167" s="217">
        <f t="shared" si="30"/>
        <v>0</v>
      </c>
      <c r="G167" s="215"/>
      <c r="H167" s="218">
        <f t="shared" si="31"/>
        <v>0</v>
      </c>
      <c r="I167" s="217">
        <f t="shared" si="32"/>
        <v>0</v>
      </c>
    </row>
    <row r="168" ht="15.95" customHeight="1" spans="1:9">
      <c r="A168" s="214" t="s">
        <v>249</v>
      </c>
      <c r="B168" s="215"/>
      <c r="C168" s="216"/>
      <c r="D168" s="217">
        <f t="shared" si="28"/>
        <v>0</v>
      </c>
      <c r="E168" s="218">
        <f t="shared" si="29"/>
        <v>0</v>
      </c>
      <c r="F168" s="217">
        <f t="shared" si="30"/>
        <v>0</v>
      </c>
      <c r="G168" s="215"/>
      <c r="H168" s="218">
        <f t="shared" si="31"/>
        <v>0</v>
      </c>
      <c r="I168" s="217">
        <f t="shared" si="32"/>
        <v>0</v>
      </c>
    </row>
    <row r="169" ht="15.95" customHeight="1" spans="1:9">
      <c r="A169" s="214" t="s">
        <v>187</v>
      </c>
      <c r="B169" s="215"/>
      <c r="C169" s="216"/>
      <c r="D169" s="217">
        <f t="shared" si="28"/>
        <v>0</v>
      </c>
      <c r="E169" s="218">
        <f t="shared" si="29"/>
        <v>0</v>
      </c>
      <c r="F169" s="217">
        <f t="shared" si="30"/>
        <v>0</v>
      </c>
      <c r="G169" s="215"/>
      <c r="H169" s="218">
        <f t="shared" si="31"/>
        <v>0</v>
      </c>
      <c r="I169" s="217">
        <f t="shared" si="32"/>
        <v>0</v>
      </c>
    </row>
    <row r="170" ht="15.95" customHeight="1" spans="1:9">
      <c r="A170" s="214" t="s">
        <v>161</v>
      </c>
      <c r="B170" s="215"/>
      <c r="C170" s="216"/>
      <c r="D170" s="217">
        <f t="shared" si="28"/>
        <v>0</v>
      </c>
      <c r="E170" s="218">
        <f t="shared" si="29"/>
        <v>0</v>
      </c>
      <c r="F170" s="217">
        <f t="shared" si="30"/>
        <v>0</v>
      </c>
      <c r="G170" s="215"/>
      <c r="H170" s="218">
        <f t="shared" si="31"/>
        <v>0</v>
      </c>
      <c r="I170" s="217">
        <f t="shared" si="32"/>
        <v>0</v>
      </c>
    </row>
    <row r="171" ht="15.95" customHeight="1" spans="1:9">
      <c r="A171" s="214" t="s">
        <v>250</v>
      </c>
      <c r="B171" s="215"/>
      <c r="C171" s="216"/>
      <c r="D171" s="217">
        <f t="shared" si="28"/>
        <v>0</v>
      </c>
      <c r="E171" s="218">
        <f t="shared" si="29"/>
        <v>0</v>
      </c>
      <c r="F171" s="217">
        <f t="shared" si="30"/>
        <v>0</v>
      </c>
      <c r="G171" s="215"/>
      <c r="H171" s="218">
        <f t="shared" si="31"/>
        <v>0</v>
      </c>
      <c r="I171" s="217">
        <f t="shared" si="32"/>
        <v>0</v>
      </c>
    </row>
    <row r="172" ht="15.95" customHeight="1" spans="1:9">
      <c r="A172" s="214" t="s">
        <v>251</v>
      </c>
      <c r="B172" s="215">
        <f t="shared" ref="B172:G172" si="41">SUM(B173:B174)</f>
        <v>0</v>
      </c>
      <c r="C172" s="216">
        <f t="shared" si="41"/>
        <v>28</v>
      </c>
      <c r="D172" s="217">
        <f t="shared" si="28"/>
        <v>0</v>
      </c>
      <c r="E172" s="218">
        <f t="shared" si="29"/>
        <v>28</v>
      </c>
      <c r="F172" s="217">
        <f t="shared" si="30"/>
        <v>0</v>
      </c>
      <c r="G172" s="215">
        <f t="shared" si="41"/>
        <v>0</v>
      </c>
      <c r="H172" s="218">
        <f t="shared" si="31"/>
        <v>0</v>
      </c>
      <c r="I172" s="217">
        <f t="shared" si="32"/>
        <v>0</v>
      </c>
    </row>
    <row r="173" ht="15.95" customHeight="1" spans="1:9">
      <c r="A173" s="214" t="s">
        <v>252</v>
      </c>
      <c r="B173" s="215"/>
      <c r="C173" s="216"/>
      <c r="D173" s="217">
        <f t="shared" si="28"/>
        <v>0</v>
      </c>
      <c r="E173" s="218">
        <f t="shared" si="29"/>
        <v>0</v>
      </c>
      <c r="F173" s="217">
        <f t="shared" si="30"/>
        <v>0</v>
      </c>
      <c r="G173" s="215"/>
      <c r="H173" s="218">
        <f t="shared" si="31"/>
        <v>0</v>
      </c>
      <c r="I173" s="217">
        <f t="shared" si="32"/>
        <v>0</v>
      </c>
    </row>
    <row r="174" ht="15.95" customHeight="1" spans="1:9">
      <c r="A174" s="214" t="s">
        <v>253</v>
      </c>
      <c r="B174" s="215"/>
      <c r="C174" s="216">
        <v>28</v>
      </c>
      <c r="D174" s="217">
        <f t="shared" si="28"/>
        <v>0</v>
      </c>
      <c r="E174" s="218">
        <f t="shared" si="29"/>
        <v>28</v>
      </c>
      <c r="F174" s="217">
        <f t="shared" si="30"/>
        <v>0</v>
      </c>
      <c r="G174" s="215"/>
      <c r="H174" s="218">
        <f t="shared" si="31"/>
        <v>0</v>
      </c>
      <c r="I174" s="217">
        <f t="shared" si="32"/>
        <v>0</v>
      </c>
    </row>
    <row r="175" ht="15.95" customHeight="1" spans="1:9">
      <c r="A175" s="213" t="s">
        <v>254</v>
      </c>
      <c r="B175" s="209">
        <f t="shared" ref="B175:G175" si="42">SUM(B176,B181,B188,B195)</f>
        <v>0</v>
      </c>
      <c r="C175" s="210">
        <f t="shared" si="42"/>
        <v>5309</v>
      </c>
      <c r="D175" s="211">
        <f t="shared" si="28"/>
        <v>0</v>
      </c>
      <c r="E175" s="212">
        <f t="shared" si="29"/>
        <v>5309</v>
      </c>
      <c r="F175" s="211">
        <f t="shared" si="30"/>
        <v>0</v>
      </c>
      <c r="G175" s="209">
        <f t="shared" si="42"/>
        <v>206</v>
      </c>
      <c r="H175" s="212">
        <f t="shared" si="31"/>
        <v>206</v>
      </c>
      <c r="I175" s="211">
        <f t="shared" si="32"/>
        <v>0</v>
      </c>
    </row>
    <row r="176" ht="15.95" customHeight="1" spans="1:9">
      <c r="A176" s="214" t="s">
        <v>255</v>
      </c>
      <c r="B176" s="215">
        <f t="shared" ref="B176:G176" si="43">SUM(B177:B180)</f>
        <v>0</v>
      </c>
      <c r="C176" s="216">
        <f t="shared" si="43"/>
        <v>115</v>
      </c>
      <c r="D176" s="217">
        <f t="shared" si="28"/>
        <v>0</v>
      </c>
      <c r="E176" s="218">
        <f t="shared" si="29"/>
        <v>115</v>
      </c>
      <c r="F176" s="217">
        <f t="shared" si="30"/>
        <v>0</v>
      </c>
      <c r="G176" s="215">
        <f t="shared" si="43"/>
        <v>206</v>
      </c>
      <c r="H176" s="218">
        <f t="shared" si="31"/>
        <v>206</v>
      </c>
      <c r="I176" s="217">
        <f t="shared" si="32"/>
        <v>0</v>
      </c>
    </row>
    <row r="177" ht="15.95" customHeight="1" spans="1:9">
      <c r="A177" s="214" t="s">
        <v>159</v>
      </c>
      <c r="B177" s="215"/>
      <c r="C177" s="216"/>
      <c r="D177" s="217">
        <f t="shared" si="28"/>
        <v>0</v>
      </c>
      <c r="E177" s="218">
        <f t="shared" si="29"/>
        <v>0</v>
      </c>
      <c r="F177" s="217">
        <f t="shared" si="30"/>
        <v>0</v>
      </c>
      <c r="G177" s="215"/>
      <c r="H177" s="218">
        <f t="shared" si="31"/>
        <v>0</v>
      </c>
      <c r="I177" s="217">
        <f t="shared" si="32"/>
        <v>0</v>
      </c>
    </row>
    <row r="178" ht="15.95" customHeight="1" spans="1:9">
      <c r="A178" s="214" t="s">
        <v>160</v>
      </c>
      <c r="B178" s="215"/>
      <c r="C178" s="216"/>
      <c r="D178" s="217">
        <f t="shared" si="28"/>
        <v>0</v>
      </c>
      <c r="E178" s="218">
        <f t="shared" si="29"/>
        <v>0</v>
      </c>
      <c r="F178" s="217">
        <f t="shared" si="30"/>
        <v>0</v>
      </c>
      <c r="G178" s="215"/>
      <c r="H178" s="218">
        <f t="shared" si="31"/>
        <v>0</v>
      </c>
      <c r="I178" s="217">
        <f t="shared" si="32"/>
        <v>0</v>
      </c>
    </row>
    <row r="179" ht="15.95" customHeight="1" spans="1:9">
      <c r="A179" s="214" t="s">
        <v>166</v>
      </c>
      <c r="B179" s="215"/>
      <c r="C179" s="216"/>
      <c r="D179" s="217">
        <f t="shared" si="28"/>
        <v>0</v>
      </c>
      <c r="E179" s="218">
        <f t="shared" si="29"/>
        <v>0</v>
      </c>
      <c r="F179" s="217">
        <f t="shared" si="30"/>
        <v>0</v>
      </c>
      <c r="G179" s="215"/>
      <c r="H179" s="218">
        <f t="shared" si="31"/>
        <v>0</v>
      </c>
      <c r="I179" s="217">
        <f t="shared" si="32"/>
        <v>0</v>
      </c>
    </row>
    <row r="180" ht="15.95" customHeight="1" spans="1:9">
      <c r="A180" s="214" t="s">
        <v>256</v>
      </c>
      <c r="B180" s="215"/>
      <c r="C180" s="216">
        <v>115</v>
      </c>
      <c r="D180" s="217">
        <f t="shared" si="28"/>
        <v>0</v>
      </c>
      <c r="E180" s="218">
        <f t="shared" si="29"/>
        <v>115</v>
      </c>
      <c r="F180" s="217">
        <f t="shared" si="30"/>
        <v>0</v>
      </c>
      <c r="G180" s="215">
        <v>206</v>
      </c>
      <c r="H180" s="218">
        <f t="shared" si="31"/>
        <v>206</v>
      </c>
      <c r="I180" s="217">
        <f t="shared" si="32"/>
        <v>0</v>
      </c>
    </row>
    <row r="181" ht="15.95" customHeight="1" spans="1:9">
      <c r="A181" s="214" t="s">
        <v>257</v>
      </c>
      <c r="B181" s="215">
        <f t="shared" ref="B181:G181" si="44">SUM(B182:B187)</f>
        <v>0</v>
      </c>
      <c r="C181" s="216">
        <f t="shared" si="44"/>
        <v>5194</v>
      </c>
      <c r="D181" s="217">
        <f t="shared" si="28"/>
        <v>0</v>
      </c>
      <c r="E181" s="218">
        <f t="shared" si="29"/>
        <v>5194</v>
      </c>
      <c r="F181" s="217">
        <f t="shared" si="30"/>
        <v>0</v>
      </c>
      <c r="G181" s="215">
        <f t="shared" si="44"/>
        <v>0</v>
      </c>
      <c r="H181" s="218">
        <f t="shared" si="31"/>
        <v>0</v>
      </c>
      <c r="I181" s="217">
        <f t="shared" si="32"/>
        <v>0</v>
      </c>
    </row>
    <row r="182" ht="15.95" customHeight="1" spans="1:9">
      <c r="A182" s="214" t="s">
        <v>258</v>
      </c>
      <c r="B182" s="215"/>
      <c r="C182" s="216">
        <v>2004</v>
      </c>
      <c r="D182" s="217">
        <f t="shared" si="28"/>
        <v>0</v>
      </c>
      <c r="E182" s="218">
        <f t="shared" si="29"/>
        <v>2004</v>
      </c>
      <c r="F182" s="217">
        <f t="shared" si="30"/>
        <v>0</v>
      </c>
      <c r="G182" s="215"/>
      <c r="H182" s="218">
        <f t="shared" si="31"/>
        <v>0</v>
      </c>
      <c r="I182" s="217">
        <f t="shared" si="32"/>
        <v>0</v>
      </c>
    </row>
    <row r="183" ht="15.95" customHeight="1" spans="1:9">
      <c r="A183" s="214" t="s">
        <v>259</v>
      </c>
      <c r="B183" s="215"/>
      <c r="C183" s="216">
        <v>2230</v>
      </c>
      <c r="D183" s="217">
        <f t="shared" si="28"/>
        <v>0</v>
      </c>
      <c r="E183" s="218">
        <f t="shared" si="29"/>
        <v>2230</v>
      </c>
      <c r="F183" s="217">
        <f t="shared" si="30"/>
        <v>0</v>
      </c>
      <c r="G183" s="215"/>
      <c r="H183" s="218">
        <f t="shared" si="31"/>
        <v>0</v>
      </c>
      <c r="I183" s="217">
        <f t="shared" si="32"/>
        <v>0</v>
      </c>
    </row>
    <row r="184" ht="15" customHeight="1" spans="1:9">
      <c r="A184" s="214" t="s">
        <v>260</v>
      </c>
      <c r="B184" s="215"/>
      <c r="C184" s="216">
        <v>960</v>
      </c>
      <c r="D184" s="217">
        <f t="shared" si="28"/>
        <v>0</v>
      </c>
      <c r="E184" s="218">
        <f t="shared" si="29"/>
        <v>960</v>
      </c>
      <c r="F184" s="217">
        <f t="shared" si="30"/>
        <v>0</v>
      </c>
      <c r="G184" s="215"/>
      <c r="H184" s="218">
        <f t="shared" si="31"/>
        <v>0</v>
      </c>
      <c r="I184" s="217">
        <f t="shared" si="32"/>
        <v>0</v>
      </c>
    </row>
    <row r="185" ht="15.95" customHeight="1" spans="1:9">
      <c r="A185" s="214" t="s">
        <v>261</v>
      </c>
      <c r="B185" s="215"/>
      <c r="C185" s="216"/>
      <c r="D185" s="217">
        <f t="shared" si="28"/>
        <v>0</v>
      </c>
      <c r="E185" s="218">
        <f t="shared" si="29"/>
        <v>0</v>
      </c>
      <c r="F185" s="217">
        <f t="shared" si="30"/>
        <v>0</v>
      </c>
      <c r="G185" s="215"/>
      <c r="H185" s="218">
        <f t="shared" si="31"/>
        <v>0</v>
      </c>
      <c r="I185" s="217">
        <f t="shared" si="32"/>
        <v>0</v>
      </c>
    </row>
    <row r="186" ht="15.95" customHeight="1" spans="1:9">
      <c r="A186" s="214" t="s">
        <v>262</v>
      </c>
      <c r="B186" s="215"/>
      <c r="C186" s="216"/>
      <c r="D186" s="217">
        <f t="shared" si="28"/>
        <v>0</v>
      </c>
      <c r="E186" s="218">
        <f t="shared" si="29"/>
        <v>0</v>
      </c>
      <c r="F186" s="217">
        <f t="shared" si="30"/>
        <v>0</v>
      </c>
      <c r="G186" s="215"/>
      <c r="H186" s="218">
        <f t="shared" si="31"/>
        <v>0</v>
      </c>
      <c r="I186" s="217">
        <f t="shared" si="32"/>
        <v>0</v>
      </c>
    </row>
    <row r="187" ht="15.95" customHeight="1" spans="1:9">
      <c r="A187" s="214" t="s">
        <v>263</v>
      </c>
      <c r="B187" s="215"/>
      <c r="C187" s="216"/>
      <c r="D187" s="217">
        <f t="shared" si="28"/>
        <v>0</v>
      </c>
      <c r="E187" s="218">
        <f t="shared" si="29"/>
        <v>0</v>
      </c>
      <c r="F187" s="217">
        <f t="shared" si="30"/>
        <v>0</v>
      </c>
      <c r="G187" s="215"/>
      <c r="H187" s="218">
        <f t="shared" si="31"/>
        <v>0</v>
      </c>
      <c r="I187" s="217">
        <f t="shared" si="32"/>
        <v>0</v>
      </c>
    </row>
    <row r="188" ht="15.95" customHeight="1" spans="1:9">
      <c r="A188" s="214" t="s">
        <v>264</v>
      </c>
      <c r="B188" s="215">
        <f t="shared" ref="B188:G188" si="45">SUM(B189:B194)</f>
        <v>0</v>
      </c>
      <c r="C188" s="216">
        <f t="shared" si="45"/>
        <v>0</v>
      </c>
      <c r="D188" s="217">
        <f t="shared" si="28"/>
        <v>0</v>
      </c>
      <c r="E188" s="218">
        <f t="shared" si="29"/>
        <v>0</v>
      </c>
      <c r="F188" s="217">
        <f t="shared" si="30"/>
        <v>0</v>
      </c>
      <c r="G188" s="215">
        <f t="shared" si="45"/>
        <v>0</v>
      </c>
      <c r="H188" s="218">
        <f t="shared" si="31"/>
        <v>0</v>
      </c>
      <c r="I188" s="217">
        <f t="shared" si="32"/>
        <v>0</v>
      </c>
    </row>
    <row r="189" ht="15.95" customHeight="1" spans="1:9">
      <c r="A189" s="214" t="s">
        <v>265</v>
      </c>
      <c r="B189" s="215"/>
      <c r="C189" s="216"/>
      <c r="D189" s="217">
        <f t="shared" si="28"/>
        <v>0</v>
      </c>
      <c r="E189" s="218">
        <f t="shared" si="29"/>
        <v>0</v>
      </c>
      <c r="F189" s="217">
        <f t="shared" si="30"/>
        <v>0</v>
      </c>
      <c r="G189" s="215"/>
      <c r="H189" s="218">
        <f t="shared" si="31"/>
        <v>0</v>
      </c>
      <c r="I189" s="217">
        <f t="shared" si="32"/>
        <v>0</v>
      </c>
    </row>
    <row r="190" ht="15.95" customHeight="1" spans="1:9">
      <c r="A190" s="214" t="s">
        <v>266</v>
      </c>
      <c r="B190" s="215"/>
      <c r="C190" s="216"/>
      <c r="D190" s="217">
        <f t="shared" si="28"/>
        <v>0</v>
      </c>
      <c r="E190" s="218">
        <f t="shared" si="29"/>
        <v>0</v>
      </c>
      <c r="F190" s="217">
        <f t="shared" si="30"/>
        <v>0</v>
      </c>
      <c r="G190" s="215"/>
      <c r="H190" s="218">
        <f t="shared" si="31"/>
        <v>0</v>
      </c>
      <c r="I190" s="217">
        <f t="shared" si="32"/>
        <v>0</v>
      </c>
    </row>
    <row r="191" ht="15.95" customHeight="1" spans="1:9">
      <c r="A191" s="214" t="s">
        <v>267</v>
      </c>
      <c r="B191" s="215"/>
      <c r="C191" s="216"/>
      <c r="D191" s="217">
        <f t="shared" si="28"/>
        <v>0</v>
      </c>
      <c r="E191" s="218">
        <f t="shared" si="29"/>
        <v>0</v>
      </c>
      <c r="F191" s="217">
        <f t="shared" si="30"/>
        <v>0</v>
      </c>
      <c r="G191" s="215"/>
      <c r="H191" s="218">
        <f t="shared" si="31"/>
        <v>0</v>
      </c>
      <c r="I191" s="217">
        <f t="shared" si="32"/>
        <v>0</v>
      </c>
    </row>
    <row r="192" ht="15.95" customHeight="1" spans="1:9">
      <c r="A192" s="214" t="s">
        <v>268</v>
      </c>
      <c r="B192" s="215"/>
      <c r="C192" s="216"/>
      <c r="D192" s="217">
        <f t="shared" si="28"/>
        <v>0</v>
      </c>
      <c r="E192" s="218">
        <f t="shared" si="29"/>
        <v>0</v>
      </c>
      <c r="F192" s="217">
        <f t="shared" si="30"/>
        <v>0</v>
      </c>
      <c r="G192" s="215"/>
      <c r="H192" s="218">
        <f t="shared" si="31"/>
        <v>0</v>
      </c>
      <c r="I192" s="217">
        <f t="shared" si="32"/>
        <v>0</v>
      </c>
    </row>
    <row r="193" ht="15.95" customHeight="1" spans="1:9">
      <c r="A193" s="214" t="s">
        <v>269</v>
      </c>
      <c r="B193" s="215"/>
      <c r="C193" s="216"/>
      <c r="D193" s="217">
        <f t="shared" si="28"/>
        <v>0</v>
      </c>
      <c r="E193" s="218">
        <f t="shared" si="29"/>
        <v>0</v>
      </c>
      <c r="F193" s="217">
        <f t="shared" si="30"/>
        <v>0</v>
      </c>
      <c r="G193" s="215"/>
      <c r="H193" s="218">
        <f t="shared" si="31"/>
        <v>0</v>
      </c>
      <c r="I193" s="217">
        <f t="shared" si="32"/>
        <v>0</v>
      </c>
    </row>
    <row r="194" ht="15.95" customHeight="1" spans="1:9">
      <c r="A194" s="214" t="s">
        <v>270</v>
      </c>
      <c r="B194" s="215"/>
      <c r="C194" s="216"/>
      <c r="D194" s="217">
        <f t="shared" si="28"/>
        <v>0</v>
      </c>
      <c r="E194" s="218">
        <f t="shared" si="29"/>
        <v>0</v>
      </c>
      <c r="F194" s="217">
        <f t="shared" si="30"/>
        <v>0</v>
      </c>
      <c r="G194" s="215"/>
      <c r="H194" s="218">
        <f t="shared" si="31"/>
        <v>0</v>
      </c>
      <c r="I194" s="217">
        <f t="shared" si="32"/>
        <v>0</v>
      </c>
    </row>
    <row r="195" ht="15.95" customHeight="1" spans="1:9">
      <c r="A195" s="214" t="s">
        <v>271</v>
      </c>
      <c r="B195" s="215">
        <f t="shared" ref="B195:G195" si="46">B196</f>
        <v>0</v>
      </c>
      <c r="C195" s="216">
        <f t="shared" si="46"/>
        <v>0</v>
      </c>
      <c r="D195" s="217">
        <f t="shared" si="28"/>
        <v>0</v>
      </c>
      <c r="E195" s="218">
        <f t="shared" si="29"/>
        <v>0</v>
      </c>
      <c r="F195" s="217">
        <f t="shared" si="30"/>
        <v>0</v>
      </c>
      <c r="G195" s="215">
        <f t="shared" si="46"/>
        <v>0</v>
      </c>
      <c r="H195" s="218">
        <f t="shared" si="31"/>
        <v>0</v>
      </c>
      <c r="I195" s="217">
        <f t="shared" si="32"/>
        <v>0</v>
      </c>
    </row>
    <row r="196" ht="15.95" customHeight="1" spans="1:9">
      <c r="A196" s="214" t="s">
        <v>272</v>
      </c>
      <c r="B196" s="215"/>
      <c r="C196" s="216"/>
      <c r="D196" s="217">
        <f t="shared" si="28"/>
        <v>0</v>
      </c>
      <c r="E196" s="218">
        <f t="shared" si="29"/>
        <v>0</v>
      </c>
      <c r="F196" s="217">
        <f t="shared" si="30"/>
        <v>0</v>
      </c>
      <c r="G196" s="215"/>
      <c r="H196" s="218">
        <f t="shared" si="31"/>
        <v>0</v>
      </c>
      <c r="I196" s="217">
        <f t="shared" si="32"/>
        <v>0</v>
      </c>
    </row>
    <row r="197" ht="15.95" customHeight="1" spans="1:9">
      <c r="A197" s="213" t="s">
        <v>273</v>
      </c>
      <c r="B197" s="209">
        <f t="shared" ref="B197:G197" si="47">SUM(B198,B203,B208,B215)</f>
        <v>391</v>
      </c>
      <c r="C197" s="210">
        <f t="shared" si="47"/>
        <v>438</v>
      </c>
      <c r="D197" s="211">
        <f t="shared" si="28"/>
        <v>112.020460358056</v>
      </c>
      <c r="E197" s="212">
        <f t="shared" si="29"/>
        <v>438</v>
      </c>
      <c r="F197" s="211">
        <f t="shared" si="30"/>
        <v>0</v>
      </c>
      <c r="G197" s="209">
        <f t="shared" si="47"/>
        <v>428</v>
      </c>
      <c r="H197" s="212">
        <f t="shared" si="31"/>
        <v>37</v>
      </c>
      <c r="I197" s="211">
        <f t="shared" si="32"/>
        <v>9.46291560102301</v>
      </c>
    </row>
    <row r="198" ht="15.95" customHeight="1" spans="1:9">
      <c r="A198" s="214" t="s">
        <v>274</v>
      </c>
      <c r="B198" s="215">
        <f t="shared" ref="B198:G198" si="48">SUM(B199:B202)</f>
        <v>0</v>
      </c>
      <c r="C198" s="216">
        <f t="shared" si="48"/>
        <v>0</v>
      </c>
      <c r="D198" s="217">
        <f t="shared" ref="D198:D261" si="49">IF(B198&lt;&gt;0,C198/B198*100,0)</f>
        <v>0</v>
      </c>
      <c r="E198" s="218">
        <f t="shared" ref="E198:E261" si="50">C198-L198</f>
        <v>0</v>
      </c>
      <c r="F198" s="217">
        <f t="shared" ref="F198:F261" si="51">IF(L198&lt;&gt;0,(C198/L198-1)*100,0)</f>
        <v>0</v>
      </c>
      <c r="G198" s="215">
        <f t="shared" si="48"/>
        <v>0</v>
      </c>
      <c r="H198" s="218">
        <f t="shared" ref="H198:H261" si="52">G198-B198</f>
        <v>0</v>
      </c>
      <c r="I198" s="217">
        <f t="shared" ref="I198:I261" si="53">IF(B198&lt;&gt;0,(G198/B198-1)*100,0)</f>
        <v>0</v>
      </c>
    </row>
    <row r="199" ht="15.95" customHeight="1" spans="1:9">
      <c r="A199" s="214" t="s">
        <v>159</v>
      </c>
      <c r="B199" s="215"/>
      <c r="C199" s="216"/>
      <c r="D199" s="217">
        <f t="shared" si="49"/>
        <v>0</v>
      </c>
      <c r="E199" s="218">
        <f t="shared" si="50"/>
        <v>0</v>
      </c>
      <c r="F199" s="217">
        <f t="shared" si="51"/>
        <v>0</v>
      </c>
      <c r="G199" s="215"/>
      <c r="H199" s="218">
        <f t="shared" si="52"/>
        <v>0</v>
      </c>
      <c r="I199" s="217">
        <f t="shared" si="53"/>
        <v>0</v>
      </c>
    </row>
    <row r="200" ht="15.95" customHeight="1" spans="1:9">
      <c r="A200" s="214" t="s">
        <v>160</v>
      </c>
      <c r="B200" s="215"/>
      <c r="C200" s="216"/>
      <c r="D200" s="217">
        <f t="shared" si="49"/>
        <v>0</v>
      </c>
      <c r="E200" s="218">
        <f t="shared" si="50"/>
        <v>0</v>
      </c>
      <c r="F200" s="217">
        <f t="shared" si="51"/>
        <v>0</v>
      </c>
      <c r="G200" s="215"/>
      <c r="H200" s="218">
        <f t="shared" si="52"/>
        <v>0</v>
      </c>
      <c r="I200" s="217">
        <f t="shared" si="53"/>
        <v>0</v>
      </c>
    </row>
    <row r="201" ht="15.95" customHeight="1" spans="1:9">
      <c r="A201" s="214" t="s">
        <v>166</v>
      </c>
      <c r="B201" s="215"/>
      <c r="C201" s="216"/>
      <c r="D201" s="217">
        <f t="shared" si="49"/>
        <v>0</v>
      </c>
      <c r="E201" s="218">
        <f t="shared" si="50"/>
        <v>0</v>
      </c>
      <c r="F201" s="217">
        <f t="shared" si="51"/>
        <v>0</v>
      </c>
      <c r="G201" s="215"/>
      <c r="H201" s="218">
        <f t="shared" si="52"/>
        <v>0</v>
      </c>
      <c r="I201" s="217">
        <f t="shared" si="53"/>
        <v>0</v>
      </c>
    </row>
    <row r="202" ht="15.95" customHeight="1" spans="1:9">
      <c r="A202" s="214" t="s">
        <v>275</v>
      </c>
      <c r="B202" s="215"/>
      <c r="C202" s="216"/>
      <c r="D202" s="217">
        <f t="shared" si="49"/>
        <v>0</v>
      </c>
      <c r="E202" s="218">
        <f t="shared" si="50"/>
        <v>0</v>
      </c>
      <c r="F202" s="217">
        <f t="shared" si="51"/>
        <v>0</v>
      </c>
      <c r="G202" s="215"/>
      <c r="H202" s="218">
        <f t="shared" si="52"/>
        <v>0</v>
      </c>
      <c r="I202" s="217">
        <f t="shared" si="53"/>
        <v>0</v>
      </c>
    </row>
    <row r="203" ht="15.95" customHeight="1" spans="1:9">
      <c r="A203" s="214" t="s">
        <v>276</v>
      </c>
      <c r="B203" s="215">
        <f t="shared" ref="B203:G203" si="54">SUM(B204:B207)</f>
        <v>50</v>
      </c>
      <c r="C203" s="216">
        <f t="shared" si="54"/>
        <v>97</v>
      </c>
      <c r="D203" s="217">
        <f t="shared" si="49"/>
        <v>194</v>
      </c>
      <c r="E203" s="218">
        <f t="shared" si="50"/>
        <v>97</v>
      </c>
      <c r="F203" s="217">
        <f t="shared" si="51"/>
        <v>0</v>
      </c>
      <c r="G203" s="215">
        <f t="shared" si="54"/>
        <v>28</v>
      </c>
      <c r="H203" s="218">
        <f t="shared" si="52"/>
        <v>-22</v>
      </c>
      <c r="I203" s="217">
        <f t="shared" si="53"/>
        <v>-44</v>
      </c>
    </row>
    <row r="204" ht="15.95" customHeight="1" spans="1:9">
      <c r="A204" s="214" t="s">
        <v>277</v>
      </c>
      <c r="B204" s="215"/>
      <c r="C204" s="216"/>
      <c r="D204" s="217">
        <f t="shared" si="49"/>
        <v>0</v>
      </c>
      <c r="E204" s="218">
        <f t="shared" si="50"/>
        <v>0</v>
      </c>
      <c r="F204" s="217">
        <f t="shared" si="51"/>
        <v>0</v>
      </c>
      <c r="G204" s="215"/>
      <c r="H204" s="218">
        <f t="shared" si="52"/>
        <v>0</v>
      </c>
      <c r="I204" s="217">
        <f t="shared" si="53"/>
        <v>0</v>
      </c>
    </row>
    <row r="205" ht="15.95" customHeight="1" spans="1:9">
      <c r="A205" s="214" t="s">
        <v>278</v>
      </c>
      <c r="B205" s="215"/>
      <c r="C205" s="216">
        <v>97</v>
      </c>
      <c r="D205" s="217">
        <f t="shared" si="49"/>
        <v>0</v>
      </c>
      <c r="E205" s="218">
        <f t="shared" si="50"/>
        <v>97</v>
      </c>
      <c r="F205" s="217">
        <f t="shared" si="51"/>
        <v>0</v>
      </c>
      <c r="G205" s="215"/>
      <c r="H205" s="218">
        <f t="shared" si="52"/>
        <v>0</v>
      </c>
      <c r="I205" s="217">
        <f t="shared" si="53"/>
        <v>0</v>
      </c>
    </row>
    <row r="206" ht="15.95" customHeight="1" spans="1:9">
      <c r="A206" s="214" t="s">
        <v>279</v>
      </c>
      <c r="B206" s="215"/>
      <c r="C206" s="216"/>
      <c r="D206" s="217">
        <f t="shared" si="49"/>
        <v>0</v>
      </c>
      <c r="E206" s="218">
        <f t="shared" si="50"/>
        <v>0</v>
      </c>
      <c r="F206" s="217">
        <f t="shared" si="51"/>
        <v>0</v>
      </c>
      <c r="G206" s="215"/>
      <c r="H206" s="218">
        <f t="shared" si="52"/>
        <v>0</v>
      </c>
      <c r="I206" s="217">
        <f t="shared" si="53"/>
        <v>0</v>
      </c>
    </row>
    <row r="207" ht="15.95" customHeight="1" spans="1:9">
      <c r="A207" s="214" t="s">
        <v>280</v>
      </c>
      <c r="B207" s="184">
        <v>50</v>
      </c>
      <c r="C207" s="216"/>
      <c r="D207" s="217">
        <f t="shared" si="49"/>
        <v>0</v>
      </c>
      <c r="E207" s="218">
        <f t="shared" si="50"/>
        <v>0</v>
      </c>
      <c r="F207" s="217">
        <f t="shared" si="51"/>
        <v>0</v>
      </c>
      <c r="G207" s="184">
        <v>28</v>
      </c>
      <c r="H207" s="218">
        <f t="shared" si="52"/>
        <v>-22</v>
      </c>
      <c r="I207" s="217">
        <f t="shared" si="53"/>
        <v>-44</v>
      </c>
    </row>
    <row r="208" ht="15.95" customHeight="1" spans="1:9">
      <c r="A208" s="214" t="s">
        <v>281</v>
      </c>
      <c r="B208" s="215">
        <f t="shared" ref="B208:G208" si="55">SUM(B209:B214)</f>
        <v>0</v>
      </c>
      <c r="C208" s="216">
        <f t="shared" si="55"/>
        <v>0</v>
      </c>
      <c r="D208" s="217">
        <f t="shared" si="49"/>
        <v>0</v>
      </c>
      <c r="E208" s="218">
        <f t="shared" si="50"/>
        <v>0</v>
      </c>
      <c r="F208" s="217">
        <f t="shared" si="51"/>
        <v>0</v>
      </c>
      <c r="G208" s="215">
        <f t="shared" si="55"/>
        <v>0</v>
      </c>
      <c r="H208" s="218">
        <f t="shared" si="52"/>
        <v>0</v>
      </c>
      <c r="I208" s="217">
        <f t="shared" si="53"/>
        <v>0</v>
      </c>
    </row>
    <row r="209" ht="15.95" customHeight="1" spans="1:9">
      <c r="A209" s="214" t="s">
        <v>277</v>
      </c>
      <c r="B209" s="215"/>
      <c r="C209" s="216"/>
      <c r="D209" s="217">
        <f t="shared" si="49"/>
        <v>0</v>
      </c>
      <c r="E209" s="218">
        <f t="shared" si="50"/>
        <v>0</v>
      </c>
      <c r="F209" s="217">
        <f t="shared" si="51"/>
        <v>0</v>
      </c>
      <c r="G209" s="215"/>
      <c r="H209" s="218">
        <f t="shared" si="52"/>
        <v>0</v>
      </c>
      <c r="I209" s="217">
        <f t="shared" si="53"/>
        <v>0</v>
      </c>
    </row>
    <row r="210" ht="15.95" customHeight="1" spans="1:9">
      <c r="A210" s="214" t="s">
        <v>282</v>
      </c>
      <c r="B210" s="215"/>
      <c r="C210" s="216"/>
      <c r="D210" s="217">
        <f t="shared" si="49"/>
        <v>0</v>
      </c>
      <c r="E210" s="218">
        <f t="shared" si="50"/>
        <v>0</v>
      </c>
      <c r="F210" s="217">
        <f t="shared" si="51"/>
        <v>0</v>
      </c>
      <c r="G210" s="215"/>
      <c r="H210" s="218">
        <f t="shared" si="52"/>
        <v>0</v>
      </c>
      <c r="I210" s="217">
        <f t="shared" si="53"/>
        <v>0</v>
      </c>
    </row>
    <row r="211" ht="15.95" customHeight="1" spans="1:9">
      <c r="A211" s="214" t="s">
        <v>283</v>
      </c>
      <c r="B211" s="215"/>
      <c r="C211" s="216"/>
      <c r="D211" s="217">
        <f t="shared" si="49"/>
        <v>0</v>
      </c>
      <c r="E211" s="218">
        <f t="shared" si="50"/>
        <v>0</v>
      </c>
      <c r="F211" s="217">
        <f t="shared" si="51"/>
        <v>0</v>
      </c>
      <c r="G211" s="215"/>
      <c r="H211" s="218">
        <f t="shared" si="52"/>
        <v>0</v>
      </c>
      <c r="I211" s="217">
        <f t="shared" si="53"/>
        <v>0</v>
      </c>
    </row>
    <row r="212" ht="15.95" customHeight="1" spans="1:9">
      <c r="A212" s="214" t="s">
        <v>284</v>
      </c>
      <c r="B212" s="215"/>
      <c r="C212" s="216"/>
      <c r="D212" s="217">
        <f t="shared" si="49"/>
        <v>0</v>
      </c>
      <c r="E212" s="218">
        <f t="shared" si="50"/>
        <v>0</v>
      </c>
      <c r="F212" s="217">
        <f t="shared" si="51"/>
        <v>0</v>
      </c>
      <c r="G212" s="215"/>
      <c r="H212" s="218">
        <f t="shared" si="52"/>
        <v>0</v>
      </c>
      <c r="I212" s="217">
        <f t="shared" si="53"/>
        <v>0</v>
      </c>
    </row>
    <row r="213" ht="15.95" customHeight="1" spans="1:9">
      <c r="A213" s="214" t="s">
        <v>285</v>
      </c>
      <c r="B213" s="215"/>
      <c r="C213" s="216"/>
      <c r="D213" s="217">
        <f t="shared" si="49"/>
        <v>0</v>
      </c>
      <c r="E213" s="218">
        <f t="shared" si="50"/>
        <v>0</v>
      </c>
      <c r="F213" s="217">
        <f t="shared" si="51"/>
        <v>0</v>
      </c>
      <c r="G213" s="215"/>
      <c r="H213" s="218">
        <f t="shared" si="52"/>
        <v>0</v>
      </c>
      <c r="I213" s="217">
        <f t="shared" si="53"/>
        <v>0</v>
      </c>
    </row>
    <row r="214" ht="15.95" customHeight="1" spans="1:9">
      <c r="A214" s="214" t="s">
        <v>286</v>
      </c>
      <c r="B214" s="215"/>
      <c r="C214" s="216"/>
      <c r="D214" s="217">
        <f t="shared" si="49"/>
        <v>0</v>
      </c>
      <c r="E214" s="218">
        <f t="shared" si="50"/>
        <v>0</v>
      </c>
      <c r="F214" s="217">
        <f t="shared" si="51"/>
        <v>0</v>
      </c>
      <c r="G214" s="215"/>
      <c r="H214" s="218">
        <f t="shared" si="52"/>
        <v>0</v>
      </c>
      <c r="I214" s="217">
        <f t="shared" si="53"/>
        <v>0</v>
      </c>
    </row>
    <row r="215" ht="15.95" customHeight="1" spans="1:9">
      <c r="A215" s="214" t="s">
        <v>287</v>
      </c>
      <c r="B215" s="215">
        <f t="shared" ref="B215:G215" si="56">SUM(B216:B219)</f>
        <v>341</v>
      </c>
      <c r="C215" s="216">
        <f t="shared" si="56"/>
        <v>341</v>
      </c>
      <c r="D215" s="217">
        <f t="shared" si="49"/>
        <v>100</v>
      </c>
      <c r="E215" s="218">
        <f t="shared" si="50"/>
        <v>341</v>
      </c>
      <c r="F215" s="217">
        <f t="shared" si="51"/>
        <v>0</v>
      </c>
      <c r="G215" s="215">
        <f t="shared" si="56"/>
        <v>400</v>
      </c>
      <c r="H215" s="218">
        <f t="shared" si="52"/>
        <v>59</v>
      </c>
      <c r="I215" s="217">
        <f t="shared" si="53"/>
        <v>17.3020527859238</v>
      </c>
    </row>
    <row r="216" ht="15.95" customHeight="1" spans="1:9">
      <c r="A216" s="214" t="s">
        <v>288</v>
      </c>
      <c r="B216" s="215"/>
      <c r="C216" s="216"/>
      <c r="D216" s="217">
        <f t="shared" si="49"/>
        <v>0</v>
      </c>
      <c r="E216" s="218">
        <f t="shared" si="50"/>
        <v>0</v>
      </c>
      <c r="F216" s="217">
        <f t="shared" si="51"/>
        <v>0</v>
      </c>
      <c r="G216" s="215"/>
      <c r="H216" s="218">
        <f t="shared" si="52"/>
        <v>0</v>
      </c>
      <c r="I216" s="217">
        <f t="shared" si="53"/>
        <v>0</v>
      </c>
    </row>
    <row r="217" ht="15.95" customHeight="1" spans="1:9">
      <c r="A217" s="214" t="s">
        <v>289</v>
      </c>
      <c r="B217" s="215"/>
      <c r="C217" s="216"/>
      <c r="D217" s="217">
        <f t="shared" si="49"/>
        <v>0</v>
      </c>
      <c r="E217" s="218">
        <f t="shared" si="50"/>
        <v>0</v>
      </c>
      <c r="F217" s="217">
        <f t="shared" si="51"/>
        <v>0</v>
      </c>
      <c r="G217" s="215"/>
      <c r="H217" s="218">
        <f t="shared" si="52"/>
        <v>0</v>
      </c>
      <c r="I217" s="217">
        <f t="shared" si="53"/>
        <v>0</v>
      </c>
    </row>
    <row r="218" ht="15.95" customHeight="1" spans="1:9">
      <c r="A218" s="214" t="s">
        <v>290</v>
      </c>
      <c r="B218" s="215"/>
      <c r="C218" s="216"/>
      <c r="D218" s="217">
        <f t="shared" si="49"/>
        <v>0</v>
      </c>
      <c r="E218" s="218">
        <f t="shared" si="50"/>
        <v>0</v>
      </c>
      <c r="F218" s="217">
        <f t="shared" si="51"/>
        <v>0</v>
      </c>
      <c r="G218" s="215"/>
      <c r="H218" s="218">
        <f t="shared" si="52"/>
        <v>0</v>
      </c>
      <c r="I218" s="217">
        <f t="shared" si="53"/>
        <v>0</v>
      </c>
    </row>
    <row r="219" ht="15.95" customHeight="1" spans="1:9">
      <c r="A219" s="214" t="s">
        <v>291</v>
      </c>
      <c r="B219" s="215">
        <v>341</v>
      </c>
      <c r="C219" s="216">
        <v>341</v>
      </c>
      <c r="D219" s="217">
        <f t="shared" si="49"/>
        <v>100</v>
      </c>
      <c r="E219" s="218">
        <f t="shared" si="50"/>
        <v>341</v>
      </c>
      <c r="F219" s="217">
        <f t="shared" si="51"/>
        <v>0</v>
      </c>
      <c r="G219" s="215">
        <v>400</v>
      </c>
      <c r="H219" s="218">
        <f t="shared" si="52"/>
        <v>59</v>
      </c>
      <c r="I219" s="217">
        <f t="shared" si="53"/>
        <v>17.3020527859238</v>
      </c>
    </row>
    <row r="220" ht="15.95" customHeight="1" spans="1:9">
      <c r="A220" s="213" t="s">
        <v>292</v>
      </c>
      <c r="B220" s="209">
        <f t="shared" ref="B220:G220" si="57">B221</f>
        <v>0</v>
      </c>
      <c r="C220" s="210">
        <f t="shared" si="57"/>
        <v>0</v>
      </c>
      <c r="D220" s="211">
        <f t="shared" si="49"/>
        <v>0</v>
      </c>
      <c r="E220" s="212">
        <f t="shared" si="50"/>
        <v>0</v>
      </c>
      <c r="F220" s="211">
        <f t="shared" si="51"/>
        <v>0</v>
      </c>
      <c r="G220" s="209">
        <f t="shared" si="57"/>
        <v>0</v>
      </c>
      <c r="H220" s="212">
        <f t="shared" si="52"/>
        <v>0</v>
      </c>
      <c r="I220" s="211">
        <f t="shared" si="53"/>
        <v>0</v>
      </c>
    </row>
    <row r="221" ht="15.95" customHeight="1" spans="1:9">
      <c r="A221" s="214" t="s">
        <v>293</v>
      </c>
      <c r="B221" s="215">
        <f t="shared" ref="B221:G221" si="58">SUM(B222:B227)</f>
        <v>0</v>
      </c>
      <c r="C221" s="216">
        <f t="shared" si="58"/>
        <v>0</v>
      </c>
      <c r="D221" s="217">
        <f t="shared" si="49"/>
        <v>0</v>
      </c>
      <c r="E221" s="218">
        <f t="shared" si="50"/>
        <v>0</v>
      </c>
      <c r="F221" s="217">
        <f t="shared" si="51"/>
        <v>0</v>
      </c>
      <c r="G221" s="215">
        <f t="shared" si="58"/>
        <v>0</v>
      </c>
      <c r="H221" s="218">
        <f t="shared" si="52"/>
        <v>0</v>
      </c>
      <c r="I221" s="217">
        <f t="shared" si="53"/>
        <v>0</v>
      </c>
    </row>
    <row r="222" ht="15.95" customHeight="1" spans="1:9">
      <c r="A222" s="214" t="s">
        <v>159</v>
      </c>
      <c r="B222" s="215"/>
      <c r="C222" s="216"/>
      <c r="D222" s="217">
        <f t="shared" si="49"/>
        <v>0</v>
      </c>
      <c r="E222" s="218">
        <f t="shared" si="50"/>
        <v>0</v>
      </c>
      <c r="F222" s="217">
        <f t="shared" si="51"/>
        <v>0</v>
      </c>
      <c r="G222" s="215"/>
      <c r="H222" s="218">
        <f t="shared" si="52"/>
        <v>0</v>
      </c>
      <c r="I222" s="217">
        <f t="shared" si="53"/>
        <v>0</v>
      </c>
    </row>
    <row r="223" ht="15.95" customHeight="1" spans="1:9">
      <c r="A223" s="214" t="s">
        <v>160</v>
      </c>
      <c r="B223" s="215"/>
      <c r="C223" s="216"/>
      <c r="D223" s="217">
        <f t="shared" si="49"/>
        <v>0</v>
      </c>
      <c r="E223" s="218">
        <f t="shared" si="50"/>
        <v>0</v>
      </c>
      <c r="F223" s="217">
        <f t="shared" si="51"/>
        <v>0</v>
      </c>
      <c r="G223" s="215"/>
      <c r="H223" s="218">
        <f t="shared" si="52"/>
        <v>0</v>
      </c>
      <c r="I223" s="217">
        <f t="shared" si="53"/>
        <v>0</v>
      </c>
    </row>
    <row r="224" ht="15.95" customHeight="1" spans="1:9">
      <c r="A224" s="214" t="s">
        <v>166</v>
      </c>
      <c r="B224" s="215"/>
      <c r="C224" s="216"/>
      <c r="D224" s="217">
        <f t="shared" si="49"/>
        <v>0</v>
      </c>
      <c r="E224" s="218">
        <f t="shared" si="50"/>
        <v>0</v>
      </c>
      <c r="F224" s="217">
        <f t="shared" si="51"/>
        <v>0</v>
      </c>
      <c r="G224" s="215"/>
      <c r="H224" s="218">
        <f t="shared" si="52"/>
        <v>0</v>
      </c>
      <c r="I224" s="217">
        <f t="shared" si="53"/>
        <v>0</v>
      </c>
    </row>
    <row r="225" ht="15.95" customHeight="1" spans="1:9">
      <c r="A225" s="214" t="s">
        <v>294</v>
      </c>
      <c r="B225" s="215"/>
      <c r="C225" s="216"/>
      <c r="D225" s="217">
        <f t="shared" si="49"/>
        <v>0</v>
      </c>
      <c r="E225" s="218">
        <f t="shared" si="50"/>
        <v>0</v>
      </c>
      <c r="F225" s="217">
        <f t="shared" si="51"/>
        <v>0</v>
      </c>
      <c r="G225" s="215"/>
      <c r="H225" s="218">
        <f t="shared" si="52"/>
        <v>0</v>
      </c>
      <c r="I225" s="217">
        <f t="shared" si="53"/>
        <v>0</v>
      </c>
    </row>
    <row r="226" ht="15.95" customHeight="1" spans="1:9">
      <c r="A226" s="214" t="s">
        <v>295</v>
      </c>
      <c r="B226" s="215"/>
      <c r="C226" s="216"/>
      <c r="D226" s="217">
        <f t="shared" si="49"/>
        <v>0</v>
      </c>
      <c r="E226" s="218">
        <f t="shared" si="50"/>
        <v>0</v>
      </c>
      <c r="F226" s="217">
        <f t="shared" si="51"/>
        <v>0</v>
      </c>
      <c r="G226" s="215"/>
      <c r="H226" s="218">
        <f t="shared" si="52"/>
        <v>0</v>
      </c>
      <c r="I226" s="217">
        <f t="shared" si="53"/>
        <v>0</v>
      </c>
    </row>
    <row r="227" ht="15.95" customHeight="1" spans="1:9">
      <c r="A227" s="214" t="s">
        <v>296</v>
      </c>
      <c r="B227" s="215"/>
      <c r="C227" s="216"/>
      <c r="D227" s="217">
        <f t="shared" si="49"/>
        <v>0</v>
      </c>
      <c r="E227" s="218">
        <f t="shared" si="50"/>
        <v>0</v>
      </c>
      <c r="F227" s="217">
        <f t="shared" si="51"/>
        <v>0</v>
      </c>
      <c r="G227" s="215"/>
      <c r="H227" s="218">
        <f t="shared" si="52"/>
        <v>0</v>
      </c>
      <c r="I227" s="217">
        <f t="shared" si="53"/>
        <v>0</v>
      </c>
    </row>
    <row r="228" ht="15.95" customHeight="1" spans="1:9">
      <c r="A228" s="213" t="s">
        <v>297</v>
      </c>
      <c r="B228" s="209">
        <f>SUM(B229,B248,B256,B265,B275,B282,B289,B297,B306,B309,B312,B315,B318,B322,B330,B333)</f>
        <v>436</v>
      </c>
      <c r="C228" s="210">
        <f>C229+C248+C256+C265+C275+C282+C289+C297+C306+C309++C312+C315+C318+C322+C330+C333</f>
        <v>383</v>
      </c>
      <c r="D228" s="211">
        <f t="shared" si="49"/>
        <v>87.8440366972477</v>
      </c>
      <c r="E228" s="212">
        <f t="shared" si="50"/>
        <v>383</v>
      </c>
      <c r="F228" s="211">
        <f t="shared" si="51"/>
        <v>0</v>
      </c>
      <c r="G228" s="209">
        <f>SUM(G229,G248,G256,G265,G275,G282,G289,G297,G306,G309,G312,G315,G318,G322,G330,G333)</f>
        <v>1527</v>
      </c>
      <c r="H228" s="212">
        <f t="shared" si="52"/>
        <v>1091</v>
      </c>
      <c r="I228" s="211">
        <f t="shared" si="53"/>
        <v>250.229357798165</v>
      </c>
    </row>
    <row r="229" ht="15.95" customHeight="1" spans="1:9">
      <c r="A229" s="214" t="s">
        <v>298</v>
      </c>
      <c r="B229" s="215">
        <f t="shared" ref="B229:G229" si="59">SUM(B230:B247)</f>
        <v>299</v>
      </c>
      <c r="C229" s="216">
        <f t="shared" si="59"/>
        <v>126</v>
      </c>
      <c r="D229" s="217">
        <f t="shared" si="49"/>
        <v>42.1404682274247</v>
      </c>
      <c r="E229" s="218">
        <f t="shared" si="50"/>
        <v>126</v>
      </c>
      <c r="F229" s="217">
        <f t="shared" si="51"/>
        <v>0</v>
      </c>
      <c r="G229" s="215">
        <f t="shared" si="59"/>
        <v>1312</v>
      </c>
      <c r="H229" s="218">
        <f t="shared" si="52"/>
        <v>1013</v>
      </c>
      <c r="I229" s="217">
        <f t="shared" si="53"/>
        <v>338.795986622074</v>
      </c>
    </row>
    <row r="230" ht="15.95" customHeight="1" spans="1:9">
      <c r="A230" s="214" t="s">
        <v>159</v>
      </c>
      <c r="B230" s="215">
        <v>51</v>
      </c>
      <c r="C230" s="216">
        <v>9</v>
      </c>
      <c r="D230" s="217">
        <f t="shared" si="49"/>
        <v>17.6470588235294</v>
      </c>
      <c r="E230" s="218">
        <f t="shared" si="50"/>
        <v>9</v>
      </c>
      <c r="F230" s="217">
        <f t="shared" si="51"/>
        <v>0</v>
      </c>
      <c r="G230" s="215">
        <v>21</v>
      </c>
      <c r="H230" s="218">
        <f t="shared" si="52"/>
        <v>-30</v>
      </c>
      <c r="I230" s="217">
        <f t="shared" si="53"/>
        <v>-58.8235294117647</v>
      </c>
    </row>
    <row r="231" ht="15.95" customHeight="1" spans="1:9">
      <c r="A231" s="214" t="s">
        <v>160</v>
      </c>
      <c r="B231" s="215"/>
      <c r="C231" s="216"/>
      <c r="D231" s="217">
        <f t="shared" si="49"/>
        <v>0</v>
      </c>
      <c r="E231" s="218">
        <f t="shared" si="50"/>
        <v>0</v>
      </c>
      <c r="F231" s="217">
        <f t="shared" si="51"/>
        <v>0</v>
      </c>
      <c r="G231" s="215"/>
      <c r="H231" s="218">
        <f t="shared" si="52"/>
        <v>0</v>
      </c>
      <c r="I231" s="217">
        <f t="shared" si="53"/>
        <v>0</v>
      </c>
    </row>
    <row r="232" ht="15.95" customHeight="1" spans="1:9">
      <c r="A232" s="214" t="s">
        <v>166</v>
      </c>
      <c r="B232" s="215"/>
      <c r="C232" s="216"/>
      <c r="D232" s="217">
        <f t="shared" si="49"/>
        <v>0</v>
      </c>
      <c r="E232" s="218">
        <f t="shared" si="50"/>
        <v>0</v>
      </c>
      <c r="F232" s="217">
        <f t="shared" si="51"/>
        <v>0</v>
      </c>
      <c r="G232" s="215"/>
      <c r="H232" s="218">
        <f t="shared" si="52"/>
        <v>0</v>
      </c>
      <c r="I232" s="217">
        <f t="shared" si="53"/>
        <v>0</v>
      </c>
    </row>
    <row r="233" ht="15.95" customHeight="1" spans="1:9">
      <c r="A233" s="214" t="s">
        <v>299</v>
      </c>
      <c r="B233" s="215"/>
      <c r="C233" s="216"/>
      <c r="D233" s="217">
        <f t="shared" si="49"/>
        <v>0</v>
      </c>
      <c r="E233" s="218">
        <f t="shared" si="50"/>
        <v>0</v>
      </c>
      <c r="F233" s="217">
        <f t="shared" si="51"/>
        <v>0</v>
      </c>
      <c r="G233" s="215"/>
      <c r="H233" s="218">
        <f t="shared" si="52"/>
        <v>0</v>
      </c>
      <c r="I233" s="217">
        <f t="shared" si="53"/>
        <v>0</v>
      </c>
    </row>
    <row r="234" ht="15.95" customHeight="1" spans="1:9">
      <c r="A234" s="214" t="s">
        <v>300</v>
      </c>
      <c r="B234" s="215"/>
      <c r="C234" s="216"/>
      <c r="D234" s="217">
        <f t="shared" si="49"/>
        <v>0</v>
      </c>
      <c r="E234" s="218">
        <f t="shared" si="50"/>
        <v>0</v>
      </c>
      <c r="F234" s="217">
        <f t="shared" si="51"/>
        <v>0</v>
      </c>
      <c r="G234" s="215"/>
      <c r="H234" s="218">
        <f t="shared" si="52"/>
        <v>0</v>
      </c>
      <c r="I234" s="217">
        <f t="shared" si="53"/>
        <v>0</v>
      </c>
    </row>
    <row r="235" ht="15.95" customHeight="1" spans="1:9">
      <c r="A235" s="214" t="s">
        <v>301</v>
      </c>
      <c r="B235" s="215"/>
      <c r="C235" s="216"/>
      <c r="D235" s="217">
        <f t="shared" si="49"/>
        <v>0</v>
      </c>
      <c r="E235" s="218">
        <f t="shared" si="50"/>
        <v>0</v>
      </c>
      <c r="F235" s="217">
        <f t="shared" si="51"/>
        <v>0</v>
      </c>
      <c r="G235" s="215"/>
      <c r="H235" s="218">
        <f t="shared" si="52"/>
        <v>0</v>
      </c>
      <c r="I235" s="217">
        <f t="shared" si="53"/>
        <v>0</v>
      </c>
    </row>
    <row r="236" ht="15.95" customHeight="1" spans="1:9">
      <c r="A236" s="214" t="s">
        <v>302</v>
      </c>
      <c r="B236" s="215"/>
      <c r="C236" s="216"/>
      <c r="D236" s="217">
        <f t="shared" si="49"/>
        <v>0</v>
      </c>
      <c r="E236" s="218">
        <f t="shared" si="50"/>
        <v>0</v>
      </c>
      <c r="F236" s="217">
        <f t="shared" si="51"/>
        <v>0</v>
      </c>
      <c r="G236" s="215"/>
      <c r="H236" s="218">
        <f t="shared" si="52"/>
        <v>0</v>
      </c>
      <c r="I236" s="217">
        <f t="shared" si="53"/>
        <v>0</v>
      </c>
    </row>
    <row r="237" ht="15.95" customHeight="1" spans="1:9">
      <c r="A237" s="214" t="s">
        <v>187</v>
      </c>
      <c r="B237" s="215"/>
      <c r="C237" s="216"/>
      <c r="D237" s="217">
        <f t="shared" si="49"/>
        <v>0</v>
      </c>
      <c r="E237" s="218">
        <f t="shared" si="50"/>
        <v>0</v>
      </c>
      <c r="F237" s="217">
        <f t="shared" si="51"/>
        <v>0</v>
      </c>
      <c r="G237" s="215"/>
      <c r="H237" s="218">
        <f t="shared" si="52"/>
        <v>0</v>
      </c>
      <c r="I237" s="217">
        <f t="shared" si="53"/>
        <v>0</v>
      </c>
    </row>
    <row r="238" ht="15.95" customHeight="1" spans="1:9">
      <c r="A238" s="214" t="s">
        <v>303</v>
      </c>
      <c r="B238" s="215"/>
      <c r="C238" s="216"/>
      <c r="D238" s="217">
        <f t="shared" si="49"/>
        <v>0</v>
      </c>
      <c r="E238" s="218">
        <f t="shared" si="50"/>
        <v>0</v>
      </c>
      <c r="F238" s="217">
        <f t="shared" si="51"/>
        <v>0</v>
      </c>
      <c r="G238" s="215"/>
      <c r="H238" s="218">
        <f t="shared" si="52"/>
        <v>0</v>
      </c>
      <c r="I238" s="217">
        <f t="shared" si="53"/>
        <v>0</v>
      </c>
    </row>
    <row r="239" ht="15.95" customHeight="1" spans="1:9">
      <c r="A239" s="214" t="s">
        <v>304</v>
      </c>
      <c r="B239" s="215"/>
      <c r="C239" s="216"/>
      <c r="D239" s="217">
        <f t="shared" si="49"/>
        <v>0</v>
      </c>
      <c r="E239" s="218">
        <f t="shared" si="50"/>
        <v>0</v>
      </c>
      <c r="F239" s="217">
        <f t="shared" si="51"/>
        <v>0</v>
      </c>
      <c r="G239" s="215"/>
      <c r="H239" s="218">
        <f t="shared" si="52"/>
        <v>0</v>
      </c>
      <c r="I239" s="217">
        <f t="shared" si="53"/>
        <v>0</v>
      </c>
    </row>
    <row r="240" ht="15.95" customHeight="1" spans="1:9">
      <c r="A240" s="214" t="s">
        <v>305</v>
      </c>
      <c r="B240" s="215">
        <v>200</v>
      </c>
      <c r="C240" s="216">
        <v>108</v>
      </c>
      <c r="D240" s="217">
        <f t="shared" si="49"/>
        <v>54</v>
      </c>
      <c r="E240" s="218">
        <f t="shared" si="50"/>
        <v>108</v>
      </c>
      <c r="F240" s="217">
        <f t="shared" si="51"/>
        <v>0</v>
      </c>
      <c r="G240" s="215"/>
      <c r="H240" s="218">
        <f t="shared" si="52"/>
        <v>-200</v>
      </c>
      <c r="I240" s="217">
        <f t="shared" si="53"/>
        <v>-100</v>
      </c>
    </row>
    <row r="241" ht="15.95" customHeight="1" spans="1:9">
      <c r="A241" s="214" t="s">
        <v>306</v>
      </c>
      <c r="B241" s="215"/>
      <c r="C241" s="216"/>
      <c r="D241" s="217">
        <f t="shared" si="49"/>
        <v>0</v>
      </c>
      <c r="E241" s="218">
        <f t="shared" si="50"/>
        <v>0</v>
      </c>
      <c r="F241" s="217">
        <f t="shared" si="51"/>
        <v>0</v>
      </c>
      <c r="G241" s="215"/>
      <c r="H241" s="218">
        <f t="shared" si="52"/>
        <v>0</v>
      </c>
      <c r="I241" s="217">
        <f t="shared" si="53"/>
        <v>0</v>
      </c>
    </row>
    <row r="242" ht="15.95" customHeight="1" spans="1:9">
      <c r="A242" s="214" t="s">
        <v>307</v>
      </c>
      <c r="B242" s="215"/>
      <c r="C242" s="216"/>
      <c r="D242" s="217">
        <f t="shared" si="49"/>
        <v>0</v>
      </c>
      <c r="E242" s="218">
        <f t="shared" si="50"/>
        <v>0</v>
      </c>
      <c r="F242" s="217">
        <f t="shared" si="51"/>
        <v>0</v>
      </c>
      <c r="G242" s="215"/>
      <c r="H242" s="218">
        <f t="shared" si="52"/>
        <v>0</v>
      </c>
      <c r="I242" s="217">
        <f t="shared" si="53"/>
        <v>0</v>
      </c>
    </row>
    <row r="243" ht="15.95" customHeight="1" spans="1:9">
      <c r="A243" s="214" t="s">
        <v>308</v>
      </c>
      <c r="B243" s="215"/>
      <c r="C243" s="216"/>
      <c r="D243" s="217">
        <f t="shared" si="49"/>
        <v>0</v>
      </c>
      <c r="E243" s="218">
        <f t="shared" si="50"/>
        <v>0</v>
      </c>
      <c r="F243" s="217">
        <f t="shared" si="51"/>
        <v>0</v>
      </c>
      <c r="G243" s="215"/>
      <c r="H243" s="218">
        <f t="shared" si="52"/>
        <v>0</v>
      </c>
      <c r="I243" s="217">
        <f t="shared" si="53"/>
        <v>0</v>
      </c>
    </row>
    <row r="244" ht="15.95" customHeight="1" spans="1:9">
      <c r="A244" s="214" t="s">
        <v>194</v>
      </c>
      <c r="B244" s="215"/>
      <c r="C244" s="216"/>
      <c r="D244" s="217">
        <f t="shared" si="49"/>
        <v>0</v>
      </c>
      <c r="E244" s="218">
        <f t="shared" si="50"/>
        <v>0</v>
      </c>
      <c r="F244" s="217">
        <f t="shared" si="51"/>
        <v>0</v>
      </c>
      <c r="G244" s="215"/>
      <c r="H244" s="218">
        <f t="shared" si="52"/>
        <v>0</v>
      </c>
      <c r="I244" s="217">
        <f t="shared" si="53"/>
        <v>0</v>
      </c>
    </row>
    <row r="245" ht="15.95" customHeight="1" spans="1:9">
      <c r="A245" s="214" t="s">
        <v>309</v>
      </c>
      <c r="B245" s="215">
        <v>1</v>
      </c>
      <c r="C245" s="216">
        <v>1</v>
      </c>
      <c r="D245" s="217">
        <f t="shared" si="49"/>
        <v>100</v>
      </c>
      <c r="E245" s="218">
        <f t="shared" si="50"/>
        <v>1</v>
      </c>
      <c r="F245" s="217">
        <f t="shared" si="51"/>
        <v>0</v>
      </c>
      <c r="G245" s="215">
        <v>1270</v>
      </c>
      <c r="H245" s="218">
        <f t="shared" si="52"/>
        <v>1269</v>
      </c>
      <c r="I245" s="217">
        <f t="shared" si="53"/>
        <v>126900</v>
      </c>
    </row>
    <row r="246" ht="15.95" customHeight="1" spans="1:9">
      <c r="A246" s="214" t="s">
        <v>161</v>
      </c>
      <c r="B246" s="215"/>
      <c r="C246" s="216"/>
      <c r="D246" s="217">
        <f t="shared" si="49"/>
        <v>0</v>
      </c>
      <c r="E246" s="218">
        <f t="shared" si="50"/>
        <v>0</v>
      </c>
      <c r="F246" s="217">
        <f t="shared" si="51"/>
        <v>0</v>
      </c>
      <c r="G246" s="215">
        <v>0</v>
      </c>
      <c r="H246" s="218">
        <f t="shared" si="52"/>
        <v>0</v>
      </c>
      <c r="I246" s="217">
        <f t="shared" si="53"/>
        <v>0</v>
      </c>
    </row>
    <row r="247" ht="15.95" customHeight="1" spans="1:9">
      <c r="A247" s="214" t="s">
        <v>310</v>
      </c>
      <c r="B247" s="215">
        <v>47</v>
      </c>
      <c r="C247" s="216">
        <v>8</v>
      </c>
      <c r="D247" s="217">
        <f t="shared" si="49"/>
        <v>17.0212765957447</v>
      </c>
      <c r="E247" s="218">
        <f t="shared" si="50"/>
        <v>8</v>
      </c>
      <c r="F247" s="217">
        <f t="shared" si="51"/>
        <v>0</v>
      </c>
      <c r="G247" s="215">
        <v>21</v>
      </c>
      <c r="H247" s="218">
        <f t="shared" si="52"/>
        <v>-26</v>
      </c>
      <c r="I247" s="217">
        <f t="shared" si="53"/>
        <v>-55.3191489361702</v>
      </c>
    </row>
    <row r="248" ht="15.95" customHeight="1" spans="1:9">
      <c r="A248" s="214" t="s">
        <v>311</v>
      </c>
      <c r="B248" s="215">
        <f t="shared" ref="B248:G248" si="60">SUM(B249:B255)</f>
        <v>0</v>
      </c>
      <c r="C248" s="216">
        <f t="shared" si="60"/>
        <v>7</v>
      </c>
      <c r="D248" s="217">
        <f t="shared" si="49"/>
        <v>0</v>
      </c>
      <c r="E248" s="218">
        <f t="shared" si="50"/>
        <v>7</v>
      </c>
      <c r="F248" s="217">
        <f t="shared" si="51"/>
        <v>0</v>
      </c>
      <c r="G248" s="215">
        <f t="shared" si="60"/>
        <v>0</v>
      </c>
      <c r="H248" s="218">
        <f t="shared" si="52"/>
        <v>0</v>
      </c>
      <c r="I248" s="217">
        <f t="shared" si="53"/>
        <v>0</v>
      </c>
    </row>
    <row r="249" ht="15.95" customHeight="1" spans="1:9">
      <c r="A249" s="214" t="s">
        <v>159</v>
      </c>
      <c r="B249" s="215"/>
      <c r="C249" s="216"/>
      <c r="D249" s="217">
        <f t="shared" si="49"/>
        <v>0</v>
      </c>
      <c r="E249" s="218">
        <f t="shared" si="50"/>
        <v>0</v>
      </c>
      <c r="F249" s="217">
        <f t="shared" si="51"/>
        <v>0</v>
      </c>
      <c r="G249" s="215"/>
      <c r="H249" s="218">
        <f t="shared" si="52"/>
        <v>0</v>
      </c>
      <c r="I249" s="217">
        <f t="shared" si="53"/>
        <v>0</v>
      </c>
    </row>
    <row r="250" ht="15.95" customHeight="1" spans="1:9">
      <c r="A250" s="214" t="s">
        <v>160</v>
      </c>
      <c r="B250" s="215"/>
      <c r="C250" s="216"/>
      <c r="D250" s="217">
        <f t="shared" si="49"/>
        <v>0</v>
      </c>
      <c r="E250" s="218">
        <f t="shared" si="50"/>
        <v>0</v>
      </c>
      <c r="F250" s="217">
        <f t="shared" si="51"/>
        <v>0</v>
      </c>
      <c r="G250" s="215"/>
      <c r="H250" s="218">
        <f t="shared" si="52"/>
        <v>0</v>
      </c>
      <c r="I250" s="217">
        <f t="shared" si="53"/>
        <v>0</v>
      </c>
    </row>
    <row r="251" ht="15.95" customHeight="1" spans="1:9">
      <c r="A251" s="214" t="s">
        <v>166</v>
      </c>
      <c r="B251" s="215"/>
      <c r="C251" s="216"/>
      <c r="D251" s="217">
        <f t="shared" si="49"/>
        <v>0</v>
      </c>
      <c r="E251" s="218">
        <f t="shared" si="50"/>
        <v>0</v>
      </c>
      <c r="F251" s="217">
        <f t="shared" si="51"/>
        <v>0</v>
      </c>
      <c r="G251" s="215"/>
      <c r="H251" s="218">
        <f t="shared" si="52"/>
        <v>0</v>
      </c>
      <c r="I251" s="217">
        <f t="shared" si="53"/>
        <v>0</v>
      </c>
    </row>
    <row r="252" ht="15.95" customHeight="1" spans="1:9">
      <c r="A252" s="214" t="s">
        <v>312</v>
      </c>
      <c r="B252" s="215"/>
      <c r="C252" s="216"/>
      <c r="D252" s="217">
        <f t="shared" si="49"/>
        <v>0</v>
      </c>
      <c r="E252" s="218">
        <f t="shared" si="50"/>
        <v>0</v>
      </c>
      <c r="F252" s="217">
        <f t="shared" si="51"/>
        <v>0</v>
      </c>
      <c r="G252" s="215"/>
      <c r="H252" s="218">
        <f t="shared" si="52"/>
        <v>0</v>
      </c>
      <c r="I252" s="217">
        <f t="shared" si="53"/>
        <v>0</v>
      </c>
    </row>
    <row r="253" ht="15.95" customHeight="1" spans="1:9">
      <c r="A253" s="214" t="s">
        <v>313</v>
      </c>
      <c r="B253" s="215"/>
      <c r="C253" s="216"/>
      <c r="D253" s="217">
        <f t="shared" si="49"/>
        <v>0</v>
      </c>
      <c r="E253" s="218">
        <f t="shared" si="50"/>
        <v>0</v>
      </c>
      <c r="F253" s="217">
        <f t="shared" si="51"/>
        <v>0</v>
      </c>
      <c r="G253" s="215"/>
      <c r="H253" s="218">
        <f t="shared" si="52"/>
        <v>0</v>
      </c>
      <c r="I253" s="217">
        <f t="shared" si="53"/>
        <v>0</v>
      </c>
    </row>
    <row r="254" ht="15.95" customHeight="1" spans="1:9">
      <c r="A254" s="214" t="s">
        <v>314</v>
      </c>
      <c r="B254" s="215"/>
      <c r="C254" s="216"/>
      <c r="D254" s="217">
        <f t="shared" si="49"/>
        <v>0</v>
      </c>
      <c r="E254" s="218">
        <f t="shared" si="50"/>
        <v>0</v>
      </c>
      <c r="F254" s="217">
        <f t="shared" si="51"/>
        <v>0</v>
      </c>
      <c r="G254" s="215"/>
      <c r="H254" s="218">
        <f t="shared" si="52"/>
        <v>0</v>
      </c>
      <c r="I254" s="217">
        <f t="shared" si="53"/>
        <v>0</v>
      </c>
    </row>
    <row r="255" ht="15.95" customHeight="1" spans="1:9">
      <c r="A255" s="214" t="s">
        <v>315</v>
      </c>
      <c r="B255" s="215"/>
      <c r="C255" s="216">
        <v>7</v>
      </c>
      <c r="D255" s="217">
        <f t="shared" si="49"/>
        <v>0</v>
      </c>
      <c r="E255" s="218">
        <f t="shared" si="50"/>
        <v>7</v>
      </c>
      <c r="F255" s="217">
        <f t="shared" si="51"/>
        <v>0</v>
      </c>
      <c r="G255" s="215"/>
      <c r="H255" s="218">
        <f t="shared" si="52"/>
        <v>0</v>
      </c>
      <c r="I255" s="217">
        <f t="shared" si="53"/>
        <v>0</v>
      </c>
    </row>
    <row r="256" ht="15.95" customHeight="1" spans="1:9">
      <c r="A256" s="214" t="s">
        <v>316</v>
      </c>
      <c r="B256" s="215">
        <f t="shared" ref="B256:G256" si="61">SUM(B257:B264)</f>
        <v>137</v>
      </c>
      <c r="C256" s="216">
        <f t="shared" si="61"/>
        <v>214</v>
      </c>
      <c r="D256" s="217">
        <f t="shared" si="49"/>
        <v>156.204379562044</v>
      </c>
      <c r="E256" s="218">
        <f t="shared" si="50"/>
        <v>214</v>
      </c>
      <c r="F256" s="217">
        <f t="shared" si="51"/>
        <v>0</v>
      </c>
      <c r="G256" s="215">
        <f t="shared" si="61"/>
        <v>215</v>
      </c>
      <c r="H256" s="218">
        <f t="shared" si="52"/>
        <v>78</v>
      </c>
      <c r="I256" s="217">
        <f t="shared" si="53"/>
        <v>56.9343065693431</v>
      </c>
    </row>
    <row r="257" ht="15.95" customHeight="1" spans="1:9">
      <c r="A257" s="214" t="s">
        <v>317</v>
      </c>
      <c r="B257" s="215">
        <v>54</v>
      </c>
      <c r="C257" s="216">
        <v>59</v>
      </c>
      <c r="D257" s="217">
        <f t="shared" si="49"/>
        <v>109.259259259259</v>
      </c>
      <c r="E257" s="218">
        <f t="shared" si="50"/>
        <v>59</v>
      </c>
      <c r="F257" s="217">
        <f t="shared" si="51"/>
        <v>0</v>
      </c>
      <c r="G257" s="215">
        <v>62</v>
      </c>
      <c r="H257" s="218">
        <f t="shared" si="52"/>
        <v>8</v>
      </c>
      <c r="I257" s="217">
        <f t="shared" si="53"/>
        <v>14.8148148148148</v>
      </c>
    </row>
    <row r="258" ht="15.95" customHeight="1" spans="1:9">
      <c r="A258" s="214" t="s">
        <v>318</v>
      </c>
      <c r="B258" s="215"/>
      <c r="C258" s="216"/>
      <c r="D258" s="217">
        <f t="shared" si="49"/>
        <v>0</v>
      </c>
      <c r="E258" s="218">
        <f t="shared" si="50"/>
        <v>0</v>
      </c>
      <c r="F258" s="217">
        <f t="shared" si="51"/>
        <v>0</v>
      </c>
      <c r="G258" s="215">
        <v>0</v>
      </c>
      <c r="H258" s="218">
        <f t="shared" si="52"/>
        <v>0</v>
      </c>
      <c r="I258" s="217">
        <f t="shared" si="53"/>
        <v>0</v>
      </c>
    </row>
    <row r="259" ht="15.95" customHeight="1" spans="1:9">
      <c r="A259" s="214" t="s">
        <v>319</v>
      </c>
      <c r="B259" s="215"/>
      <c r="C259" s="216"/>
      <c r="D259" s="217">
        <f t="shared" si="49"/>
        <v>0</v>
      </c>
      <c r="E259" s="218">
        <f t="shared" si="50"/>
        <v>0</v>
      </c>
      <c r="F259" s="217">
        <f t="shared" si="51"/>
        <v>0</v>
      </c>
      <c r="G259" s="215">
        <v>0</v>
      </c>
      <c r="H259" s="218">
        <f t="shared" si="52"/>
        <v>0</v>
      </c>
      <c r="I259" s="217">
        <f t="shared" si="53"/>
        <v>0</v>
      </c>
    </row>
    <row r="260" ht="15.95" customHeight="1" spans="1:9">
      <c r="A260" s="214" t="s">
        <v>320</v>
      </c>
      <c r="B260" s="215">
        <v>55</v>
      </c>
      <c r="C260" s="216">
        <v>47</v>
      </c>
      <c r="D260" s="217">
        <f t="shared" si="49"/>
        <v>85.4545454545455</v>
      </c>
      <c r="E260" s="218">
        <f t="shared" si="50"/>
        <v>47</v>
      </c>
      <c r="F260" s="217">
        <f t="shared" si="51"/>
        <v>0</v>
      </c>
      <c r="G260" s="215">
        <v>102</v>
      </c>
      <c r="H260" s="218">
        <f t="shared" si="52"/>
        <v>47</v>
      </c>
      <c r="I260" s="217">
        <f t="shared" si="53"/>
        <v>85.4545454545455</v>
      </c>
    </row>
    <row r="261" ht="15.95" customHeight="1" spans="1:9">
      <c r="A261" s="214" t="s">
        <v>321</v>
      </c>
      <c r="B261" s="215">
        <v>28</v>
      </c>
      <c r="C261" s="216">
        <v>24</v>
      </c>
      <c r="D261" s="217">
        <f t="shared" si="49"/>
        <v>85.7142857142857</v>
      </c>
      <c r="E261" s="218">
        <f t="shared" si="50"/>
        <v>24</v>
      </c>
      <c r="F261" s="217">
        <f t="shared" si="51"/>
        <v>0</v>
      </c>
      <c r="G261" s="215">
        <v>51</v>
      </c>
      <c r="H261" s="218">
        <f t="shared" si="52"/>
        <v>23</v>
      </c>
      <c r="I261" s="217">
        <f t="shared" si="53"/>
        <v>82.1428571428571</v>
      </c>
    </row>
    <row r="262" ht="15.95" customHeight="1" spans="1:9">
      <c r="A262" s="214" t="s">
        <v>322</v>
      </c>
      <c r="B262" s="215"/>
      <c r="C262" s="216">
        <v>84</v>
      </c>
      <c r="D262" s="217">
        <f t="shared" ref="D262:D325" si="62">IF(B262&lt;&gt;0,C262/B262*100,0)</f>
        <v>0</v>
      </c>
      <c r="E262" s="218">
        <f t="shared" ref="E262:E325" si="63">C262-L262</f>
        <v>84</v>
      </c>
      <c r="F262" s="217">
        <f t="shared" ref="F262:F325" si="64">IF(L262&lt;&gt;0,(C262/L262-1)*100,0)</f>
        <v>0</v>
      </c>
      <c r="G262" s="215"/>
      <c r="H262" s="218">
        <f t="shared" ref="H262:H325" si="65">G262-B262</f>
        <v>0</v>
      </c>
      <c r="I262" s="217">
        <f t="shared" ref="I262:I325" si="66">IF(B262&lt;&gt;0,(G262/B262-1)*100,0)</f>
        <v>0</v>
      </c>
    </row>
    <row r="263" ht="15.95" customHeight="1" spans="1:9">
      <c r="A263" s="214" t="s">
        <v>323</v>
      </c>
      <c r="B263" s="215"/>
      <c r="C263" s="216"/>
      <c r="D263" s="217">
        <f t="shared" si="62"/>
        <v>0</v>
      </c>
      <c r="E263" s="218">
        <f t="shared" si="63"/>
        <v>0</v>
      </c>
      <c r="F263" s="217">
        <f t="shared" si="64"/>
        <v>0</v>
      </c>
      <c r="G263" s="215"/>
      <c r="H263" s="218">
        <f t="shared" si="65"/>
        <v>0</v>
      </c>
      <c r="I263" s="217">
        <f t="shared" si="66"/>
        <v>0</v>
      </c>
    </row>
    <row r="264" ht="15.95" customHeight="1" spans="1:9">
      <c r="A264" s="214" t="s">
        <v>324</v>
      </c>
      <c r="B264" s="215"/>
      <c r="C264" s="216"/>
      <c r="D264" s="217">
        <f t="shared" si="62"/>
        <v>0</v>
      </c>
      <c r="E264" s="218">
        <f t="shared" si="63"/>
        <v>0</v>
      </c>
      <c r="F264" s="217">
        <f t="shared" si="64"/>
        <v>0</v>
      </c>
      <c r="G264" s="215"/>
      <c r="H264" s="218">
        <f t="shared" si="65"/>
        <v>0</v>
      </c>
      <c r="I264" s="217">
        <f t="shared" si="66"/>
        <v>0</v>
      </c>
    </row>
    <row r="265" ht="15.95" customHeight="1" spans="1:9">
      <c r="A265" s="214" t="s">
        <v>325</v>
      </c>
      <c r="B265" s="215">
        <f t="shared" ref="B265:G265" si="67">SUM(B266:B274)</f>
        <v>0</v>
      </c>
      <c r="C265" s="216">
        <f t="shared" si="67"/>
        <v>0</v>
      </c>
      <c r="D265" s="217">
        <f t="shared" si="62"/>
        <v>0</v>
      </c>
      <c r="E265" s="218">
        <f t="shared" si="63"/>
        <v>0</v>
      </c>
      <c r="F265" s="217">
        <f t="shared" si="64"/>
        <v>0</v>
      </c>
      <c r="G265" s="215">
        <f t="shared" si="67"/>
        <v>0</v>
      </c>
      <c r="H265" s="218">
        <f t="shared" si="65"/>
        <v>0</v>
      </c>
      <c r="I265" s="217">
        <f t="shared" si="66"/>
        <v>0</v>
      </c>
    </row>
    <row r="266" ht="15.95" customHeight="1" spans="1:9">
      <c r="A266" s="214" t="s">
        <v>326</v>
      </c>
      <c r="B266" s="215"/>
      <c r="C266" s="216"/>
      <c r="D266" s="217">
        <f t="shared" si="62"/>
        <v>0</v>
      </c>
      <c r="E266" s="218">
        <f t="shared" si="63"/>
        <v>0</v>
      </c>
      <c r="F266" s="217">
        <f t="shared" si="64"/>
        <v>0</v>
      </c>
      <c r="G266" s="215"/>
      <c r="H266" s="218">
        <f t="shared" si="65"/>
        <v>0</v>
      </c>
      <c r="I266" s="217">
        <f t="shared" si="66"/>
        <v>0</v>
      </c>
    </row>
    <row r="267" ht="15.95" customHeight="1" spans="1:9">
      <c r="A267" s="214" t="s">
        <v>327</v>
      </c>
      <c r="B267" s="215"/>
      <c r="C267" s="216"/>
      <c r="D267" s="217">
        <f t="shared" si="62"/>
        <v>0</v>
      </c>
      <c r="E267" s="218">
        <f t="shared" si="63"/>
        <v>0</v>
      </c>
      <c r="F267" s="217">
        <f t="shared" si="64"/>
        <v>0</v>
      </c>
      <c r="G267" s="215"/>
      <c r="H267" s="218">
        <f t="shared" si="65"/>
        <v>0</v>
      </c>
      <c r="I267" s="217">
        <f t="shared" si="66"/>
        <v>0</v>
      </c>
    </row>
    <row r="268" ht="15.95" customHeight="1" spans="1:9">
      <c r="A268" s="214" t="s">
        <v>328</v>
      </c>
      <c r="B268" s="215"/>
      <c r="C268" s="216"/>
      <c r="D268" s="217">
        <f t="shared" si="62"/>
        <v>0</v>
      </c>
      <c r="E268" s="218">
        <f t="shared" si="63"/>
        <v>0</v>
      </c>
      <c r="F268" s="217">
        <f t="shared" si="64"/>
        <v>0</v>
      </c>
      <c r="G268" s="215"/>
      <c r="H268" s="218">
        <f t="shared" si="65"/>
        <v>0</v>
      </c>
      <c r="I268" s="217">
        <f t="shared" si="66"/>
        <v>0</v>
      </c>
    </row>
    <row r="269" ht="15.95" customHeight="1" spans="1:9">
      <c r="A269" s="214" t="s">
        <v>329</v>
      </c>
      <c r="B269" s="215"/>
      <c r="C269" s="216"/>
      <c r="D269" s="217">
        <f t="shared" si="62"/>
        <v>0</v>
      </c>
      <c r="E269" s="218">
        <f t="shared" si="63"/>
        <v>0</v>
      </c>
      <c r="F269" s="217">
        <f t="shared" si="64"/>
        <v>0</v>
      </c>
      <c r="G269" s="215"/>
      <c r="H269" s="218">
        <f t="shared" si="65"/>
        <v>0</v>
      </c>
      <c r="I269" s="217">
        <f t="shared" si="66"/>
        <v>0</v>
      </c>
    </row>
    <row r="270" ht="15.95" customHeight="1" spans="1:9">
      <c r="A270" s="214" t="s">
        <v>330</v>
      </c>
      <c r="B270" s="215"/>
      <c r="C270" s="216"/>
      <c r="D270" s="217">
        <f t="shared" si="62"/>
        <v>0</v>
      </c>
      <c r="E270" s="218">
        <f t="shared" si="63"/>
        <v>0</v>
      </c>
      <c r="F270" s="217">
        <f t="shared" si="64"/>
        <v>0</v>
      </c>
      <c r="G270" s="215"/>
      <c r="H270" s="218">
        <f t="shared" si="65"/>
        <v>0</v>
      </c>
      <c r="I270" s="217">
        <f t="shared" si="66"/>
        <v>0</v>
      </c>
    </row>
    <row r="271" s="101" customFormat="1" ht="15.95" customHeight="1" spans="1:9">
      <c r="A271" s="214" t="s">
        <v>331</v>
      </c>
      <c r="B271" s="215"/>
      <c r="C271" s="216"/>
      <c r="D271" s="217">
        <f t="shared" si="62"/>
        <v>0</v>
      </c>
      <c r="E271" s="218">
        <f t="shared" si="63"/>
        <v>0</v>
      </c>
      <c r="F271" s="217">
        <f t="shared" si="64"/>
        <v>0</v>
      </c>
      <c r="G271" s="215"/>
      <c r="H271" s="218">
        <f t="shared" si="65"/>
        <v>0</v>
      </c>
      <c r="I271" s="217">
        <f t="shared" si="66"/>
        <v>0</v>
      </c>
    </row>
    <row r="272" ht="15.95" customHeight="1" spans="1:9">
      <c r="A272" s="214" t="s">
        <v>332</v>
      </c>
      <c r="B272" s="215"/>
      <c r="C272" s="216"/>
      <c r="D272" s="217">
        <f t="shared" si="62"/>
        <v>0</v>
      </c>
      <c r="E272" s="218">
        <f t="shared" si="63"/>
        <v>0</v>
      </c>
      <c r="F272" s="217">
        <f t="shared" si="64"/>
        <v>0</v>
      </c>
      <c r="G272" s="215"/>
      <c r="H272" s="218">
        <f t="shared" si="65"/>
        <v>0</v>
      </c>
      <c r="I272" s="217">
        <f t="shared" si="66"/>
        <v>0</v>
      </c>
    </row>
    <row r="273" ht="15.95" customHeight="1" spans="1:9">
      <c r="A273" s="214" t="s">
        <v>333</v>
      </c>
      <c r="B273" s="215"/>
      <c r="C273" s="216"/>
      <c r="D273" s="217">
        <f t="shared" si="62"/>
        <v>0</v>
      </c>
      <c r="E273" s="218">
        <f t="shared" si="63"/>
        <v>0</v>
      </c>
      <c r="F273" s="217">
        <f t="shared" si="64"/>
        <v>0</v>
      </c>
      <c r="G273" s="215"/>
      <c r="H273" s="218">
        <f t="shared" si="65"/>
        <v>0</v>
      </c>
      <c r="I273" s="217">
        <f t="shared" si="66"/>
        <v>0</v>
      </c>
    </row>
    <row r="274" ht="15.95" customHeight="1" spans="1:9">
      <c r="A274" s="214" t="s">
        <v>334</v>
      </c>
      <c r="B274" s="215"/>
      <c r="C274" s="216"/>
      <c r="D274" s="217">
        <f t="shared" si="62"/>
        <v>0</v>
      </c>
      <c r="E274" s="218">
        <f t="shared" si="63"/>
        <v>0</v>
      </c>
      <c r="F274" s="217">
        <f t="shared" si="64"/>
        <v>0</v>
      </c>
      <c r="G274" s="215"/>
      <c r="H274" s="218">
        <f t="shared" si="65"/>
        <v>0</v>
      </c>
      <c r="I274" s="217">
        <f t="shared" si="66"/>
        <v>0</v>
      </c>
    </row>
    <row r="275" ht="15.95" customHeight="1" spans="1:9">
      <c r="A275" s="214" t="s">
        <v>335</v>
      </c>
      <c r="B275" s="215">
        <f t="shared" ref="B275:G275" si="68">SUM(B276:B281)</f>
        <v>0</v>
      </c>
      <c r="C275" s="216">
        <f t="shared" si="68"/>
        <v>2</v>
      </c>
      <c r="D275" s="217">
        <f t="shared" si="62"/>
        <v>0</v>
      </c>
      <c r="E275" s="218">
        <f t="shared" si="63"/>
        <v>2</v>
      </c>
      <c r="F275" s="217">
        <f t="shared" si="64"/>
        <v>0</v>
      </c>
      <c r="G275" s="215">
        <f t="shared" si="68"/>
        <v>0</v>
      </c>
      <c r="H275" s="218">
        <f t="shared" si="65"/>
        <v>0</v>
      </c>
      <c r="I275" s="217">
        <f t="shared" si="66"/>
        <v>0</v>
      </c>
    </row>
    <row r="276" ht="15.95" customHeight="1" spans="1:9">
      <c r="A276" s="214" t="s">
        <v>336</v>
      </c>
      <c r="B276" s="215"/>
      <c r="C276" s="216"/>
      <c r="D276" s="217">
        <f t="shared" si="62"/>
        <v>0</v>
      </c>
      <c r="E276" s="218">
        <f t="shared" si="63"/>
        <v>0</v>
      </c>
      <c r="F276" s="217">
        <f t="shared" si="64"/>
        <v>0</v>
      </c>
      <c r="G276" s="215"/>
      <c r="H276" s="218">
        <f t="shared" si="65"/>
        <v>0</v>
      </c>
      <c r="I276" s="217">
        <f t="shared" si="66"/>
        <v>0</v>
      </c>
    </row>
    <row r="277" ht="15.95" customHeight="1" spans="1:9">
      <c r="A277" s="214" t="s">
        <v>337</v>
      </c>
      <c r="B277" s="215"/>
      <c r="C277" s="216"/>
      <c r="D277" s="217">
        <f t="shared" si="62"/>
        <v>0</v>
      </c>
      <c r="E277" s="218">
        <f t="shared" si="63"/>
        <v>0</v>
      </c>
      <c r="F277" s="217">
        <f t="shared" si="64"/>
        <v>0</v>
      </c>
      <c r="G277" s="215"/>
      <c r="H277" s="218">
        <f t="shared" si="65"/>
        <v>0</v>
      </c>
      <c r="I277" s="217">
        <f t="shared" si="66"/>
        <v>0</v>
      </c>
    </row>
    <row r="278" ht="15.95" customHeight="1" spans="1:9">
      <c r="A278" s="214" t="s">
        <v>338</v>
      </c>
      <c r="B278" s="215"/>
      <c r="C278" s="216"/>
      <c r="D278" s="217">
        <f t="shared" si="62"/>
        <v>0</v>
      </c>
      <c r="E278" s="218">
        <f t="shared" si="63"/>
        <v>0</v>
      </c>
      <c r="F278" s="217">
        <f t="shared" si="64"/>
        <v>0</v>
      </c>
      <c r="G278" s="215"/>
      <c r="H278" s="218">
        <f t="shared" si="65"/>
        <v>0</v>
      </c>
      <c r="I278" s="217">
        <f t="shared" si="66"/>
        <v>0</v>
      </c>
    </row>
    <row r="279" ht="15.95" customHeight="1" spans="1:9">
      <c r="A279" s="214" t="s">
        <v>339</v>
      </c>
      <c r="B279" s="215"/>
      <c r="C279" s="216"/>
      <c r="D279" s="217">
        <f t="shared" si="62"/>
        <v>0</v>
      </c>
      <c r="E279" s="218">
        <f t="shared" si="63"/>
        <v>0</v>
      </c>
      <c r="F279" s="217">
        <f t="shared" si="64"/>
        <v>0</v>
      </c>
      <c r="G279" s="215"/>
      <c r="H279" s="218">
        <f t="shared" si="65"/>
        <v>0</v>
      </c>
      <c r="I279" s="217">
        <f t="shared" si="66"/>
        <v>0</v>
      </c>
    </row>
    <row r="280" ht="15.95" customHeight="1" spans="1:9">
      <c r="A280" s="214" t="s">
        <v>340</v>
      </c>
      <c r="B280" s="215"/>
      <c r="C280" s="216"/>
      <c r="D280" s="217">
        <f t="shared" si="62"/>
        <v>0</v>
      </c>
      <c r="E280" s="218">
        <f t="shared" si="63"/>
        <v>0</v>
      </c>
      <c r="F280" s="217">
        <f t="shared" si="64"/>
        <v>0</v>
      </c>
      <c r="G280" s="215"/>
      <c r="H280" s="218">
        <f t="shared" si="65"/>
        <v>0</v>
      </c>
      <c r="I280" s="217">
        <f t="shared" si="66"/>
        <v>0</v>
      </c>
    </row>
    <row r="281" ht="15.95" customHeight="1" spans="1:9">
      <c r="A281" s="214" t="s">
        <v>341</v>
      </c>
      <c r="B281" s="215"/>
      <c r="C281" s="216">
        <v>2</v>
      </c>
      <c r="D281" s="217">
        <f t="shared" si="62"/>
        <v>0</v>
      </c>
      <c r="E281" s="218">
        <f t="shared" si="63"/>
        <v>2</v>
      </c>
      <c r="F281" s="217">
        <f t="shared" si="64"/>
        <v>0</v>
      </c>
      <c r="G281" s="215"/>
      <c r="H281" s="218">
        <f t="shared" si="65"/>
        <v>0</v>
      </c>
      <c r="I281" s="217">
        <f t="shared" si="66"/>
        <v>0</v>
      </c>
    </row>
    <row r="282" ht="15.95" customHeight="1" spans="1:9">
      <c r="A282" s="214" t="s">
        <v>342</v>
      </c>
      <c r="B282" s="215"/>
      <c r="C282" s="216">
        <f>SUM(C283:C288)</f>
        <v>0</v>
      </c>
      <c r="D282" s="217">
        <f t="shared" si="62"/>
        <v>0</v>
      </c>
      <c r="E282" s="218">
        <f t="shared" si="63"/>
        <v>0</v>
      </c>
      <c r="F282" s="217">
        <f t="shared" si="64"/>
        <v>0</v>
      </c>
      <c r="G282" s="215"/>
      <c r="H282" s="218">
        <f t="shared" si="65"/>
        <v>0</v>
      </c>
      <c r="I282" s="217">
        <f t="shared" si="66"/>
        <v>0</v>
      </c>
    </row>
    <row r="283" ht="15.95" customHeight="1" spans="1:9">
      <c r="A283" s="214" t="s">
        <v>343</v>
      </c>
      <c r="B283" s="215"/>
      <c r="C283" s="216"/>
      <c r="D283" s="217">
        <f t="shared" si="62"/>
        <v>0</v>
      </c>
      <c r="E283" s="218">
        <f t="shared" si="63"/>
        <v>0</v>
      </c>
      <c r="F283" s="217">
        <f t="shared" si="64"/>
        <v>0</v>
      </c>
      <c r="G283" s="215"/>
      <c r="H283" s="218">
        <f t="shared" si="65"/>
        <v>0</v>
      </c>
      <c r="I283" s="217">
        <f t="shared" si="66"/>
        <v>0</v>
      </c>
    </row>
    <row r="284" ht="15.95" customHeight="1" spans="1:9">
      <c r="A284" s="214" t="s">
        <v>344</v>
      </c>
      <c r="B284" s="215"/>
      <c r="C284" s="216"/>
      <c r="D284" s="217">
        <f t="shared" si="62"/>
        <v>0</v>
      </c>
      <c r="E284" s="218">
        <f t="shared" si="63"/>
        <v>0</v>
      </c>
      <c r="F284" s="217">
        <f t="shared" si="64"/>
        <v>0</v>
      </c>
      <c r="G284" s="215"/>
      <c r="H284" s="218">
        <f t="shared" si="65"/>
        <v>0</v>
      </c>
      <c r="I284" s="217">
        <f t="shared" si="66"/>
        <v>0</v>
      </c>
    </row>
    <row r="285" ht="15.95" customHeight="1" spans="1:9">
      <c r="A285" s="214" t="s">
        <v>345</v>
      </c>
      <c r="B285" s="215"/>
      <c r="C285" s="216"/>
      <c r="D285" s="217">
        <f t="shared" si="62"/>
        <v>0</v>
      </c>
      <c r="E285" s="218">
        <f t="shared" si="63"/>
        <v>0</v>
      </c>
      <c r="F285" s="217">
        <f t="shared" si="64"/>
        <v>0</v>
      </c>
      <c r="G285" s="215"/>
      <c r="H285" s="218">
        <f t="shared" si="65"/>
        <v>0</v>
      </c>
      <c r="I285" s="217">
        <f t="shared" si="66"/>
        <v>0</v>
      </c>
    </row>
    <row r="286" ht="15.95" customHeight="1" spans="1:9">
      <c r="A286" s="214" t="s">
        <v>346</v>
      </c>
      <c r="B286" s="215"/>
      <c r="C286" s="216"/>
      <c r="D286" s="217">
        <f t="shared" si="62"/>
        <v>0</v>
      </c>
      <c r="E286" s="218">
        <f t="shared" si="63"/>
        <v>0</v>
      </c>
      <c r="F286" s="217">
        <f t="shared" si="64"/>
        <v>0</v>
      </c>
      <c r="G286" s="215"/>
      <c r="H286" s="218">
        <f t="shared" si="65"/>
        <v>0</v>
      </c>
      <c r="I286" s="217">
        <f t="shared" si="66"/>
        <v>0</v>
      </c>
    </row>
    <row r="287" ht="15.95" customHeight="1" spans="1:9">
      <c r="A287" s="214" t="s">
        <v>347</v>
      </c>
      <c r="B287" s="215"/>
      <c r="C287" s="216"/>
      <c r="D287" s="217">
        <f t="shared" si="62"/>
        <v>0</v>
      </c>
      <c r="E287" s="218">
        <f t="shared" si="63"/>
        <v>0</v>
      </c>
      <c r="F287" s="217">
        <f t="shared" si="64"/>
        <v>0</v>
      </c>
      <c r="G287" s="215"/>
      <c r="H287" s="218">
        <f t="shared" si="65"/>
        <v>0</v>
      </c>
      <c r="I287" s="217">
        <f t="shared" si="66"/>
        <v>0</v>
      </c>
    </row>
    <row r="288" ht="15.95" customHeight="1" spans="1:9">
      <c r="A288" s="214" t="s">
        <v>348</v>
      </c>
      <c r="B288" s="215"/>
      <c r="C288" s="216"/>
      <c r="D288" s="217">
        <f t="shared" si="62"/>
        <v>0</v>
      </c>
      <c r="E288" s="218">
        <f t="shared" si="63"/>
        <v>0</v>
      </c>
      <c r="F288" s="217">
        <f t="shared" si="64"/>
        <v>0</v>
      </c>
      <c r="G288" s="215"/>
      <c r="H288" s="218">
        <f t="shared" si="65"/>
        <v>0</v>
      </c>
      <c r="I288" s="217">
        <f t="shared" si="66"/>
        <v>0</v>
      </c>
    </row>
    <row r="289" ht="15.95" customHeight="1" spans="1:9">
      <c r="A289" s="214" t="s">
        <v>349</v>
      </c>
      <c r="B289" s="215">
        <f t="shared" ref="B289:G289" si="69">SUM(B290:B296)</f>
        <v>0</v>
      </c>
      <c r="C289" s="216">
        <f t="shared" si="69"/>
        <v>1</v>
      </c>
      <c r="D289" s="217">
        <f t="shared" si="62"/>
        <v>0</v>
      </c>
      <c r="E289" s="218">
        <f t="shared" si="63"/>
        <v>1</v>
      </c>
      <c r="F289" s="217">
        <f t="shared" si="64"/>
        <v>0</v>
      </c>
      <c r="G289" s="215">
        <f t="shared" si="69"/>
        <v>0</v>
      </c>
      <c r="H289" s="218">
        <f t="shared" si="65"/>
        <v>0</v>
      </c>
      <c r="I289" s="217">
        <f t="shared" si="66"/>
        <v>0</v>
      </c>
    </row>
    <row r="290" ht="15.95" customHeight="1" spans="1:9">
      <c r="A290" s="214" t="s">
        <v>350</v>
      </c>
      <c r="B290" s="215"/>
      <c r="C290" s="216"/>
      <c r="D290" s="217">
        <f t="shared" si="62"/>
        <v>0</v>
      </c>
      <c r="E290" s="218">
        <f t="shared" si="63"/>
        <v>0</v>
      </c>
      <c r="F290" s="217">
        <f t="shared" si="64"/>
        <v>0</v>
      </c>
      <c r="G290" s="215"/>
      <c r="H290" s="218">
        <f t="shared" si="65"/>
        <v>0</v>
      </c>
      <c r="I290" s="217">
        <f t="shared" si="66"/>
        <v>0</v>
      </c>
    </row>
    <row r="291" ht="15.95" customHeight="1" spans="1:9">
      <c r="A291" s="214" t="s">
        <v>351</v>
      </c>
      <c r="B291" s="221"/>
      <c r="C291" s="216"/>
      <c r="D291" s="217">
        <f t="shared" si="62"/>
        <v>0</v>
      </c>
      <c r="E291" s="218">
        <f t="shared" si="63"/>
        <v>0</v>
      </c>
      <c r="F291" s="217">
        <f t="shared" si="64"/>
        <v>0</v>
      </c>
      <c r="G291" s="221"/>
      <c r="H291" s="218">
        <f t="shared" si="65"/>
        <v>0</v>
      </c>
      <c r="I291" s="217">
        <f t="shared" si="66"/>
        <v>0</v>
      </c>
    </row>
    <row r="292" ht="15.95" customHeight="1" spans="1:9">
      <c r="A292" s="214" t="s">
        <v>352</v>
      </c>
      <c r="B292" s="215"/>
      <c r="C292" s="216"/>
      <c r="D292" s="217">
        <f t="shared" si="62"/>
        <v>0</v>
      </c>
      <c r="E292" s="218">
        <f t="shared" si="63"/>
        <v>0</v>
      </c>
      <c r="F292" s="217">
        <f t="shared" si="64"/>
        <v>0</v>
      </c>
      <c r="G292" s="215"/>
      <c r="H292" s="218">
        <f t="shared" si="65"/>
        <v>0</v>
      </c>
      <c r="I292" s="217">
        <f t="shared" si="66"/>
        <v>0</v>
      </c>
    </row>
    <row r="293" ht="15.95" customHeight="1" spans="1:9">
      <c r="A293" s="214" t="s">
        <v>353</v>
      </c>
      <c r="B293" s="215"/>
      <c r="C293" s="216"/>
      <c r="D293" s="217">
        <f t="shared" si="62"/>
        <v>0</v>
      </c>
      <c r="E293" s="218">
        <f t="shared" si="63"/>
        <v>0</v>
      </c>
      <c r="F293" s="217">
        <f t="shared" si="64"/>
        <v>0</v>
      </c>
      <c r="G293" s="215"/>
      <c r="H293" s="218">
        <f t="shared" si="65"/>
        <v>0</v>
      </c>
      <c r="I293" s="217">
        <f t="shared" si="66"/>
        <v>0</v>
      </c>
    </row>
    <row r="294" ht="15.95" customHeight="1" spans="1:9">
      <c r="A294" s="214" t="s">
        <v>354</v>
      </c>
      <c r="B294" s="215"/>
      <c r="C294" s="216"/>
      <c r="D294" s="217">
        <f t="shared" si="62"/>
        <v>0</v>
      </c>
      <c r="E294" s="218">
        <f t="shared" si="63"/>
        <v>0</v>
      </c>
      <c r="F294" s="217">
        <f t="shared" si="64"/>
        <v>0</v>
      </c>
      <c r="G294" s="215"/>
      <c r="H294" s="218">
        <f t="shared" si="65"/>
        <v>0</v>
      </c>
      <c r="I294" s="217">
        <f t="shared" si="66"/>
        <v>0</v>
      </c>
    </row>
    <row r="295" ht="15.95" customHeight="1" spans="1:9">
      <c r="A295" s="214" t="s">
        <v>355</v>
      </c>
      <c r="B295" s="215"/>
      <c r="C295" s="216">
        <v>1</v>
      </c>
      <c r="D295" s="217">
        <f t="shared" si="62"/>
        <v>0</v>
      </c>
      <c r="E295" s="218">
        <f t="shared" si="63"/>
        <v>1</v>
      </c>
      <c r="F295" s="217">
        <f t="shared" si="64"/>
        <v>0</v>
      </c>
      <c r="G295" s="215"/>
      <c r="H295" s="218">
        <f t="shared" si="65"/>
        <v>0</v>
      </c>
      <c r="I295" s="217">
        <f t="shared" si="66"/>
        <v>0</v>
      </c>
    </row>
    <row r="296" s="101" customFormat="1" ht="15.95" customHeight="1" spans="1:9">
      <c r="A296" s="214" t="s">
        <v>356</v>
      </c>
      <c r="B296" s="215"/>
      <c r="C296" s="216"/>
      <c r="D296" s="217">
        <f t="shared" si="62"/>
        <v>0</v>
      </c>
      <c r="E296" s="218">
        <f t="shared" si="63"/>
        <v>0</v>
      </c>
      <c r="F296" s="217">
        <f t="shared" si="64"/>
        <v>0</v>
      </c>
      <c r="G296" s="215"/>
      <c r="H296" s="218">
        <f t="shared" si="65"/>
        <v>0</v>
      </c>
      <c r="I296" s="217">
        <f t="shared" si="66"/>
        <v>0</v>
      </c>
    </row>
    <row r="297" ht="15.95" customHeight="1" spans="1:9">
      <c r="A297" s="214" t="s">
        <v>357</v>
      </c>
      <c r="B297" s="215">
        <f t="shared" ref="B297:G297" si="70">SUM(B298:B305)</f>
        <v>0</v>
      </c>
      <c r="C297" s="216">
        <f t="shared" si="70"/>
        <v>11</v>
      </c>
      <c r="D297" s="217">
        <f t="shared" si="62"/>
        <v>0</v>
      </c>
      <c r="E297" s="218">
        <f t="shared" si="63"/>
        <v>11</v>
      </c>
      <c r="F297" s="217">
        <f t="shared" si="64"/>
        <v>0</v>
      </c>
      <c r="G297" s="215">
        <f t="shared" si="70"/>
        <v>0</v>
      </c>
      <c r="H297" s="218">
        <f t="shared" si="65"/>
        <v>0</v>
      </c>
      <c r="I297" s="217">
        <f t="shared" si="66"/>
        <v>0</v>
      </c>
    </row>
    <row r="298" ht="15.95" customHeight="1" spans="1:9">
      <c r="A298" s="214" t="s">
        <v>159</v>
      </c>
      <c r="B298" s="215"/>
      <c r="C298" s="216"/>
      <c r="D298" s="217">
        <f t="shared" si="62"/>
        <v>0</v>
      </c>
      <c r="E298" s="218">
        <f t="shared" si="63"/>
        <v>0</v>
      </c>
      <c r="F298" s="217">
        <f t="shared" si="64"/>
        <v>0</v>
      </c>
      <c r="G298" s="215"/>
      <c r="H298" s="218">
        <f t="shared" si="65"/>
        <v>0</v>
      </c>
      <c r="I298" s="217">
        <f t="shared" si="66"/>
        <v>0</v>
      </c>
    </row>
    <row r="299" ht="15.95" customHeight="1" spans="1:9">
      <c r="A299" s="214" t="s">
        <v>160</v>
      </c>
      <c r="B299" s="215"/>
      <c r="C299" s="216"/>
      <c r="D299" s="217">
        <f t="shared" si="62"/>
        <v>0</v>
      </c>
      <c r="E299" s="218">
        <f t="shared" si="63"/>
        <v>0</v>
      </c>
      <c r="F299" s="217">
        <f t="shared" si="64"/>
        <v>0</v>
      </c>
      <c r="G299" s="215"/>
      <c r="H299" s="218">
        <f t="shared" si="65"/>
        <v>0</v>
      </c>
      <c r="I299" s="217">
        <f t="shared" si="66"/>
        <v>0</v>
      </c>
    </row>
    <row r="300" ht="15.95" customHeight="1" spans="1:9">
      <c r="A300" s="214" t="s">
        <v>166</v>
      </c>
      <c r="B300" s="215"/>
      <c r="C300" s="216"/>
      <c r="D300" s="217">
        <f t="shared" si="62"/>
        <v>0</v>
      </c>
      <c r="E300" s="218">
        <f t="shared" si="63"/>
        <v>0</v>
      </c>
      <c r="F300" s="217">
        <f t="shared" si="64"/>
        <v>0</v>
      </c>
      <c r="G300" s="215"/>
      <c r="H300" s="218">
        <f t="shared" si="65"/>
        <v>0</v>
      </c>
      <c r="I300" s="217">
        <f t="shared" si="66"/>
        <v>0</v>
      </c>
    </row>
    <row r="301" ht="15.95" customHeight="1" spans="1:9">
      <c r="A301" s="214" t="s">
        <v>358</v>
      </c>
      <c r="B301" s="215"/>
      <c r="C301" s="216">
        <v>7</v>
      </c>
      <c r="D301" s="217">
        <f t="shared" si="62"/>
        <v>0</v>
      </c>
      <c r="E301" s="218">
        <f t="shared" si="63"/>
        <v>7</v>
      </c>
      <c r="F301" s="217">
        <f t="shared" si="64"/>
        <v>0</v>
      </c>
      <c r="G301" s="215"/>
      <c r="H301" s="218">
        <f t="shared" si="65"/>
        <v>0</v>
      </c>
      <c r="I301" s="217">
        <f t="shared" si="66"/>
        <v>0</v>
      </c>
    </row>
    <row r="302" ht="15.95" customHeight="1" spans="1:9">
      <c r="A302" s="214" t="s">
        <v>359</v>
      </c>
      <c r="B302" s="215"/>
      <c r="C302" s="216"/>
      <c r="D302" s="217">
        <f t="shared" si="62"/>
        <v>0</v>
      </c>
      <c r="E302" s="218">
        <f t="shared" si="63"/>
        <v>0</v>
      </c>
      <c r="F302" s="217">
        <f t="shared" si="64"/>
        <v>0</v>
      </c>
      <c r="G302" s="215"/>
      <c r="H302" s="218">
        <f t="shared" si="65"/>
        <v>0</v>
      </c>
      <c r="I302" s="217">
        <f t="shared" si="66"/>
        <v>0</v>
      </c>
    </row>
    <row r="303" ht="15.95" customHeight="1" spans="1:9">
      <c r="A303" s="214" t="s">
        <v>360</v>
      </c>
      <c r="B303" s="215"/>
      <c r="C303" s="216"/>
      <c r="D303" s="217">
        <f t="shared" si="62"/>
        <v>0</v>
      </c>
      <c r="E303" s="218">
        <f t="shared" si="63"/>
        <v>0</v>
      </c>
      <c r="F303" s="217">
        <f t="shared" si="64"/>
        <v>0</v>
      </c>
      <c r="G303" s="215"/>
      <c r="H303" s="218">
        <f t="shared" si="65"/>
        <v>0</v>
      </c>
      <c r="I303" s="217">
        <f t="shared" si="66"/>
        <v>0</v>
      </c>
    </row>
    <row r="304" ht="15.95" customHeight="1" spans="1:9">
      <c r="A304" s="214" t="s">
        <v>361</v>
      </c>
      <c r="B304" s="215"/>
      <c r="C304" s="216"/>
      <c r="D304" s="217">
        <f t="shared" si="62"/>
        <v>0</v>
      </c>
      <c r="E304" s="218">
        <f t="shared" si="63"/>
        <v>0</v>
      </c>
      <c r="F304" s="217">
        <f t="shared" si="64"/>
        <v>0</v>
      </c>
      <c r="G304" s="215"/>
      <c r="H304" s="218">
        <f t="shared" si="65"/>
        <v>0</v>
      </c>
      <c r="I304" s="217">
        <f t="shared" si="66"/>
        <v>0</v>
      </c>
    </row>
    <row r="305" ht="15.95" customHeight="1" spans="1:9">
      <c r="A305" s="214" t="s">
        <v>362</v>
      </c>
      <c r="B305" s="215"/>
      <c r="C305" s="216">
        <v>4</v>
      </c>
      <c r="D305" s="217">
        <f t="shared" si="62"/>
        <v>0</v>
      </c>
      <c r="E305" s="218">
        <f t="shared" si="63"/>
        <v>4</v>
      </c>
      <c r="F305" s="217">
        <f t="shared" si="64"/>
        <v>0</v>
      </c>
      <c r="G305" s="215"/>
      <c r="H305" s="218">
        <f t="shared" si="65"/>
        <v>0</v>
      </c>
      <c r="I305" s="217">
        <f t="shared" si="66"/>
        <v>0</v>
      </c>
    </row>
    <row r="306" ht="15.95" customHeight="1" spans="1:9">
      <c r="A306" s="214" t="s">
        <v>363</v>
      </c>
      <c r="B306" s="215">
        <f t="shared" ref="B306:G306" si="71">SUM(B307:B308)</f>
        <v>0</v>
      </c>
      <c r="C306" s="216">
        <f t="shared" si="71"/>
        <v>0</v>
      </c>
      <c r="D306" s="217">
        <f t="shared" si="62"/>
        <v>0</v>
      </c>
      <c r="E306" s="218">
        <f t="shared" si="63"/>
        <v>0</v>
      </c>
      <c r="F306" s="217">
        <f t="shared" si="64"/>
        <v>0</v>
      </c>
      <c r="G306" s="215">
        <f t="shared" si="71"/>
        <v>0</v>
      </c>
      <c r="H306" s="218">
        <f t="shared" si="65"/>
        <v>0</v>
      </c>
      <c r="I306" s="217">
        <f t="shared" si="66"/>
        <v>0</v>
      </c>
    </row>
    <row r="307" ht="15.95" customHeight="1" spans="1:9">
      <c r="A307" s="214" t="s">
        <v>364</v>
      </c>
      <c r="B307" s="215"/>
      <c r="C307" s="216"/>
      <c r="D307" s="217">
        <f t="shared" si="62"/>
        <v>0</v>
      </c>
      <c r="E307" s="218">
        <f t="shared" si="63"/>
        <v>0</v>
      </c>
      <c r="F307" s="217">
        <f t="shared" si="64"/>
        <v>0</v>
      </c>
      <c r="G307" s="215"/>
      <c r="H307" s="218">
        <f t="shared" si="65"/>
        <v>0</v>
      </c>
      <c r="I307" s="217">
        <f t="shared" si="66"/>
        <v>0</v>
      </c>
    </row>
    <row r="308" ht="15.95" customHeight="1" spans="1:9">
      <c r="A308" s="214" t="s">
        <v>365</v>
      </c>
      <c r="B308" s="215"/>
      <c r="C308" s="216"/>
      <c r="D308" s="217">
        <f t="shared" si="62"/>
        <v>0</v>
      </c>
      <c r="E308" s="218">
        <f t="shared" si="63"/>
        <v>0</v>
      </c>
      <c r="F308" s="217">
        <f t="shared" si="64"/>
        <v>0</v>
      </c>
      <c r="G308" s="215"/>
      <c r="H308" s="218">
        <f t="shared" si="65"/>
        <v>0</v>
      </c>
      <c r="I308" s="217">
        <f t="shared" si="66"/>
        <v>0</v>
      </c>
    </row>
    <row r="309" ht="15.95" customHeight="1" spans="1:9">
      <c r="A309" s="214" t="s">
        <v>366</v>
      </c>
      <c r="B309" s="215">
        <f t="shared" ref="B309:G309" si="72">SUM(B310:B311)</f>
        <v>0</v>
      </c>
      <c r="C309" s="216">
        <f t="shared" si="72"/>
        <v>3</v>
      </c>
      <c r="D309" s="217">
        <f t="shared" si="62"/>
        <v>0</v>
      </c>
      <c r="E309" s="218">
        <f t="shared" si="63"/>
        <v>3</v>
      </c>
      <c r="F309" s="217">
        <f t="shared" si="64"/>
        <v>0</v>
      </c>
      <c r="G309" s="215">
        <f t="shared" si="72"/>
        <v>0</v>
      </c>
      <c r="H309" s="218">
        <f t="shared" si="65"/>
        <v>0</v>
      </c>
      <c r="I309" s="217">
        <f t="shared" si="66"/>
        <v>0</v>
      </c>
    </row>
    <row r="310" ht="15.95" customHeight="1" spans="1:9">
      <c r="A310" s="214" t="s">
        <v>367</v>
      </c>
      <c r="B310" s="215"/>
      <c r="C310" s="216">
        <v>3</v>
      </c>
      <c r="D310" s="217">
        <f t="shared" si="62"/>
        <v>0</v>
      </c>
      <c r="E310" s="218">
        <f t="shared" si="63"/>
        <v>3</v>
      </c>
      <c r="F310" s="217">
        <f t="shared" si="64"/>
        <v>0</v>
      </c>
      <c r="G310" s="215"/>
      <c r="H310" s="218">
        <f t="shared" si="65"/>
        <v>0</v>
      </c>
      <c r="I310" s="217">
        <f t="shared" si="66"/>
        <v>0</v>
      </c>
    </row>
    <row r="311" ht="15.95" customHeight="1" spans="1:9">
      <c r="A311" s="214" t="s">
        <v>368</v>
      </c>
      <c r="B311" s="215"/>
      <c r="C311" s="216"/>
      <c r="D311" s="217">
        <f t="shared" si="62"/>
        <v>0</v>
      </c>
      <c r="E311" s="218">
        <f t="shared" si="63"/>
        <v>0</v>
      </c>
      <c r="F311" s="217">
        <f t="shared" si="64"/>
        <v>0</v>
      </c>
      <c r="G311" s="215"/>
      <c r="H311" s="218">
        <f t="shared" si="65"/>
        <v>0</v>
      </c>
      <c r="I311" s="217">
        <f t="shared" si="66"/>
        <v>0</v>
      </c>
    </row>
    <row r="312" ht="15.95" customHeight="1" spans="1:9">
      <c r="A312" s="214" t="s">
        <v>369</v>
      </c>
      <c r="B312" s="215">
        <f t="shared" ref="B312:G312" si="73">SUM(B313:B314)</f>
        <v>0</v>
      </c>
      <c r="C312" s="216">
        <f t="shared" si="73"/>
        <v>0</v>
      </c>
      <c r="D312" s="217">
        <f t="shared" si="62"/>
        <v>0</v>
      </c>
      <c r="E312" s="218">
        <f t="shared" si="63"/>
        <v>0</v>
      </c>
      <c r="F312" s="217">
        <f t="shared" si="64"/>
        <v>0</v>
      </c>
      <c r="G312" s="215">
        <f t="shared" si="73"/>
        <v>0</v>
      </c>
      <c r="H312" s="218">
        <f t="shared" si="65"/>
        <v>0</v>
      </c>
      <c r="I312" s="217">
        <f t="shared" si="66"/>
        <v>0</v>
      </c>
    </row>
    <row r="313" s="101" customFormat="1" ht="15.95" customHeight="1" spans="1:9">
      <c r="A313" s="214" t="s">
        <v>370</v>
      </c>
      <c r="B313" s="215"/>
      <c r="C313" s="216"/>
      <c r="D313" s="217">
        <f t="shared" si="62"/>
        <v>0</v>
      </c>
      <c r="E313" s="218">
        <f t="shared" si="63"/>
        <v>0</v>
      </c>
      <c r="F313" s="217">
        <f t="shared" si="64"/>
        <v>0</v>
      </c>
      <c r="G313" s="215"/>
      <c r="H313" s="218">
        <f t="shared" si="65"/>
        <v>0</v>
      </c>
      <c r="I313" s="217">
        <f t="shared" si="66"/>
        <v>0</v>
      </c>
    </row>
    <row r="314" ht="15.95" customHeight="1" spans="1:9">
      <c r="A314" s="214" t="s">
        <v>371</v>
      </c>
      <c r="B314" s="215"/>
      <c r="C314" s="216"/>
      <c r="D314" s="217">
        <f t="shared" si="62"/>
        <v>0</v>
      </c>
      <c r="E314" s="218">
        <f t="shared" si="63"/>
        <v>0</v>
      </c>
      <c r="F314" s="217">
        <f t="shared" si="64"/>
        <v>0</v>
      </c>
      <c r="G314" s="215"/>
      <c r="H314" s="218">
        <f t="shared" si="65"/>
        <v>0</v>
      </c>
      <c r="I314" s="217">
        <f t="shared" si="66"/>
        <v>0</v>
      </c>
    </row>
    <row r="315" ht="15.95" customHeight="1" spans="1:9">
      <c r="A315" s="214" t="s">
        <v>372</v>
      </c>
      <c r="B315" s="215">
        <f t="shared" ref="B315:G315" si="74">SUM(B316:B317)</f>
        <v>0</v>
      </c>
      <c r="C315" s="216">
        <f t="shared" si="74"/>
        <v>15</v>
      </c>
      <c r="D315" s="217">
        <f t="shared" si="62"/>
        <v>0</v>
      </c>
      <c r="E315" s="218">
        <f t="shared" si="63"/>
        <v>15</v>
      </c>
      <c r="F315" s="217">
        <f t="shared" si="64"/>
        <v>0</v>
      </c>
      <c r="G315" s="215">
        <f t="shared" si="74"/>
        <v>0</v>
      </c>
      <c r="H315" s="218">
        <f t="shared" si="65"/>
        <v>0</v>
      </c>
      <c r="I315" s="217">
        <f t="shared" si="66"/>
        <v>0</v>
      </c>
    </row>
    <row r="316" ht="15.95" customHeight="1" spans="1:9">
      <c r="A316" s="214" t="s">
        <v>373</v>
      </c>
      <c r="B316" s="215"/>
      <c r="C316" s="216">
        <v>15</v>
      </c>
      <c r="D316" s="217">
        <f t="shared" si="62"/>
        <v>0</v>
      </c>
      <c r="E316" s="218">
        <f t="shared" si="63"/>
        <v>15</v>
      </c>
      <c r="F316" s="217">
        <f t="shared" si="64"/>
        <v>0</v>
      </c>
      <c r="G316" s="215"/>
      <c r="H316" s="218">
        <f t="shared" si="65"/>
        <v>0</v>
      </c>
      <c r="I316" s="217">
        <f t="shared" si="66"/>
        <v>0</v>
      </c>
    </row>
    <row r="317" ht="15.95" customHeight="1" spans="1:9">
      <c r="A317" s="214" t="s">
        <v>374</v>
      </c>
      <c r="B317" s="215"/>
      <c r="C317" s="216"/>
      <c r="D317" s="217">
        <f t="shared" si="62"/>
        <v>0</v>
      </c>
      <c r="E317" s="218">
        <f t="shared" si="63"/>
        <v>0</v>
      </c>
      <c r="F317" s="217">
        <f t="shared" si="64"/>
        <v>0</v>
      </c>
      <c r="G317" s="215"/>
      <c r="H317" s="218">
        <f t="shared" si="65"/>
        <v>0</v>
      </c>
      <c r="I317" s="217">
        <f t="shared" si="66"/>
        <v>0</v>
      </c>
    </row>
    <row r="318" ht="15.95" customHeight="1" spans="1:9">
      <c r="A318" s="214" t="s">
        <v>375</v>
      </c>
      <c r="B318" s="215">
        <f t="shared" ref="B318:G318" si="75">SUM(B319:B321)</f>
        <v>0</v>
      </c>
      <c r="C318" s="216">
        <f t="shared" si="75"/>
        <v>0</v>
      </c>
      <c r="D318" s="217">
        <f t="shared" si="62"/>
        <v>0</v>
      </c>
      <c r="E318" s="218">
        <f t="shared" si="63"/>
        <v>0</v>
      </c>
      <c r="F318" s="217">
        <f t="shared" si="64"/>
        <v>0</v>
      </c>
      <c r="G318" s="215">
        <f t="shared" si="75"/>
        <v>0</v>
      </c>
      <c r="H318" s="218">
        <f t="shared" si="65"/>
        <v>0</v>
      </c>
      <c r="I318" s="217">
        <f t="shared" si="66"/>
        <v>0</v>
      </c>
    </row>
    <row r="319" s="101" customFormat="1" ht="15.95" customHeight="1" spans="1:9">
      <c r="A319" s="214" t="s">
        <v>376</v>
      </c>
      <c r="B319" s="215"/>
      <c r="C319" s="216"/>
      <c r="D319" s="217">
        <f t="shared" si="62"/>
        <v>0</v>
      </c>
      <c r="E319" s="218">
        <f t="shared" si="63"/>
        <v>0</v>
      </c>
      <c r="F319" s="217">
        <f t="shared" si="64"/>
        <v>0</v>
      </c>
      <c r="G319" s="215"/>
      <c r="H319" s="218">
        <f t="shared" si="65"/>
        <v>0</v>
      </c>
      <c r="I319" s="217">
        <f t="shared" si="66"/>
        <v>0</v>
      </c>
    </row>
    <row r="320" ht="15.95" customHeight="1" spans="1:9">
      <c r="A320" s="214" t="s">
        <v>377</v>
      </c>
      <c r="B320" s="215"/>
      <c r="C320" s="216"/>
      <c r="D320" s="217">
        <f t="shared" si="62"/>
        <v>0</v>
      </c>
      <c r="E320" s="218">
        <f t="shared" si="63"/>
        <v>0</v>
      </c>
      <c r="F320" s="217">
        <f t="shared" si="64"/>
        <v>0</v>
      </c>
      <c r="G320" s="215"/>
      <c r="H320" s="218">
        <f t="shared" si="65"/>
        <v>0</v>
      </c>
      <c r="I320" s="217">
        <f t="shared" si="66"/>
        <v>0</v>
      </c>
    </row>
    <row r="321" ht="15.95" customHeight="1" spans="1:9">
      <c r="A321" s="214" t="s">
        <v>378</v>
      </c>
      <c r="B321" s="215"/>
      <c r="C321" s="216"/>
      <c r="D321" s="217">
        <f t="shared" si="62"/>
        <v>0</v>
      </c>
      <c r="E321" s="218">
        <f t="shared" si="63"/>
        <v>0</v>
      </c>
      <c r="F321" s="217">
        <f t="shared" si="64"/>
        <v>0</v>
      </c>
      <c r="G321" s="215"/>
      <c r="H321" s="218">
        <f t="shared" si="65"/>
        <v>0</v>
      </c>
      <c r="I321" s="217">
        <f t="shared" si="66"/>
        <v>0</v>
      </c>
    </row>
    <row r="322" ht="15.95" customHeight="1" spans="1:9">
      <c r="A322" s="214" t="s">
        <v>379</v>
      </c>
      <c r="B322" s="215">
        <f t="shared" ref="B322:G322" si="76">SUM(B323:B329)</f>
        <v>0</v>
      </c>
      <c r="C322" s="216">
        <f t="shared" si="76"/>
        <v>0</v>
      </c>
      <c r="D322" s="217">
        <f t="shared" si="62"/>
        <v>0</v>
      </c>
      <c r="E322" s="218">
        <f t="shared" si="63"/>
        <v>0</v>
      </c>
      <c r="F322" s="217">
        <f t="shared" si="64"/>
        <v>0</v>
      </c>
      <c r="G322" s="215">
        <f t="shared" si="76"/>
        <v>0</v>
      </c>
      <c r="H322" s="218">
        <f t="shared" si="65"/>
        <v>0</v>
      </c>
      <c r="I322" s="217">
        <f t="shared" si="66"/>
        <v>0</v>
      </c>
    </row>
    <row r="323" ht="15.95" customHeight="1" spans="1:9">
      <c r="A323" s="222" t="s">
        <v>159</v>
      </c>
      <c r="B323" s="215"/>
      <c r="C323" s="216"/>
      <c r="D323" s="217">
        <f t="shared" si="62"/>
        <v>0</v>
      </c>
      <c r="E323" s="218">
        <f t="shared" si="63"/>
        <v>0</v>
      </c>
      <c r="F323" s="217">
        <f t="shared" si="64"/>
        <v>0</v>
      </c>
      <c r="G323" s="215"/>
      <c r="H323" s="218">
        <f t="shared" si="65"/>
        <v>0</v>
      </c>
      <c r="I323" s="217">
        <f t="shared" si="66"/>
        <v>0</v>
      </c>
    </row>
    <row r="324" ht="15.95" customHeight="1" spans="1:9">
      <c r="A324" s="222" t="s">
        <v>160</v>
      </c>
      <c r="B324" s="215"/>
      <c r="C324" s="216"/>
      <c r="D324" s="217">
        <f t="shared" si="62"/>
        <v>0</v>
      </c>
      <c r="E324" s="218">
        <f t="shared" si="63"/>
        <v>0</v>
      </c>
      <c r="F324" s="217">
        <f t="shared" si="64"/>
        <v>0</v>
      </c>
      <c r="G324" s="215"/>
      <c r="H324" s="218">
        <f t="shared" si="65"/>
        <v>0</v>
      </c>
      <c r="I324" s="217">
        <f t="shared" si="66"/>
        <v>0</v>
      </c>
    </row>
    <row r="325" ht="15.95" customHeight="1" spans="1:9">
      <c r="A325" s="214" t="s">
        <v>166</v>
      </c>
      <c r="B325" s="215"/>
      <c r="C325" s="216"/>
      <c r="D325" s="217">
        <f t="shared" si="62"/>
        <v>0</v>
      </c>
      <c r="E325" s="218">
        <f t="shared" si="63"/>
        <v>0</v>
      </c>
      <c r="F325" s="217">
        <f t="shared" si="64"/>
        <v>0</v>
      </c>
      <c r="G325" s="215"/>
      <c r="H325" s="218">
        <f t="shared" si="65"/>
        <v>0</v>
      </c>
      <c r="I325" s="217">
        <f t="shared" si="66"/>
        <v>0</v>
      </c>
    </row>
    <row r="326" ht="15.95" customHeight="1" spans="1:9">
      <c r="A326" s="214" t="s">
        <v>380</v>
      </c>
      <c r="B326" s="215"/>
      <c r="C326" s="216"/>
      <c r="D326" s="217">
        <f t="shared" ref="D326:D389" si="77">IF(B326&lt;&gt;0,C326/B326*100,0)</f>
        <v>0</v>
      </c>
      <c r="E326" s="218">
        <f t="shared" ref="E326:E389" si="78">C326-L326</f>
        <v>0</v>
      </c>
      <c r="F326" s="217">
        <f t="shared" ref="F326:F389" si="79">IF(L326&lt;&gt;0,(C326/L326-1)*100,0)</f>
        <v>0</v>
      </c>
      <c r="G326" s="215"/>
      <c r="H326" s="218">
        <f t="shared" ref="H326:H389" si="80">G326-B326</f>
        <v>0</v>
      </c>
      <c r="I326" s="217">
        <f t="shared" ref="I326:I389" si="81">IF(B326&lt;&gt;0,(G326/B326-1)*100,0)</f>
        <v>0</v>
      </c>
    </row>
    <row r="327" ht="15.95" customHeight="1" spans="1:9">
      <c r="A327" s="214" t="s">
        <v>381</v>
      </c>
      <c r="B327" s="215"/>
      <c r="C327" s="216"/>
      <c r="D327" s="217">
        <f t="shared" si="77"/>
        <v>0</v>
      </c>
      <c r="E327" s="218">
        <f t="shared" si="78"/>
        <v>0</v>
      </c>
      <c r="F327" s="217">
        <f t="shared" si="79"/>
        <v>0</v>
      </c>
      <c r="G327" s="215"/>
      <c r="H327" s="218">
        <f t="shared" si="80"/>
        <v>0</v>
      </c>
      <c r="I327" s="217">
        <f t="shared" si="81"/>
        <v>0</v>
      </c>
    </row>
    <row r="328" ht="15.95" customHeight="1" spans="1:9">
      <c r="A328" s="214" t="s">
        <v>161</v>
      </c>
      <c r="B328" s="215"/>
      <c r="C328" s="216"/>
      <c r="D328" s="217">
        <f t="shared" si="77"/>
        <v>0</v>
      </c>
      <c r="E328" s="218">
        <f t="shared" si="78"/>
        <v>0</v>
      </c>
      <c r="F328" s="217">
        <f t="shared" si="79"/>
        <v>0</v>
      </c>
      <c r="G328" s="215"/>
      <c r="H328" s="218">
        <f t="shared" si="80"/>
        <v>0</v>
      </c>
      <c r="I328" s="217">
        <f t="shared" si="81"/>
        <v>0</v>
      </c>
    </row>
    <row r="329" ht="15.95" customHeight="1" spans="1:9">
      <c r="A329" s="214" t="s">
        <v>382</v>
      </c>
      <c r="B329" s="215"/>
      <c r="C329" s="216"/>
      <c r="D329" s="217">
        <f t="shared" si="77"/>
        <v>0</v>
      </c>
      <c r="E329" s="218">
        <f t="shared" si="78"/>
        <v>0</v>
      </c>
      <c r="F329" s="217">
        <f t="shared" si="79"/>
        <v>0</v>
      </c>
      <c r="G329" s="215"/>
      <c r="H329" s="218">
        <f t="shared" si="80"/>
        <v>0</v>
      </c>
      <c r="I329" s="217">
        <f t="shared" si="81"/>
        <v>0</v>
      </c>
    </row>
    <row r="330" ht="15.95" customHeight="1" spans="1:9">
      <c r="A330" s="222" t="s">
        <v>383</v>
      </c>
      <c r="B330" s="215">
        <f t="shared" ref="B330:G330" si="82">SUM(B331:B332)</f>
        <v>0</v>
      </c>
      <c r="C330" s="216">
        <f t="shared" si="82"/>
        <v>1</v>
      </c>
      <c r="D330" s="217">
        <f t="shared" si="77"/>
        <v>0</v>
      </c>
      <c r="E330" s="218">
        <f t="shared" si="78"/>
        <v>1</v>
      </c>
      <c r="F330" s="217">
        <f t="shared" si="79"/>
        <v>0</v>
      </c>
      <c r="G330" s="215">
        <f t="shared" si="82"/>
        <v>0</v>
      </c>
      <c r="H330" s="218">
        <f t="shared" si="80"/>
        <v>0</v>
      </c>
      <c r="I330" s="217">
        <f t="shared" si="81"/>
        <v>0</v>
      </c>
    </row>
    <row r="331" ht="15.95" customHeight="1" spans="1:9">
      <c r="A331" s="214" t="s">
        <v>384</v>
      </c>
      <c r="B331" s="215"/>
      <c r="C331" s="216"/>
      <c r="D331" s="217">
        <f t="shared" si="77"/>
        <v>0</v>
      </c>
      <c r="E331" s="218">
        <f t="shared" si="78"/>
        <v>0</v>
      </c>
      <c r="F331" s="217">
        <f t="shared" si="79"/>
        <v>0</v>
      </c>
      <c r="G331" s="215"/>
      <c r="H331" s="218">
        <f t="shared" si="80"/>
        <v>0</v>
      </c>
      <c r="I331" s="217">
        <f t="shared" si="81"/>
        <v>0</v>
      </c>
    </row>
    <row r="332" ht="15.95" customHeight="1" spans="1:9">
      <c r="A332" s="214" t="s">
        <v>385</v>
      </c>
      <c r="B332" s="215"/>
      <c r="C332" s="216">
        <v>1</v>
      </c>
      <c r="D332" s="217">
        <f t="shared" si="77"/>
        <v>0</v>
      </c>
      <c r="E332" s="218">
        <f t="shared" si="78"/>
        <v>1</v>
      </c>
      <c r="F332" s="217">
        <f t="shared" si="79"/>
        <v>0</v>
      </c>
      <c r="G332" s="215"/>
      <c r="H332" s="218">
        <f t="shared" si="80"/>
        <v>0</v>
      </c>
      <c r="I332" s="217">
        <f t="shared" si="81"/>
        <v>0</v>
      </c>
    </row>
    <row r="333" ht="15.95" customHeight="1" spans="1:9">
      <c r="A333" s="214" t="s">
        <v>386</v>
      </c>
      <c r="B333" s="215">
        <f t="shared" ref="B333:G333" si="83">B334</f>
        <v>0</v>
      </c>
      <c r="C333" s="216">
        <f t="shared" si="83"/>
        <v>3</v>
      </c>
      <c r="D333" s="217">
        <f t="shared" si="77"/>
        <v>0</v>
      </c>
      <c r="E333" s="218">
        <f t="shared" si="78"/>
        <v>3</v>
      </c>
      <c r="F333" s="217">
        <f t="shared" si="79"/>
        <v>0</v>
      </c>
      <c r="G333" s="215">
        <f t="shared" si="83"/>
        <v>0</v>
      </c>
      <c r="H333" s="218">
        <f t="shared" si="80"/>
        <v>0</v>
      </c>
      <c r="I333" s="217">
        <f t="shared" si="81"/>
        <v>0</v>
      </c>
    </row>
    <row r="334" ht="15.95" customHeight="1" spans="1:9">
      <c r="A334" s="214" t="s">
        <v>387</v>
      </c>
      <c r="B334" s="215"/>
      <c r="C334" s="216">
        <v>3</v>
      </c>
      <c r="D334" s="217">
        <f t="shared" si="77"/>
        <v>0</v>
      </c>
      <c r="E334" s="218">
        <f t="shared" si="78"/>
        <v>3</v>
      </c>
      <c r="F334" s="217">
        <f t="shared" si="79"/>
        <v>0</v>
      </c>
      <c r="G334" s="215"/>
      <c r="H334" s="218">
        <f t="shared" si="80"/>
        <v>0</v>
      </c>
      <c r="I334" s="217">
        <f t="shared" si="81"/>
        <v>0</v>
      </c>
    </row>
    <row r="335" ht="15.95" customHeight="1" spans="1:9">
      <c r="A335" s="213" t="s">
        <v>388</v>
      </c>
      <c r="B335" s="209">
        <f>SUM(B336,B341,B345,B357,B361,B366,B370,B374,B377,B380,B382)</f>
        <v>104</v>
      </c>
      <c r="C335" s="210">
        <f>C336+C341+C345+C357+C361+C366+C370+C374+C377+C380+C382</f>
        <v>248</v>
      </c>
      <c r="D335" s="211">
        <f t="shared" si="77"/>
        <v>238.461538461538</v>
      </c>
      <c r="E335" s="212">
        <f t="shared" si="78"/>
        <v>248</v>
      </c>
      <c r="F335" s="211">
        <f t="shared" si="79"/>
        <v>0</v>
      </c>
      <c r="G335" s="209">
        <f>SUM(G336,G341,G345,G357,G361,G366,G370,G374,G377,G380,G382)</f>
        <v>160</v>
      </c>
      <c r="H335" s="212">
        <f t="shared" si="80"/>
        <v>56</v>
      </c>
      <c r="I335" s="211">
        <f t="shared" si="81"/>
        <v>53.8461538461539</v>
      </c>
    </row>
    <row r="336" ht="15.95" customHeight="1" spans="1:9">
      <c r="A336" s="214" t="s">
        <v>389</v>
      </c>
      <c r="B336" s="215">
        <f t="shared" ref="B336:G336" si="84">SUM(B337:B340)</f>
        <v>0</v>
      </c>
      <c r="C336" s="216">
        <f t="shared" si="84"/>
        <v>0</v>
      </c>
      <c r="D336" s="217">
        <f t="shared" si="77"/>
        <v>0</v>
      </c>
      <c r="E336" s="218">
        <f t="shared" si="78"/>
        <v>0</v>
      </c>
      <c r="F336" s="217">
        <f t="shared" si="79"/>
        <v>0</v>
      </c>
      <c r="G336" s="215">
        <f t="shared" si="84"/>
        <v>0</v>
      </c>
      <c r="H336" s="218">
        <f t="shared" si="80"/>
        <v>0</v>
      </c>
      <c r="I336" s="217">
        <f t="shared" si="81"/>
        <v>0</v>
      </c>
    </row>
    <row r="337" ht="15.95" customHeight="1" spans="1:9">
      <c r="A337" s="214" t="s">
        <v>159</v>
      </c>
      <c r="B337" s="215"/>
      <c r="C337" s="216"/>
      <c r="D337" s="217">
        <f t="shared" si="77"/>
        <v>0</v>
      </c>
      <c r="E337" s="218">
        <f t="shared" si="78"/>
        <v>0</v>
      </c>
      <c r="F337" s="217">
        <f t="shared" si="79"/>
        <v>0</v>
      </c>
      <c r="G337" s="215"/>
      <c r="H337" s="218">
        <f t="shared" si="80"/>
        <v>0</v>
      </c>
      <c r="I337" s="217">
        <f t="shared" si="81"/>
        <v>0</v>
      </c>
    </row>
    <row r="338" ht="18.95" customHeight="1" spans="1:9">
      <c r="A338" s="214" t="s">
        <v>160</v>
      </c>
      <c r="B338" s="215"/>
      <c r="C338" s="216"/>
      <c r="D338" s="217">
        <f t="shared" si="77"/>
        <v>0</v>
      </c>
      <c r="E338" s="218">
        <f t="shared" si="78"/>
        <v>0</v>
      </c>
      <c r="F338" s="217">
        <f t="shared" si="79"/>
        <v>0</v>
      </c>
      <c r="G338" s="215"/>
      <c r="H338" s="218">
        <f t="shared" si="80"/>
        <v>0</v>
      </c>
      <c r="I338" s="217">
        <f t="shared" si="81"/>
        <v>0</v>
      </c>
    </row>
    <row r="339" ht="15.95" customHeight="1" spans="1:9">
      <c r="A339" s="214" t="s">
        <v>166</v>
      </c>
      <c r="B339" s="215"/>
      <c r="C339" s="216"/>
      <c r="D339" s="217">
        <f t="shared" si="77"/>
        <v>0</v>
      </c>
      <c r="E339" s="218">
        <f t="shared" si="78"/>
        <v>0</v>
      </c>
      <c r="F339" s="217">
        <f t="shared" si="79"/>
        <v>0</v>
      </c>
      <c r="G339" s="215"/>
      <c r="H339" s="218">
        <f t="shared" si="80"/>
        <v>0</v>
      </c>
      <c r="I339" s="217">
        <f t="shared" si="81"/>
        <v>0</v>
      </c>
    </row>
    <row r="340" ht="15.95" customHeight="1" spans="1:9">
      <c r="A340" s="214" t="s">
        <v>390</v>
      </c>
      <c r="B340" s="215"/>
      <c r="C340" s="216"/>
      <c r="D340" s="217">
        <f t="shared" si="77"/>
        <v>0</v>
      </c>
      <c r="E340" s="218">
        <f t="shared" si="78"/>
        <v>0</v>
      </c>
      <c r="F340" s="217">
        <f t="shared" si="79"/>
        <v>0</v>
      </c>
      <c r="G340" s="215"/>
      <c r="H340" s="218">
        <f t="shared" si="80"/>
        <v>0</v>
      </c>
      <c r="I340" s="217">
        <f t="shared" si="81"/>
        <v>0</v>
      </c>
    </row>
    <row r="341" ht="15.95" customHeight="1" spans="1:9">
      <c r="A341" s="214" t="s">
        <v>391</v>
      </c>
      <c r="B341" s="215">
        <f t="shared" ref="B341:G341" si="85">SUM(B342:B344)</f>
        <v>0</v>
      </c>
      <c r="C341" s="216">
        <f t="shared" si="85"/>
        <v>2</v>
      </c>
      <c r="D341" s="217">
        <f t="shared" si="77"/>
        <v>0</v>
      </c>
      <c r="E341" s="218">
        <f t="shared" si="78"/>
        <v>2</v>
      </c>
      <c r="F341" s="217">
        <f t="shared" si="79"/>
        <v>0</v>
      </c>
      <c r="G341" s="215">
        <f t="shared" si="85"/>
        <v>0</v>
      </c>
      <c r="H341" s="218">
        <f t="shared" si="80"/>
        <v>0</v>
      </c>
      <c r="I341" s="217">
        <f t="shared" si="81"/>
        <v>0</v>
      </c>
    </row>
    <row r="342" ht="15.95" customHeight="1" spans="1:9">
      <c r="A342" s="214" t="s">
        <v>392</v>
      </c>
      <c r="B342" s="215"/>
      <c r="C342" s="216"/>
      <c r="D342" s="217">
        <f t="shared" si="77"/>
        <v>0</v>
      </c>
      <c r="E342" s="218">
        <f t="shared" si="78"/>
        <v>0</v>
      </c>
      <c r="F342" s="217">
        <f t="shared" si="79"/>
        <v>0</v>
      </c>
      <c r="G342" s="215"/>
      <c r="H342" s="218">
        <f t="shared" si="80"/>
        <v>0</v>
      </c>
      <c r="I342" s="217">
        <f t="shared" si="81"/>
        <v>0</v>
      </c>
    </row>
    <row r="343" ht="15.95" customHeight="1" spans="1:9">
      <c r="A343" s="214" t="s">
        <v>393</v>
      </c>
      <c r="B343" s="215"/>
      <c r="C343" s="216"/>
      <c r="D343" s="217">
        <f t="shared" si="77"/>
        <v>0</v>
      </c>
      <c r="E343" s="218">
        <f t="shared" si="78"/>
        <v>0</v>
      </c>
      <c r="F343" s="217">
        <f t="shared" si="79"/>
        <v>0</v>
      </c>
      <c r="G343" s="215"/>
      <c r="H343" s="218">
        <f t="shared" si="80"/>
        <v>0</v>
      </c>
      <c r="I343" s="217">
        <f t="shared" si="81"/>
        <v>0</v>
      </c>
    </row>
    <row r="344" ht="15.95" customHeight="1" spans="1:9">
      <c r="A344" s="214" t="s">
        <v>394</v>
      </c>
      <c r="B344" s="215"/>
      <c r="C344" s="216">
        <v>2</v>
      </c>
      <c r="D344" s="217">
        <f t="shared" si="77"/>
        <v>0</v>
      </c>
      <c r="E344" s="218">
        <f t="shared" si="78"/>
        <v>2</v>
      </c>
      <c r="F344" s="217">
        <f t="shared" si="79"/>
        <v>0</v>
      </c>
      <c r="G344" s="215"/>
      <c r="H344" s="218">
        <f t="shared" si="80"/>
        <v>0</v>
      </c>
      <c r="I344" s="217">
        <f t="shared" si="81"/>
        <v>0</v>
      </c>
    </row>
    <row r="345" ht="15.95" customHeight="1" spans="1:9">
      <c r="A345" s="214" t="s">
        <v>395</v>
      </c>
      <c r="B345" s="215">
        <f t="shared" ref="B345:G345" si="86">SUM(B346:B356)</f>
        <v>0</v>
      </c>
      <c r="C345" s="216">
        <f t="shared" si="86"/>
        <v>90</v>
      </c>
      <c r="D345" s="217">
        <f t="shared" si="77"/>
        <v>0</v>
      </c>
      <c r="E345" s="218">
        <f t="shared" si="78"/>
        <v>90</v>
      </c>
      <c r="F345" s="217">
        <f t="shared" si="79"/>
        <v>0</v>
      </c>
      <c r="G345" s="215">
        <f t="shared" si="86"/>
        <v>44</v>
      </c>
      <c r="H345" s="218">
        <f t="shared" si="80"/>
        <v>44</v>
      </c>
      <c r="I345" s="217">
        <f t="shared" si="81"/>
        <v>0</v>
      </c>
    </row>
    <row r="346" ht="15.95" customHeight="1" spans="1:9">
      <c r="A346" s="214" t="s">
        <v>396</v>
      </c>
      <c r="B346" s="215"/>
      <c r="C346" s="216"/>
      <c r="D346" s="217">
        <f t="shared" si="77"/>
        <v>0</v>
      </c>
      <c r="E346" s="218">
        <f t="shared" si="78"/>
        <v>0</v>
      </c>
      <c r="F346" s="217">
        <f t="shared" si="79"/>
        <v>0</v>
      </c>
      <c r="G346" s="215"/>
      <c r="H346" s="218">
        <f t="shared" si="80"/>
        <v>0</v>
      </c>
      <c r="I346" s="217">
        <f t="shared" si="81"/>
        <v>0</v>
      </c>
    </row>
    <row r="347" s="101" customFormat="1" ht="15.95" customHeight="1" spans="1:9">
      <c r="A347" s="214" t="s">
        <v>397</v>
      </c>
      <c r="B347" s="215"/>
      <c r="C347" s="216"/>
      <c r="D347" s="217">
        <f t="shared" si="77"/>
        <v>0</v>
      </c>
      <c r="E347" s="218">
        <f t="shared" si="78"/>
        <v>0</v>
      </c>
      <c r="F347" s="217">
        <f t="shared" si="79"/>
        <v>0</v>
      </c>
      <c r="G347" s="215"/>
      <c r="H347" s="218">
        <f t="shared" si="80"/>
        <v>0</v>
      </c>
      <c r="I347" s="217">
        <f t="shared" si="81"/>
        <v>0</v>
      </c>
    </row>
    <row r="348" ht="15.95" customHeight="1" spans="1:9">
      <c r="A348" s="214" t="s">
        <v>398</v>
      </c>
      <c r="B348" s="215"/>
      <c r="C348" s="216"/>
      <c r="D348" s="217">
        <f t="shared" si="77"/>
        <v>0</v>
      </c>
      <c r="E348" s="218">
        <f t="shared" si="78"/>
        <v>0</v>
      </c>
      <c r="F348" s="217">
        <f t="shared" si="79"/>
        <v>0</v>
      </c>
      <c r="G348" s="215"/>
      <c r="H348" s="218">
        <f t="shared" si="80"/>
        <v>0</v>
      </c>
      <c r="I348" s="217">
        <f t="shared" si="81"/>
        <v>0</v>
      </c>
    </row>
    <row r="349" ht="15.95" customHeight="1" spans="1:9">
      <c r="A349" s="214" t="s">
        <v>399</v>
      </c>
      <c r="B349" s="215"/>
      <c r="C349" s="216"/>
      <c r="D349" s="217">
        <f t="shared" si="77"/>
        <v>0</v>
      </c>
      <c r="E349" s="218">
        <f t="shared" si="78"/>
        <v>0</v>
      </c>
      <c r="F349" s="217">
        <f t="shared" si="79"/>
        <v>0</v>
      </c>
      <c r="G349" s="215"/>
      <c r="H349" s="218">
        <f t="shared" si="80"/>
        <v>0</v>
      </c>
      <c r="I349" s="217">
        <f t="shared" si="81"/>
        <v>0</v>
      </c>
    </row>
    <row r="350" ht="15.95" customHeight="1" spans="1:9">
      <c r="A350" s="214" t="s">
        <v>400</v>
      </c>
      <c r="B350" s="215"/>
      <c r="C350" s="216"/>
      <c r="D350" s="217">
        <f t="shared" si="77"/>
        <v>0</v>
      </c>
      <c r="E350" s="218">
        <f t="shared" si="78"/>
        <v>0</v>
      </c>
      <c r="F350" s="217">
        <f t="shared" si="79"/>
        <v>0</v>
      </c>
      <c r="G350" s="215"/>
      <c r="H350" s="218">
        <f t="shared" si="80"/>
        <v>0</v>
      </c>
      <c r="I350" s="217">
        <f t="shared" si="81"/>
        <v>0</v>
      </c>
    </row>
    <row r="351" ht="15.95" customHeight="1" spans="1:9">
      <c r="A351" s="214" t="s">
        <v>401</v>
      </c>
      <c r="B351" s="215"/>
      <c r="C351" s="216"/>
      <c r="D351" s="217">
        <f t="shared" si="77"/>
        <v>0</v>
      </c>
      <c r="E351" s="218">
        <f t="shared" si="78"/>
        <v>0</v>
      </c>
      <c r="F351" s="217">
        <f t="shared" si="79"/>
        <v>0</v>
      </c>
      <c r="G351" s="215"/>
      <c r="H351" s="218">
        <f t="shared" si="80"/>
        <v>0</v>
      </c>
      <c r="I351" s="217">
        <f t="shared" si="81"/>
        <v>0</v>
      </c>
    </row>
    <row r="352" ht="15.95" customHeight="1" spans="1:9">
      <c r="A352" s="214" t="s">
        <v>402</v>
      </c>
      <c r="B352" s="215"/>
      <c r="C352" s="216"/>
      <c r="D352" s="217">
        <f t="shared" si="77"/>
        <v>0</v>
      </c>
      <c r="E352" s="218">
        <f t="shared" si="78"/>
        <v>0</v>
      </c>
      <c r="F352" s="217">
        <f t="shared" si="79"/>
        <v>0</v>
      </c>
      <c r="G352" s="215"/>
      <c r="H352" s="218">
        <f t="shared" si="80"/>
        <v>0</v>
      </c>
      <c r="I352" s="217">
        <f t="shared" si="81"/>
        <v>0</v>
      </c>
    </row>
    <row r="353" ht="15.95" customHeight="1" spans="1:9">
      <c r="A353" s="214" t="s">
        <v>403</v>
      </c>
      <c r="B353" s="215"/>
      <c r="C353" s="216"/>
      <c r="D353" s="217">
        <f t="shared" si="77"/>
        <v>0</v>
      </c>
      <c r="E353" s="218">
        <f t="shared" si="78"/>
        <v>0</v>
      </c>
      <c r="F353" s="217">
        <f t="shared" si="79"/>
        <v>0</v>
      </c>
      <c r="G353" s="215"/>
      <c r="H353" s="218">
        <f t="shared" si="80"/>
        <v>0</v>
      </c>
      <c r="I353" s="217">
        <f t="shared" si="81"/>
        <v>0</v>
      </c>
    </row>
    <row r="354" ht="15.95" customHeight="1" spans="1:9">
      <c r="A354" s="214" t="s">
        <v>404</v>
      </c>
      <c r="B354" s="215"/>
      <c r="C354" s="216">
        <v>12</v>
      </c>
      <c r="D354" s="217">
        <f t="shared" si="77"/>
        <v>0</v>
      </c>
      <c r="E354" s="218">
        <f t="shared" si="78"/>
        <v>12</v>
      </c>
      <c r="F354" s="217">
        <f t="shared" si="79"/>
        <v>0</v>
      </c>
      <c r="G354" s="215"/>
      <c r="H354" s="218">
        <f t="shared" si="80"/>
        <v>0</v>
      </c>
      <c r="I354" s="217">
        <f t="shared" si="81"/>
        <v>0</v>
      </c>
    </row>
    <row r="355" ht="15.95" customHeight="1" spans="1:9">
      <c r="A355" s="222" t="s">
        <v>405</v>
      </c>
      <c r="B355" s="215"/>
      <c r="C355" s="216">
        <v>78</v>
      </c>
      <c r="D355" s="217">
        <f t="shared" si="77"/>
        <v>0</v>
      </c>
      <c r="E355" s="218">
        <f t="shared" si="78"/>
        <v>78</v>
      </c>
      <c r="F355" s="217">
        <f t="shared" si="79"/>
        <v>0</v>
      </c>
      <c r="G355" s="215">
        <v>44</v>
      </c>
      <c r="H355" s="218">
        <f t="shared" si="80"/>
        <v>44</v>
      </c>
      <c r="I355" s="217">
        <f t="shared" si="81"/>
        <v>0</v>
      </c>
    </row>
    <row r="356" ht="15.95" customHeight="1" spans="1:9">
      <c r="A356" s="222" t="s">
        <v>406</v>
      </c>
      <c r="B356" s="215"/>
      <c r="C356" s="216"/>
      <c r="D356" s="217">
        <f t="shared" si="77"/>
        <v>0</v>
      </c>
      <c r="E356" s="218">
        <f t="shared" si="78"/>
        <v>0</v>
      </c>
      <c r="F356" s="217">
        <f t="shared" si="79"/>
        <v>0</v>
      </c>
      <c r="G356" s="215"/>
      <c r="H356" s="218">
        <f t="shared" si="80"/>
        <v>0</v>
      </c>
      <c r="I356" s="217">
        <f t="shared" si="81"/>
        <v>0</v>
      </c>
    </row>
    <row r="357" ht="15.95" customHeight="1" spans="1:9">
      <c r="A357" s="222" t="s">
        <v>407</v>
      </c>
      <c r="B357" s="215">
        <f t="shared" ref="B357:G357" si="87">SUM(B358:B360)</f>
        <v>0</v>
      </c>
      <c r="C357" s="216">
        <f t="shared" si="87"/>
        <v>4</v>
      </c>
      <c r="D357" s="217">
        <f t="shared" si="77"/>
        <v>0</v>
      </c>
      <c r="E357" s="218">
        <f t="shared" si="78"/>
        <v>4</v>
      </c>
      <c r="F357" s="217">
        <f t="shared" si="79"/>
        <v>0</v>
      </c>
      <c r="G357" s="215">
        <f t="shared" si="87"/>
        <v>0</v>
      </c>
      <c r="H357" s="218">
        <f t="shared" si="80"/>
        <v>0</v>
      </c>
      <c r="I357" s="217">
        <f t="shared" si="81"/>
        <v>0</v>
      </c>
    </row>
    <row r="358" s="101" customFormat="1" ht="15.95" customHeight="1" spans="1:9">
      <c r="A358" s="222" t="s">
        <v>408</v>
      </c>
      <c r="B358" s="215"/>
      <c r="C358" s="216"/>
      <c r="D358" s="217">
        <f t="shared" si="77"/>
        <v>0</v>
      </c>
      <c r="E358" s="218">
        <f t="shared" si="78"/>
        <v>0</v>
      </c>
      <c r="F358" s="217">
        <f t="shared" si="79"/>
        <v>0</v>
      </c>
      <c r="G358" s="215"/>
      <c r="H358" s="218">
        <f t="shared" si="80"/>
        <v>0</v>
      </c>
      <c r="I358" s="217">
        <f t="shared" si="81"/>
        <v>0</v>
      </c>
    </row>
    <row r="359" ht="15.95" customHeight="1" spans="1:9">
      <c r="A359" s="214" t="s">
        <v>409</v>
      </c>
      <c r="B359" s="215"/>
      <c r="C359" s="216"/>
      <c r="D359" s="217">
        <f t="shared" si="77"/>
        <v>0</v>
      </c>
      <c r="E359" s="218">
        <f t="shared" si="78"/>
        <v>0</v>
      </c>
      <c r="F359" s="217">
        <f t="shared" si="79"/>
        <v>0</v>
      </c>
      <c r="G359" s="215"/>
      <c r="H359" s="218">
        <f t="shared" si="80"/>
        <v>0</v>
      </c>
      <c r="I359" s="217">
        <f t="shared" si="81"/>
        <v>0</v>
      </c>
    </row>
    <row r="360" ht="15.95" customHeight="1" spans="1:9">
      <c r="A360" s="214" t="s">
        <v>410</v>
      </c>
      <c r="B360" s="215"/>
      <c r="C360" s="216">
        <v>4</v>
      </c>
      <c r="D360" s="217">
        <f t="shared" si="77"/>
        <v>0</v>
      </c>
      <c r="E360" s="218">
        <f t="shared" si="78"/>
        <v>4</v>
      </c>
      <c r="F360" s="217">
        <f t="shared" si="79"/>
        <v>0</v>
      </c>
      <c r="G360" s="215"/>
      <c r="H360" s="218">
        <f t="shared" si="80"/>
        <v>0</v>
      </c>
      <c r="I360" s="217">
        <f t="shared" si="81"/>
        <v>0</v>
      </c>
    </row>
    <row r="361" ht="15.95" customHeight="1" spans="1:9">
      <c r="A361" s="214" t="s">
        <v>411</v>
      </c>
      <c r="B361" s="215">
        <f t="shared" ref="B361:G361" si="88">SUM(B362:B365)</f>
        <v>104</v>
      </c>
      <c r="C361" s="216">
        <f t="shared" si="88"/>
        <v>152</v>
      </c>
      <c r="D361" s="217">
        <f t="shared" si="77"/>
        <v>146.153846153846</v>
      </c>
      <c r="E361" s="218">
        <f t="shared" si="78"/>
        <v>152</v>
      </c>
      <c r="F361" s="217">
        <f t="shared" si="79"/>
        <v>0</v>
      </c>
      <c r="G361" s="215">
        <f t="shared" si="88"/>
        <v>116</v>
      </c>
      <c r="H361" s="218">
        <f t="shared" si="80"/>
        <v>12</v>
      </c>
      <c r="I361" s="217">
        <f t="shared" si="81"/>
        <v>11.5384615384615</v>
      </c>
    </row>
    <row r="362" ht="15.95" customHeight="1" spans="1:9">
      <c r="A362" s="214" t="s">
        <v>412</v>
      </c>
      <c r="B362" s="215">
        <v>27</v>
      </c>
      <c r="C362" s="216">
        <v>23</v>
      </c>
      <c r="D362" s="217">
        <f t="shared" si="77"/>
        <v>85.1851851851852</v>
      </c>
      <c r="E362" s="218">
        <f t="shared" si="78"/>
        <v>23</v>
      </c>
      <c r="F362" s="217">
        <f t="shared" si="79"/>
        <v>0</v>
      </c>
      <c r="G362" s="215">
        <v>51</v>
      </c>
      <c r="H362" s="218">
        <f t="shared" si="80"/>
        <v>24</v>
      </c>
      <c r="I362" s="217">
        <f t="shared" si="81"/>
        <v>88.8888888888889</v>
      </c>
    </row>
    <row r="363" ht="15.95" customHeight="1" spans="1:9">
      <c r="A363" s="214" t="s">
        <v>413</v>
      </c>
      <c r="B363" s="215"/>
      <c r="C363" s="216"/>
      <c r="D363" s="217">
        <f t="shared" si="77"/>
        <v>0</v>
      </c>
      <c r="E363" s="218">
        <f t="shared" si="78"/>
        <v>0</v>
      </c>
      <c r="F363" s="217">
        <f t="shared" si="79"/>
        <v>0</v>
      </c>
      <c r="G363" s="215">
        <v>0</v>
      </c>
      <c r="H363" s="218">
        <f t="shared" si="80"/>
        <v>0</v>
      </c>
      <c r="I363" s="217">
        <f t="shared" si="81"/>
        <v>0</v>
      </c>
    </row>
    <row r="364" ht="15.95" customHeight="1" spans="1:9">
      <c r="A364" s="214" t="s">
        <v>414</v>
      </c>
      <c r="B364" s="215">
        <v>35</v>
      </c>
      <c r="C364" s="216">
        <v>30</v>
      </c>
      <c r="D364" s="217">
        <f t="shared" si="77"/>
        <v>85.7142857142857</v>
      </c>
      <c r="E364" s="218">
        <f t="shared" si="78"/>
        <v>30</v>
      </c>
      <c r="F364" s="217">
        <f t="shared" si="79"/>
        <v>0</v>
      </c>
      <c r="G364" s="215">
        <v>45</v>
      </c>
      <c r="H364" s="218">
        <f t="shared" si="80"/>
        <v>10</v>
      </c>
      <c r="I364" s="217">
        <f t="shared" si="81"/>
        <v>28.5714285714286</v>
      </c>
    </row>
    <row r="365" ht="15.95" customHeight="1" spans="1:9">
      <c r="A365" s="214" t="s">
        <v>415</v>
      </c>
      <c r="B365" s="215">
        <v>42</v>
      </c>
      <c r="C365" s="216">
        <v>99</v>
      </c>
      <c r="D365" s="217">
        <f t="shared" si="77"/>
        <v>235.714285714286</v>
      </c>
      <c r="E365" s="218">
        <f t="shared" si="78"/>
        <v>99</v>
      </c>
      <c r="F365" s="217">
        <f t="shared" si="79"/>
        <v>0</v>
      </c>
      <c r="G365" s="215">
        <v>20</v>
      </c>
      <c r="H365" s="218">
        <f t="shared" si="80"/>
        <v>-22</v>
      </c>
      <c r="I365" s="217">
        <f t="shared" si="81"/>
        <v>-52.3809523809524</v>
      </c>
    </row>
    <row r="366" ht="15.95" customHeight="1" spans="1:9">
      <c r="A366" s="214" t="s">
        <v>416</v>
      </c>
      <c r="B366" s="215">
        <f t="shared" ref="B366:G366" si="89">SUM(B367:B369)</f>
        <v>0</v>
      </c>
      <c r="C366" s="216">
        <f t="shared" si="89"/>
        <v>0</v>
      </c>
      <c r="D366" s="217">
        <f t="shared" si="77"/>
        <v>0</v>
      </c>
      <c r="E366" s="218">
        <f t="shared" si="78"/>
        <v>0</v>
      </c>
      <c r="F366" s="217">
        <f t="shared" si="79"/>
        <v>0</v>
      </c>
      <c r="G366" s="215">
        <f t="shared" si="89"/>
        <v>0</v>
      </c>
      <c r="H366" s="218">
        <f t="shared" si="80"/>
        <v>0</v>
      </c>
      <c r="I366" s="217">
        <f t="shared" si="81"/>
        <v>0</v>
      </c>
    </row>
    <row r="367" ht="15.95" customHeight="1" spans="1:9">
      <c r="A367" s="214" t="s">
        <v>417</v>
      </c>
      <c r="B367" s="215"/>
      <c r="C367" s="216"/>
      <c r="D367" s="217">
        <f t="shared" si="77"/>
        <v>0</v>
      </c>
      <c r="E367" s="218">
        <f t="shared" si="78"/>
        <v>0</v>
      </c>
      <c r="F367" s="217">
        <f t="shared" si="79"/>
        <v>0</v>
      </c>
      <c r="G367" s="215"/>
      <c r="H367" s="218">
        <f t="shared" si="80"/>
        <v>0</v>
      </c>
      <c r="I367" s="217">
        <f t="shared" si="81"/>
        <v>0</v>
      </c>
    </row>
    <row r="368" ht="15.95" customHeight="1" spans="1:9">
      <c r="A368" s="214" t="s">
        <v>418</v>
      </c>
      <c r="B368" s="215"/>
      <c r="C368" s="216"/>
      <c r="D368" s="217">
        <f t="shared" si="77"/>
        <v>0</v>
      </c>
      <c r="E368" s="218">
        <f t="shared" si="78"/>
        <v>0</v>
      </c>
      <c r="F368" s="217">
        <f t="shared" si="79"/>
        <v>0</v>
      </c>
      <c r="G368" s="215"/>
      <c r="H368" s="218">
        <f t="shared" si="80"/>
        <v>0</v>
      </c>
      <c r="I368" s="217">
        <f t="shared" si="81"/>
        <v>0</v>
      </c>
    </row>
    <row r="369" ht="15.95" customHeight="1" spans="1:9">
      <c r="A369" s="214" t="s">
        <v>419</v>
      </c>
      <c r="B369" s="215"/>
      <c r="C369" s="216"/>
      <c r="D369" s="217">
        <f t="shared" si="77"/>
        <v>0</v>
      </c>
      <c r="E369" s="218">
        <f t="shared" si="78"/>
        <v>0</v>
      </c>
      <c r="F369" s="217">
        <f t="shared" si="79"/>
        <v>0</v>
      </c>
      <c r="G369" s="215"/>
      <c r="H369" s="218">
        <f t="shared" si="80"/>
        <v>0</v>
      </c>
      <c r="I369" s="217">
        <f t="shared" si="81"/>
        <v>0</v>
      </c>
    </row>
    <row r="370" ht="15.95" customHeight="1" spans="1:9">
      <c r="A370" s="214" t="s">
        <v>420</v>
      </c>
      <c r="B370" s="215">
        <f t="shared" ref="B370:G370" si="90">SUM(B371:B373)</f>
        <v>0</v>
      </c>
      <c r="C370" s="216">
        <f t="shared" si="90"/>
        <v>0</v>
      </c>
      <c r="D370" s="217">
        <f t="shared" si="77"/>
        <v>0</v>
      </c>
      <c r="E370" s="218">
        <f t="shared" si="78"/>
        <v>0</v>
      </c>
      <c r="F370" s="217">
        <f t="shared" si="79"/>
        <v>0</v>
      </c>
      <c r="G370" s="215">
        <f t="shared" si="90"/>
        <v>0</v>
      </c>
      <c r="H370" s="218">
        <f t="shared" si="80"/>
        <v>0</v>
      </c>
      <c r="I370" s="217">
        <f t="shared" si="81"/>
        <v>0</v>
      </c>
    </row>
    <row r="371" ht="15.95" customHeight="1" spans="1:9">
      <c r="A371" s="214" t="s">
        <v>421</v>
      </c>
      <c r="B371" s="215"/>
      <c r="C371" s="216"/>
      <c r="D371" s="217">
        <f t="shared" si="77"/>
        <v>0</v>
      </c>
      <c r="E371" s="218">
        <f t="shared" si="78"/>
        <v>0</v>
      </c>
      <c r="F371" s="217">
        <f t="shared" si="79"/>
        <v>0</v>
      </c>
      <c r="G371" s="215"/>
      <c r="H371" s="218">
        <f t="shared" si="80"/>
        <v>0</v>
      </c>
      <c r="I371" s="217">
        <f t="shared" si="81"/>
        <v>0</v>
      </c>
    </row>
    <row r="372" ht="15.95" customHeight="1" spans="1:9">
      <c r="A372" s="214" t="s">
        <v>422</v>
      </c>
      <c r="B372" s="215"/>
      <c r="C372" s="216"/>
      <c r="D372" s="217">
        <f t="shared" si="77"/>
        <v>0</v>
      </c>
      <c r="E372" s="218">
        <f t="shared" si="78"/>
        <v>0</v>
      </c>
      <c r="F372" s="217">
        <f t="shared" si="79"/>
        <v>0</v>
      </c>
      <c r="G372" s="215"/>
      <c r="H372" s="218">
        <f t="shared" si="80"/>
        <v>0</v>
      </c>
      <c r="I372" s="217">
        <f t="shared" si="81"/>
        <v>0</v>
      </c>
    </row>
    <row r="373" ht="15.95" customHeight="1" spans="1:9">
      <c r="A373" s="214" t="s">
        <v>423</v>
      </c>
      <c r="B373" s="215"/>
      <c r="C373" s="216"/>
      <c r="D373" s="217">
        <f t="shared" si="77"/>
        <v>0</v>
      </c>
      <c r="E373" s="218">
        <f t="shared" si="78"/>
        <v>0</v>
      </c>
      <c r="F373" s="217">
        <f t="shared" si="79"/>
        <v>0</v>
      </c>
      <c r="G373" s="215"/>
      <c r="H373" s="218">
        <f t="shared" si="80"/>
        <v>0</v>
      </c>
      <c r="I373" s="217">
        <f t="shared" si="81"/>
        <v>0</v>
      </c>
    </row>
    <row r="374" ht="15.95" customHeight="1" spans="1:9">
      <c r="A374" s="214" t="s">
        <v>424</v>
      </c>
      <c r="B374" s="215">
        <f t="shared" ref="B374:G374" si="91">SUM(B375:B376)</f>
        <v>0</v>
      </c>
      <c r="C374" s="216">
        <f t="shared" si="91"/>
        <v>0</v>
      </c>
      <c r="D374" s="217">
        <f t="shared" si="77"/>
        <v>0</v>
      </c>
      <c r="E374" s="218">
        <f t="shared" si="78"/>
        <v>0</v>
      </c>
      <c r="F374" s="217">
        <f t="shared" si="79"/>
        <v>0</v>
      </c>
      <c r="G374" s="215">
        <f t="shared" si="91"/>
        <v>0</v>
      </c>
      <c r="H374" s="218">
        <f t="shared" si="80"/>
        <v>0</v>
      </c>
      <c r="I374" s="217">
        <f t="shared" si="81"/>
        <v>0</v>
      </c>
    </row>
    <row r="375" ht="15.95" customHeight="1" spans="1:9">
      <c r="A375" s="214" t="s">
        <v>425</v>
      </c>
      <c r="B375" s="215"/>
      <c r="C375" s="216"/>
      <c r="D375" s="217">
        <f t="shared" si="77"/>
        <v>0</v>
      </c>
      <c r="E375" s="218">
        <f t="shared" si="78"/>
        <v>0</v>
      </c>
      <c r="F375" s="217">
        <f t="shared" si="79"/>
        <v>0</v>
      </c>
      <c r="G375" s="215"/>
      <c r="H375" s="218">
        <f t="shared" si="80"/>
        <v>0</v>
      </c>
      <c r="I375" s="217">
        <f t="shared" si="81"/>
        <v>0</v>
      </c>
    </row>
    <row r="376" ht="15.95" customHeight="1" spans="1:9">
      <c r="A376" s="214" t="s">
        <v>426</v>
      </c>
      <c r="B376" s="215"/>
      <c r="C376" s="216"/>
      <c r="D376" s="217">
        <f t="shared" si="77"/>
        <v>0</v>
      </c>
      <c r="E376" s="218">
        <f t="shared" si="78"/>
        <v>0</v>
      </c>
      <c r="F376" s="217">
        <f t="shared" si="79"/>
        <v>0</v>
      </c>
      <c r="G376" s="215"/>
      <c r="H376" s="218">
        <f t="shared" si="80"/>
        <v>0</v>
      </c>
      <c r="I376" s="217">
        <f t="shared" si="81"/>
        <v>0</v>
      </c>
    </row>
    <row r="377" ht="15.95" customHeight="1" spans="1:9">
      <c r="A377" s="214" t="s">
        <v>427</v>
      </c>
      <c r="B377" s="215">
        <f t="shared" ref="B377:G377" si="92">SUM(B378:B379)</f>
        <v>0</v>
      </c>
      <c r="C377" s="216">
        <f t="shared" si="92"/>
        <v>0</v>
      </c>
      <c r="D377" s="217">
        <f t="shared" si="77"/>
        <v>0</v>
      </c>
      <c r="E377" s="218">
        <f t="shared" si="78"/>
        <v>0</v>
      </c>
      <c r="F377" s="217">
        <f t="shared" si="79"/>
        <v>0</v>
      </c>
      <c r="G377" s="215">
        <f t="shared" si="92"/>
        <v>0</v>
      </c>
      <c r="H377" s="218">
        <f t="shared" si="80"/>
        <v>0</v>
      </c>
      <c r="I377" s="217">
        <f t="shared" si="81"/>
        <v>0</v>
      </c>
    </row>
    <row r="378" ht="15.95" customHeight="1" spans="1:9">
      <c r="A378" s="214" t="s">
        <v>159</v>
      </c>
      <c r="B378" s="215"/>
      <c r="C378" s="216"/>
      <c r="D378" s="217">
        <f t="shared" si="77"/>
        <v>0</v>
      </c>
      <c r="E378" s="218">
        <f t="shared" si="78"/>
        <v>0</v>
      </c>
      <c r="F378" s="217">
        <f t="shared" si="79"/>
        <v>0</v>
      </c>
      <c r="G378" s="215"/>
      <c r="H378" s="218">
        <f t="shared" si="80"/>
        <v>0</v>
      </c>
      <c r="I378" s="217">
        <f t="shared" si="81"/>
        <v>0</v>
      </c>
    </row>
    <row r="379" ht="15.95" customHeight="1" spans="1:9">
      <c r="A379" s="214" t="s">
        <v>428</v>
      </c>
      <c r="B379" s="215"/>
      <c r="C379" s="216"/>
      <c r="D379" s="217">
        <f t="shared" si="77"/>
        <v>0</v>
      </c>
      <c r="E379" s="218">
        <f t="shared" si="78"/>
        <v>0</v>
      </c>
      <c r="F379" s="217">
        <f t="shared" si="79"/>
        <v>0</v>
      </c>
      <c r="G379" s="215"/>
      <c r="H379" s="218">
        <f t="shared" si="80"/>
        <v>0</v>
      </c>
      <c r="I379" s="217">
        <f t="shared" si="81"/>
        <v>0</v>
      </c>
    </row>
    <row r="380" ht="15.95" customHeight="1" spans="1:9">
      <c r="A380" s="214" t="s">
        <v>429</v>
      </c>
      <c r="B380" s="215">
        <f t="shared" ref="B380:G380" si="93">B381</f>
        <v>0</v>
      </c>
      <c r="C380" s="216">
        <f t="shared" si="93"/>
        <v>0</v>
      </c>
      <c r="D380" s="217">
        <f t="shared" si="77"/>
        <v>0</v>
      </c>
      <c r="E380" s="218">
        <f t="shared" si="78"/>
        <v>0</v>
      </c>
      <c r="F380" s="217">
        <f t="shared" si="79"/>
        <v>0</v>
      </c>
      <c r="G380" s="215">
        <f t="shared" si="93"/>
        <v>0</v>
      </c>
      <c r="H380" s="218">
        <f t="shared" si="80"/>
        <v>0</v>
      </c>
      <c r="I380" s="217">
        <f t="shared" si="81"/>
        <v>0</v>
      </c>
    </row>
    <row r="381" ht="15.95" customHeight="1" spans="1:9">
      <c r="A381" s="214" t="s">
        <v>430</v>
      </c>
      <c r="B381" s="215"/>
      <c r="C381" s="216"/>
      <c r="D381" s="217">
        <f t="shared" si="77"/>
        <v>0</v>
      </c>
      <c r="E381" s="218">
        <f t="shared" si="78"/>
        <v>0</v>
      </c>
      <c r="F381" s="217">
        <f t="shared" si="79"/>
        <v>0</v>
      </c>
      <c r="G381" s="215"/>
      <c r="H381" s="218">
        <f t="shared" si="80"/>
        <v>0</v>
      </c>
      <c r="I381" s="217">
        <f t="shared" si="81"/>
        <v>0</v>
      </c>
    </row>
    <row r="382" ht="15.95" customHeight="1" spans="1:9">
      <c r="A382" s="214" t="s">
        <v>431</v>
      </c>
      <c r="B382" s="215">
        <f t="shared" ref="B382:G382" si="94">B383</f>
        <v>0</v>
      </c>
      <c r="C382" s="216">
        <f t="shared" si="94"/>
        <v>0</v>
      </c>
      <c r="D382" s="217">
        <f t="shared" si="77"/>
        <v>0</v>
      </c>
      <c r="E382" s="218">
        <f t="shared" si="78"/>
        <v>0</v>
      </c>
      <c r="F382" s="217">
        <f t="shared" si="79"/>
        <v>0</v>
      </c>
      <c r="G382" s="215">
        <f t="shared" si="94"/>
        <v>0</v>
      </c>
      <c r="H382" s="218">
        <f t="shared" si="80"/>
        <v>0</v>
      </c>
      <c r="I382" s="217">
        <f t="shared" si="81"/>
        <v>0</v>
      </c>
    </row>
    <row r="383" ht="15.95" customHeight="1" spans="1:9">
      <c r="A383" s="214" t="s">
        <v>432</v>
      </c>
      <c r="B383" s="215"/>
      <c r="C383" s="216"/>
      <c r="D383" s="217">
        <f t="shared" si="77"/>
        <v>0</v>
      </c>
      <c r="E383" s="218">
        <f t="shared" si="78"/>
        <v>0</v>
      </c>
      <c r="F383" s="217">
        <f t="shared" si="79"/>
        <v>0</v>
      </c>
      <c r="G383" s="215"/>
      <c r="H383" s="218">
        <f t="shared" si="80"/>
        <v>0</v>
      </c>
      <c r="I383" s="217">
        <f t="shared" si="81"/>
        <v>0</v>
      </c>
    </row>
    <row r="384" ht="15.95" customHeight="1" spans="1:9">
      <c r="A384" s="213" t="s">
        <v>433</v>
      </c>
      <c r="B384" s="209">
        <f>SUM(B385,B395,B399,B410,B412,B418,B408)</f>
        <v>219</v>
      </c>
      <c r="C384" s="210">
        <f>C385+C395+C399+C408+C410+C412+C418</f>
        <v>207</v>
      </c>
      <c r="D384" s="211">
        <f t="shared" si="77"/>
        <v>94.5205479452055</v>
      </c>
      <c r="E384" s="212">
        <f t="shared" si="78"/>
        <v>207</v>
      </c>
      <c r="F384" s="211">
        <f t="shared" si="79"/>
        <v>0</v>
      </c>
      <c r="G384" s="209">
        <f>SUM(G385,G395,G399,G410,G412,G418,G408)</f>
        <v>699</v>
      </c>
      <c r="H384" s="212">
        <f t="shared" si="80"/>
        <v>480</v>
      </c>
      <c r="I384" s="211">
        <f t="shared" si="81"/>
        <v>219.178082191781</v>
      </c>
    </row>
    <row r="385" ht="15.95" customHeight="1" spans="1:9">
      <c r="A385" s="214" t="s">
        <v>434</v>
      </c>
      <c r="B385" s="215">
        <f t="shared" ref="B385:G385" si="95">SUM(B386:B394)</f>
        <v>218</v>
      </c>
      <c r="C385" s="216">
        <f t="shared" si="95"/>
        <v>143</v>
      </c>
      <c r="D385" s="217">
        <f t="shared" si="77"/>
        <v>65.5963302752293</v>
      </c>
      <c r="E385" s="218">
        <f t="shared" si="78"/>
        <v>143</v>
      </c>
      <c r="F385" s="217">
        <f t="shared" si="79"/>
        <v>0</v>
      </c>
      <c r="G385" s="215">
        <f t="shared" si="95"/>
        <v>208</v>
      </c>
      <c r="H385" s="218">
        <f t="shared" si="80"/>
        <v>-10</v>
      </c>
      <c r="I385" s="217">
        <f t="shared" si="81"/>
        <v>-4.58715596330275</v>
      </c>
    </row>
    <row r="386" ht="15.95" customHeight="1" spans="1:9">
      <c r="A386" s="214" t="s">
        <v>159</v>
      </c>
      <c r="B386" s="215"/>
      <c r="C386" s="216"/>
      <c r="D386" s="217">
        <f t="shared" si="77"/>
        <v>0</v>
      </c>
      <c r="E386" s="218">
        <f t="shared" si="78"/>
        <v>0</v>
      </c>
      <c r="F386" s="217">
        <f t="shared" si="79"/>
        <v>0</v>
      </c>
      <c r="G386" s="215"/>
      <c r="H386" s="218">
        <f t="shared" si="80"/>
        <v>0</v>
      </c>
      <c r="I386" s="217">
        <f t="shared" si="81"/>
        <v>0</v>
      </c>
    </row>
    <row r="387" ht="15.95" customHeight="1" spans="1:9">
      <c r="A387" s="214" t="s">
        <v>160</v>
      </c>
      <c r="B387" s="215">
        <v>218</v>
      </c>
      <c r="C387" s="216">
        <v>143</v>
      </c>
      <c r="D387" s="217">
        <f t="shared" si="77"/>
        <v>65.5963302752293</v>
      </c>
      <c r="E387" s="218">
        <f t="shared" si="78"/>
        <v>143</v>
      </c>
      <c r="F387" s="217">
        <f t="shared" si="79"/>
        <v>0</v>
      </c>
      <c r="G387" s="215">
        <v>208</v>
      </c>
      <c r="H387" s="218">
        <f t="shared" si="80"/>
        <v>-10</v>
      </c>
      <c r="I387" s="217">
        <f t="shared" si="81"/>
        <v>-4.58715596330275</v>
      </c>
    </row>
    <row r="388" ht="15.95" customHeight="1" spans="1:9">
      <c r="A388" s="214" t="s">
        <v>166</v>
      </c>
      <c r="B388" s="215"/>
      <c r="C388" s="216"/>
      <c r="D388" s="217">
        <f t="shared" si="77"/>
        <v>0</v>
      </c>
      <c r="E388" s="218">
        <f t="shared" si="78"/>
        <v>0</v>
      </c>
      <c r="F388" s="217">
        <f t="shared" si="79"/>
        <v>0</v>
      </c>
      <c r="G388" s="215"/>
      <c r="H388" s="218">
        <f t="shared" si="80"/>
        <v>0</v>
      </c>
      <c r="I388" s="217">
        <f t="shared" si="81"/>
        <v>0</v>
      </c>
    </row>
    <row r="389" ht="15.95" customHeight="1" spans="1:9">
      <c r="A389" s="214" t="s">
        <v>435</v>
      </c>
      <c r="B389" s="215"/>
      <c r="C389" s="216"/>
      <c r="D389" s="217">
        <f t="shared" si="77"/>
        <v>0</v>
      </c>
      <c r="E389" s="218">
        <f t="shared" si="78"/>
        <v>0</v>
      </c>
      <c r="F389" s="217">
        <f t="shared" si="79"/>
        <v>0</v>
      </c>
      <c r="G389" s="215"/>
      <c r="H389" s="218">
        <f t="shared" si="80"/>
        <v>0</v>
      </c>
      <c r="I389" s="217">
        <f t="shared" si="81"/>
        <v>0</v>
      </c>
    </row>
    <row r="390" ht="15.95" customHeight="1" spans="1:9">
      <c r="A390" s="214" t="s">
        <v>436</v>
      </c>
      <c r="B390" s="215"/>
      <c r="C390" s="216"/>
      <c r="D390" s="217">
        <f t="shared" ref="D390:D453" si="96">IF(B390&lt;&gt;0,C390/B390*100,0)</f>
        <v>0</v>
      </c>
      <c r="E390" s="218">
        <f t="shared" ref="E390:E453" si="97">C390-L390</f>
        <v>0</v>
      </c>
      <c r="F390" s="217">
        <f t="shared" ref="F390:F453" si="98">IF(L390&lt;&gt;0,(C390/L390-1)*100,0)</f>
        <v>0</v>
      </c>
      <c r="G390" s="215"/>
      <c r="H390" s="218">
        <f t="shared" ref="H390:H453" si="99">G390-B390</f>
        <v>0</v>
      </c>
      <c r="I390" s="217">
        <f t="shared" ref="I390:I453" si="100">IF(B390&lt;&gt;0,(G390/B390-1)*100,0)</f>
        <v>0</v>
      </c>
    </row>
    <row r="391" ht="15.95" customHeight="1" spans="1:9">
      <c r="A391" s="214" t="s">
        <v>437</v>
      </c>
      <c r="B391" s="215"/>
      <c r="C391" s="216"/>
      <c r="D391" s="217">
        <f t="shared" si="96"/>
        <v>0</v>
      </c>
      <c r="E391" s="218">
        <f t="shared" si="97"/>
        <v>0</v>
      </c>
      <c r="F391" s="217">
        <f t="shared" si="98"/>
        <v>0</v>
      </c>
      <c r="G391" s="215"/>
      <c r="H391" s="218">
        <f t="shared" si="99"/>
        <v>0</v>
      </c>
      <c r="I391" s="217">
        <f t="shared" si="100"/>
        <v>0</v>
      </c>
    </row>
    <row r="392" ht="15.95" customHeight="1" spans="1:9">
      <c r="A392" s="214" t="s">
        <v>438</v>
      </c>
      <c r="B392" s="215"/>
      <c r="C392" s="216"/>
      <c r="D392" s="217">
        <f t="shared" si="96"/>
        <v>0</v>
      </c>
      <c r="E392" s="218">
        <f t="shared" si="97"/>
        <v>0</v>
      </c>
      <c r="F392" s="217">
        <f t="shared" si="98"/>
        <v>0</v>
      </c>
      <c r="G392" s="215"/>
      <c r="H392" s="218">
        <f t="shared" si="99"/>
        <v>0</v>
      </c>
      <c r="I392" s="217">
        <f t="shared" si="100"/>
        <v>0</v>
      </c>
    </row>
    <row r="393" ht="15.95" customHeight="1" spans="1:9">
      <c r="A393" s="214" t="s">
        <v>439</v>
      </c>
      <c r="B393" s="215"/>
      <c r="C393" s="216"/>
      <c r="D393" s="217">
        <f t="shared" si="96"/>
        <v>0</v>
      </c>
      <c r="E393" s="218">
        <f t="shared" si="97"/>
        <v>0</v>
      </c>
      <c r="F393" s="217">
        <f t="shared" si="98"/>
        <v>0</v>
      </c>
      <c r="G393" s="215"/>
      <c r="H393" s="218">
        <f t="shared" si="99"/>
        <v>0</v>
      </c>
      <c r="I393" s="217">
        <f t="shared" si="100"/>
        <v>0</v>
      </c>
    </row>
    <row r="394" ht="15.95" customHeight="1" spans="1:9">
      <c r="A394" s="214" t="s">
        <v>440</v>
      </c>
      <c r="B394" s="215"/>
      <c r="C394" s="216"/>
      <c r="D394" s="217">
        <f t="shared" si="96"/>
        <v>0</v>
      </c>
      <c r="E394" s="218">
        <f t="shared" si="97"/>
        <v>0</v>
      </c>
      <c r="F394" s="217">
        <f t="shared" si="98"/>
        <v>0</v>
      </c>
      <c r="G394" s="215"/>
      <c r="H394" s="218">
        <f t="shared" si="99"/>
        <v>0</v>
      </c>
      <c r="I394" s="217">
        <f t="shared" si="100"/>
        <v>0</v>
      </c>
    </row>
    <row r="395" ht="15.95" customHeight="1" spans="1:9">
      <c r="A395" s="214" t="s">
        <v>441</v>
      </c>
      <c r="B395" s="215">
        <f t="shared" ref="B395:G395" si="101">SUM(B396:B398)</f>
        <v>0</v>
      </c>
      <c r="C395" s="216">
        <f t="shared" si="101"/>
        <v>0</v>
      </c>
      <c r="D395" s="217">
        <f t="shared" si="96"/>
        <v>0</v>
      </c>
      <c r="E395" s="218">
        <f t="shared" si="97"/>
        <v>0</v>
      </c>
      <c r="F395" s="217">
        <f t="shared" si="98"/>
        <v>0</v>
      </c>
      <c r="G395" s="215">
        <f t="shared" si="101"/>
        <v>0</v>
      </c>
      <c r="H395" s="218">
        <f t="shared" si="99"/>
        <v>0</v>
      </c>
      <c r="I395" s="217">
        <f t="shared" si="100"/>
        <v>0</v>
      </c>
    </row>
    <row r="396" ht="15.95" customHeight="1" spans="1:9">
      <c r="A396" s="214" t="s">
        <v>442</v>
      </c>
      <c r="B396" s="215"/>
      <c r="C396" s="216"/>
      <c r="D396" s="217">
        <f t="shared" si="96"/>
        <v>0</v>
      </c>
      <c r="E396" s="218">
        <f t="shared" si="97"/>
        <v>0</v>
      </c>
      <c r="F396" s="217">
        <f t="shared" si="98"/>
        <v>0</v>
      </c>
      <c r="G396" s="215"/>
      <c r="H396" s="218">
        <f t="shared" si="99"/>
        <v>0</v>
      </c>
      <c r="I396" s="217">
        <f t="shared" si="100"/>
        <v>0</v>
      </c>
    </row>
    <row r="397" ht="15.95" customHeight="1" spans="1:9">
      <c r="A397" s="214" t="s">
        <v>443</v>
      </c>
      <c r="B397" s="215"/>
      <c r="C397" s="216"/>
      <c r="D397" s="217">
        <f t="shared" si="96"/>
        <v>0</v>
      </c>
      <c r="E397" s="218">
        <f t="shared" si="97"/>
        <v>0</v>
      </c>
      <c r="F397" s="217">
        <f t="shared" si="98"/>
        <v>0</v>
      </c>
      <c r="G397" s="215"/>
      <c r="H397" s="218">
        <f t="shared" si="99"/>
        <v>0</v>
      </c>
      <c r="I397" s="217">
        <f t="shared" si="100"/>
        <v>0</v>
      </c>
    </row>
    <row r="398" ht="15.95" customHeight="1" spans="1:9">
      <c r="A398" s="214" t="s">
        <v>444</v>
      </c>
      <c r="B398" s="215"/>
      <c r="C398" s="216"/>
      <c r="D398" s="217">
        <f t="shared" si="96"/>
        <v>0</v>
      </c>
      <c r="E398" s="218">
        <f t="shared" si="97"/>
        <v>0</v>
      </c>
      <c r="F398" s="217">
        <f t="shared" si="98"/>
        <v>0</v>
      </c>
      <c r="G398" s="215"/>
      <c r="H398" s="218">
        <f t="shared" si="99"/>
        <v>0</v>
      </c>
      <c r="I398" s="217">
        <f t="shared" si="100"/>
        <v>0</v>
      </c>
    </row>
    <row r="399" ht="15.95" customHeight="1" spans="1:9">
      <c r="A399" s="214" t="s">
        <v>445</v>
      </c>
      <c r="B399" s="215">
        <f t="shared" ref="B399:G399" si="102">SUM(B400:B407)</f>
        <v>0</v>
      </c>
      <c r="C399" s="216">
        <f t="shared" si="102"/>
        <v>0</v>
      </c>
      <c r="D399" s="217">
        <f t="shared" si="96"/>
        <v>0</v>
      </c>
      <c r="E399" s="218">
        <f t="shared" si="97"/>
        <v>0</v>
      </c>
      <c r="F399" s="217">
        <f t="shared" si="98"/>
        <v>0</v>
      </c>
      <c r="G399" s="215">
        <f t="shared" si="102"/>
        <v>300</v>
      </c>
      <c r="H399" s="218">
        <f t="shared" si="99"/>
        <v>300</v>
      </c>
      <c r="I399" s="217">
        <f t="shared" si="100"/>
        <v>0</v>
      </c>
    </row>
    <row r="400" ht="15.95" customHeight="1" spans="1:9">
      <c r="A400" s="214" t="s">
        <v>446</v>
      </c>
      <c r="B400" s="215"/>
      <c r="C400" s="216"/>
      <c r="D400" s="217">
        <f t="shared" si="96"/>
        <v>0</v>
      </c>
      <c r="E400" s="218">
        <f t="shared" si="97"/>
        <v>0</v>
      </c>
      <c r="F400" s="217">
        <f t="shared" si="98"/>
        <v>0</v>
      </c>
      <c r="G400" s="215"/>
      <c r="H400" s="218">
        <f t="shared" si="99"/>
        <v>0</v>
      </c>
      <c r="I400" s="217">
        <f t="shared" si="100"/>
        <v>0</v>
      </c>
    </row>
    <row r="401" ht="15.95" customHeight="1" spans="1:9">
      <c r="A401" s="214" t="s">
        <v>447</v>
      </c>
      <c r="B401" s="215"/>
      <c r="C401" s="216"/>
      <c r="D401" s="217">
        <f t="shared" si="96"/>
        <v>0</v>
      </c>
      <c r="E401" s="218">
        <f t="shared" si="97"/>
        <v>0</v>
      </c>
      <c r="F401" s="217">
        <f t="shared" si="98"/>
        <v>0</v>
      </c>
      <c r="G401" s="215"/>
      <c r="H401" s="218">
        <f t="shared" si="99"/>
        <v>0</v>
      </c>
      <c r="I401" s="217">
        <f t="shared" si="100"/>
        <v>0</v>
      </c>
    </row>
    <row r="402" ht="15.95" customHeight="1" spans="1:9">
      <c r="A402" s="214" t="s">
        <v>448</v>
      </c>
      <c r="B402" s="215"/>
      <c r="C402" s="216"/>
      <c r="D402" s="217">
        <f t="shared" si="96"/>
        <v>0</v>
      </c>
      <c r="E402" s="218">
        <f t="shared" si="97"/>
        <v>0</v>
      </c>
      <c r="F402" s="217">
        <f t="shared" si="98"/>
        <v>0</v>
      </c>
      <c r="G402" s="215"/>
      <c r="H402" s="218">
        <f t="shared" si="99"/>
        <v>0</v>
      </c>
      <c r="I402" s="217">
        <f t="shared" si="100"/>
        <v>0</v>
      </c>
    </row>
    <row r="403" ht="15.95" customHeight="1" spans="1:9">
      <c r="A403" s="214" t="s">
        <v>449</v>
      </c>
      <c r="B403" s="215"/>
      <c r="C403" s="216"/>
      <c r="D403" s="217">
        <f t="shared" si="96"/>
        <v>0</v>
      </c>
      <c r="E403" s="218">
        <f t="shared" si="97"/>
        <v>0</v>
      </c>
      <c r="F403" s="217">
        <f t="shared" si="98"/>
        <v>0</v>
      </c>
      <c r="G403" s="215"/>
      <c r="H403" s="218">
        <f t="shared" si="99"/>
        <v>0</v>
      </c>
      <c r="I403" s="217">
        <f t="shared" si="100"/>
        <v>0</v>
      </c>
    </row>
    <row r="404" ht="15.95" customHeight="1" spans="1:9">
      <c r="A404" s="214" t="s">
        <v>450</v>
      </c>
      <c r="B404" s="215"/>
      <c r="C404" s="216"/>
      <c r="D404" s="217">
        <f t="shared" si="96"/>
        <v>0</v>
      </c>
      <c r="E404" s="218">
        <f t="shared" si="97"/>
        <v>0</v>
      </c>
      <c r="F404" s="217">
        <f t="shared" si="98"/>
        <v>0</v>
      </c>
      <c r="G404" s="215"/>
      <c r="H404" s="218">
        <f t="shared" si="99"/>
        <v>0</v>
      </c>
      <c r="I404" s="217">
        <f t="shared" si="100"/>
        <v>0</v>
      </c>
    </row>
    <row r="405" ht="15.95" customHeight="1" spans="1:9">
      <c r="A405" s="214" t="s">
        <v>451</v>
      </c>
      <c r="B405" s="215"/>
      <c r="C405" s="216"/>
      <c r="D405" s="217">
        <f t="shared" si="96"/>
        <v>0</v>
      </c>
      <c r="E405" s="218">
        <f t="shared" si="97"/>
        <v>0</v>
      </c>
      <c r="F405" s="217">
        <f t="shared" si="98"/>
        <v>0</v>
      </c>
      <c r="G405" s="215"/>
      <c r="H405" s="218">
        <f t="shared" si="99"/>
        <v>0</v>
      </c>
      <c r="I405" s="217">
        <f t="shared" si="100"/>
        <v>0</v>
      </c>
    </row>
    <row r="406" ht="15.95" customHeight="1" spans="1:9">
      <c r="A406" s="214" t="s">
        <v>452</v>
      </c>
      <c r="B406" s="215"/>
      <c r="C406" s="216"/>
      <c r="D406" s="217">
        <f t="shared" si="96"/>
        <v>0</v>
      </c>
      <c r="E406" s="218">
        <f t="shared" si="97"/>
        <v>0</v>
      </c>
      <c r="F406" s="217">
        <f t="shared" si="98"/>
        <v>0</v>
      </c>
      <c r="G406" s="215"/>
      <c r="H406" s="218">
        <f t="shared" si="99"/>
        <v>0</v>
      </c>
      <c r="I406" s="217">
        <f t="shared" si="100"/>
        <v>0</v>
      </c>
    </row>
    <row r="407" ht="15.95" customHeight="1" spans="1:9">
      <c r="A407" s="214" t="s">
        <v>453</v>
      </c>
      <c r="B407" s="215"/>
      <c r="C407" s="216"/>
      <c r="D407" s="217">
        <f t="shared" si="96"/>
        <v>0</v>
      </c>
      <c r="E407" s="218">
        <f t="shared" si="97"/>
        <v>0</v>
      </c>
      <c r="F407" s="217">
        <f t="shared" si="98"/>
        <v>0</v>
      </c>
      <c r="G407" s="215">
        <v>300</v>
      </c>
      <c r="H407" s="218">
        <f t="shared" si="99"/>
        <v>300</v>
      </c>
      <c r="I407" s="217">
        <f t="shared" si="100"/>
        <v>0</v>
      </c>
    </row>
    <row r="408" ht="15.95" customHeight="1" spans="1:9">
      <c r="A408" s="214" t="s">
        <v>454</v>
      </c>
      <c r="B408" s="215">
        <f t="shared" ref="B408:G408" si="103">B409</f>
        <v>0</v>
      </c>
      <c r="C408" s="216">
        <f t="shared" si="103"/>
        <v>64</v>
      </c>
      <c r="D408" s="217">
        <f t="shared" si="96"/>
        <v>0</v>
      </c>
      <c r="E408" s="218">
        <f t="shared" si="97"/>
        <v>64</v>
      </c>
      <c r="F408" s="217">
        <f t="shared" si="98"/>
        <v>0</v>
      </c>
      <c r="G408" s="215">
        <f t="shared" si="103"/>
        <v>191</v>
      </c>
      <c r="H408" s="218">
        <f t="shared" si="99"/>
        <v>191</v>
      </c>
      <c r="I408" s="217">
        <f t="shared" si="100"/>
        <v>0</v>
      </c>
    </row>
    <row r="409" ht="15.95" customHeight="1" spans="1:9">
      <c r="A409" s="214" t="s">
        <v>455</v>
      </c>
      <c r="B409" s="215"/>
      <c r="C409" s="216">
        <v>64</v>
      </c>
      <c r="D409" s="217">
        <f t="shared" si="96"/>
        <v>0</v>
      </c>
      <c r="E409" s="218">
        <f t="shared" si="97"/>
        <v>64</v>
      </c>
      <c r="F409" s="217">
        <f t="shared" si="98"/>
        <v>0</v>
      </c>
      <c r="G409" s="215">
        <v>191</v>
      </c>
      <c r="H409" s="218">
        <f t="shared" si="99"/>
        <v>191</v>
      </c>
      <c r="I409" s="217">
        <f t="shared" si="100"/>
        <v>0</v>
      </c>
    </row>
    <row r="410" s="101" customFormat="1" ht="15.95" customHeight="1" spans="1:9">
      <c r="A410" s="214" t="s">
        <v>456</v>
      </c>
      <c r="B410" s="215">
        <f t="shared" ref="B410:G410" si="104">B411</f>
        <v>0</v>
      </c>
      <c r="C410" s="216">
        <f t="shared" si="104"/>
        <v>0</v>
      </c>
      <c r="D410" s="217">
        <f t="shared" si="96"/>
        <v>0</v>
      </c>
      <c r="E410" s="218">
        <f t="shared" si="97"/>
        <v>0</v>
      </c>
      <c r="F410" s="217">
        <f t="shared" si="98"/>
        <v>0</v>
      </c>
      <c r="G410" s="215">
        <f t="shared" si="104"/>
        <v>0</v>
      </c>
      <c r="H410" s="218">
        <f t="shared" si="99"/>
        <v>0</v>
      </c>
      <c r="I410" s="217">
        <f t="shared" si="100"/>
        <v>0</v>
      </c>
    </row>
    <row r="411" ht="15.95" customHeight="1" spans="1:9">
      <c r="A411" s="214" t="s">
        <v>457</v>
      </c>
      <c r="B411" s="215"/>
      <c r="C411" s="216"/>
      <c r="D411" s="217">
        <f t="shared" si="96"/>
        <v>0</v>
      </c>
      <c r="E411" s="218">
        <f t="shared" si="97"/>
        <v>0</v>
      </c>
      <c r="F411" s="217">
        <f t="shared" si="98"/>
        <v>0</v>
      </c>
      <c r="G411" s="215"/>
      <c r="H411" s="218">
        <f t="shared" si="99"/>
        <v>0</v>
      </c>
      <c r="I411" s="217">
        <f t="shared" si="100"/>
        <v>0</v>
      </c>
    </row>
    <row r="412" ht="15.95" customHeight="1" spans="1:9">
      <c r="A412" s="214" t="s">
        <v>458</v>
      </c>
      <c r="B412" s="215">
        <f t="shared" ref="B412:G412" si="105">SUM(B413:B417)</f>
        <v>0</v>
      </c>
      <c r="C412" s="216">
        <f t="shared" si="105"/>
        <v>0</v>
      </c>
      <c r="D412" s="217">
        <f t="shared" si="96"/>
        <v>0</v>
      </c>
      <c r="E412" s="218">
        <f t="shared" si="97"/>
        <v>0</v>
      </c>
      <c r="F412" s="217">
        <f t="shared" si="98"/>
        <v>0</v>
      </c>
      <c r="G412" s="215">
        <f t="shared" si="105"/>
        <v>0</v>
      </c>
      <c r="H412" s="218">
        <f t="shared" si="99"/>
        <v>0</v>
      </c>
      <c r="I412" s="217">
        <f t="shared" si="100"/>
        <v>0</v>
      </c>
    </row>
    <row r="413" ht="15.95" customHeight="1" spans="1:9">
      <c r="A413" s="223" t="s">
        <v>459</v>
      </c>
      <c r="B413" s="215"/>
      <c r="C413" s="224"/>
      <c r="D413" s="217">
        <f t="shared" si="96"/>
        <v>0</v>
      </c>
      <c r="E413" s="218">
        <f t="shared" si="97"/>
        <v>0</v>
      </c>
      <c r="F413" s="217">
        <f t="shared" si="98"/>
        <v>0</v>
      </c>
      <c r="G413" s="215"/>
      <c r="H413" s="218">
        <f t="shared" si="99"/>
        <v>0</v>
      </c>
      <c r="I413" s="217">
        <f t="shared" si="100"/>
        <v>0</v>
      </c>
    </row>
    <row r="414" ht="15.95" customHeight="1" spans="1:9">
      <c r="A414" s="214" t="s">
        <v>460</v>
      </c>
      <c r="B414" s="215"/>
      <c r="C414" s="224"/>
      <c r="D414" s="217">
        <f t="shared" si="96"/>
        <v>0</v>
      </c>
      <c r="E414" s="218">
        <f t="shared" si="97"/>
        <v>0</v>
      </c>
      <c r="F414" s="217">
        <f t="shared" si="98"/>
        <v>0</v>
      </c>
      <c r="G414" s="215"/>
      <c r="H414" s="218">
        <f t="shared" si="99"/>
        <v>0</v>
      </c>
      <c r="I414" s="217">
        <f t="shared" si="100"/>
        <v>0</v>
      </c>
    </row>
    <row r="415" ht="15.95" customHeight="1" spans="1:9">
      <c r="A415" s="214" t="s">
        <v>461</v>
      </c>
      <c r="B415" s="215"/>
      <c r="C415" s="224"/>
      <c r="D415" s="217">
        <f t="shared" si="96"/>
        <v>0</v>
      </c>
      <c r="E415" s="218">
        <f t="shared" si="97"/>
        <v>0</v>
      </c>
      <c r="F415" s="217">
        <f t="shared" si="98"/>
        <v>0</v>
      </c>
      <c r="G415" s="215"/>
      <c r="H415" s="218">
        <f t="shared" si="99"/>
        <v>0</v>
      </c>
      <c r="I415" s="217">
        <f t="shared" si="100"/>
        <v>0</v>
      </c>
    </row>
    <row r="416" ht="15.95" customHeight="1" spans="1:9">
      <c r="A416" s="214" t="s">
        <v>462</v>
      </c>
      <c r="B416" s="215"/>
      <c r="C416" s="224"/>
      <c r="D416" s="217">
        <f t="shared" si="96"/>
        <v>0</v>
      </c>
      <c r="E416" s="218">
        <f t="shared" si="97"/>
        <v>0</v>
      </c>
      <c r="F416" s="217">
        <f t="shared" si="98"/>
        <v>0</v>
      </c>
      <c r="G416" s="215"/>
      <c r="H416" s="218">
        <f t="shared" si="99"/>
        <v>0</v>
      </c>
      <c r="I416" s="217">
        <f t="shared" si="100"/>
        <v>0</v>
      </c>
    </row>
    <row r="417" ht="15.95" customHeight="1" spans="1:9">
      <c r="A417" s="214" t="s">
        <v>463</v>
      </c>
      <c r="B417" s="215"/>
      <c r="C417" s="224"/>
      <c r="D417" s="217">
        <f t="shared" si="96"/>
        <v>0</v>
      </c>
      <c r="E417" s="218">
        <f t="shared" si="97"/>
        <v>0</v>
      </c>
      <c r="F417" s="217">
        <f t="shared" si="98"/>
        <v>0</v>
      </c>
      <c r="G417" s="215"/>
      <c r="H417" s="218">
        <f t="shared" si="99"/>
        <v>0</v>
      </c>
      <c r="I417" s="217">
        <f t="shared" si="100"/>
        <v>0</v>
      </c>
    </row>
    <row r="418" ht="15.95" customHeight="1" spans="1:9">
      <c r="A418" s="214" t="s">
        <v>464</v>
      </c>
      <c r="B418" s="215">
        <f t="shared" ref="B418:G418" si="106">B419</f>
        <v>1</v>
      </c>
      <c r="C418" s="216">
        <f t="shared" si="106"/>
        <v>0</v>
      </c>
      <c r="D418" s="217">
        <f t="shared" si="96"/>
        <v>0</v>
      </c>
      <c r="E418" s="218">
        <f t="shared" si="97"/>
        <v>0</v>
      </c>
      <c r="F418" s="217">
        <f t="shared" si="98"/>
        <v>0</v>
      </c>
      <c r="G418" s="215">
        <f t="shared" si="106"/>
        <v>0</v>
      </c>
      <c r="H418" s="218">
        <f t="shared" si="99"/>
        <v>-1</v>
      </c>
      <c r="I418" s="217">
        <f t="shared" si="100"/>
        <v>-100</v>
      </c>
    </row>
    <row r="419" ht="15.95" customHeight="1" spans="1:9">
      <c r="A419" s="214" t="s">
        <v>465</v>
      </c>
      <c r="B419" s="215">
        <v>1</v>
      </c>
      <c r="C419" s="224"/>
      <c r="D419" s="217">
        <f t="shared" si="96"/>
        <v>0</v>
      </c>
      <c r="E419" s="218">
        <f t="shared" si="97"/>
        <v>0</v>
      </c>
      <c r="F419" s="217">
        <f t="shared" si="98"/>
        <v>0</v>
      </c>
      <c r="G419" s="215"/>
      <c r="H419" s="218">
        <f t="shared" si="99"/>
        <v>-1</v>
      </c>
      <c r="I419" s="217">
        <f t="shared" si="100"/>
        <v>-100</v>
      </c>
    </row>
    <row r="420" ht="15.95" customHeight="1" spans="1:9">
      <c r="A420" s="213" t="s">
        <v>466</v>
      </c>
      <c r="B420" s="209">
        <f>SUM(B421,B428,B430,B433,B437,B435)</f>
        <v>1568</v>
      </c>
      <c r="C420" s="210">
        <f>C421+C428+C430+C433+C435+C437</f>
        <v>3958</v>
      </c>
      <c r="D420" s="211">
        <f t="shared" si="96"/>
        <v>252.423469387755</v>
      </c>
      <c r="E420" s="212">
        <f t="shared" si="97"/>
        <v>3958</v>
      </c>
      <c r="F420" s="211">
        <f t="shared" si="98"/>
        <v>0</v>
      </c>
      <c r="G420" s="209">
        <f>SUM(G421,G428,G430,G433,G437,G435)</f>
        <v>4287</v>
      </c>
      <c r="H420" s="212">
        <f t="shared" si="99"/>
        <v>2719</v>
      </c>
      <c r="I420" s="211">
        <f t="shared" si="100"/>
        <v>173.405612244898</v>
      </c>
    </row>
    <row r="421" ht="15.95" customHeight="1" spans="1:9">
      <c r="A421" s="214" t="s">
        <v>467</v>
      </c>
      <c r="B421" s="215">
        <f t="shared" ref="B421:G421" si="107">SUM(B422:B427)</f>
        <v>65</v>
      </c>
      <c r="C421" s="216">
        <f t="shared" si="107"/>
        <v>363</v>
      </c>
      <c r="D421" s="217">
        <f t="shared" si="96"/>
        <v>558.461538461538</v>
      </c>
      <c r="E421" s="218">
        <f t="shared" si="97"/>
        <v>363</v>
      </c>
      <c r="F421" s="217">
        <f t="shared" si="98"/>
        <v>0</v>
      </c>
      <c r="G421" s="215">
        <f t="shared" si="107"/>
        <v>29</v>
      </c>
      <c r="H421" s="218">
        <f t="shared" si="99"/>
        <v>-36</v>
      </c>
      <c r="I421" s="217">
        <f t="shared" si="100"/>
        <v>-55.3846153846154</v>
      </c>
    </row>
    <row r="422" ht="15.95" customHeight="1" spans="1:9">
      <c r="A422" s="214" t="s">
        <v>159</v>
      </c>
      <c r="B422" s="215">
        <v>65</v>
      </c>
      <c r="C422" s="216">
        <v>1</v>
      </c>
      <c r="D422" s="217">
        <f t="shared" si="96"/>
        <v>1.53846153846154</v>
      </c>
      <c r="E422" s="218">
        <f t="shared" si="97"/>
        <v>1</v>
      </c>
      <c r="F422" s="217">
        <f t="shared" si="98"/>
        <v>0</v>
      </c>
      <c r="G422" s="215">
        <v>29</v>
      </c>
      <c r="H422" s="218">
        <f t="shared" si="99"/>
        <v>-36</v>
      </c>
      <c r="I422" s="217">
        <f t="shared" si="100"/>
        <v>-55.3846153846154</v>
      </c>
    </row>
    <row r="423" ht="15.95" customHeight="1" spans="1:9">
      <c r="A423" s="214" t="s">
        <v>160</v>
      </c>
      <c r="B423" s="215"/>
      <c r="C423" s="224"/>
      <c r="D423" s="217">
        <f t="shared" si="96"/>
        <v>0</v>
      </c>
      <c r="E423" s="218">
        <f t="shared" si="97"/>
        <v>0</v>
      </c>
      <c r="F423" s="217">
        <f t="shared" si="98"/>
        <v>0</v>
      </c>
      <c r="G423" s="215"/>
      <c r="H423" s="218">
        <f t="shared" si="99"/>
        <v>0</v>
      </c>
      <c r="I423" s="217">
        <f t="shared" si="100"/>
        <v>0</v>
      </c>
    </row>
    <row r="424" s="101" customFormat="1" ht="15.95" customHeight="1" spans="1:9">
      <c r="A424" s="214" t="s">
        <v>166</v>
      </c>
      <c r="B424" s="215"/>
      <c r="C424" s="224"/>
      <c r="D424" s="217">
        <f t="shared" si="96"/>
        <v>0</v>
      </c>
      <c r="E424" s="218">
        <f t="shared" si="97"/>
        <v>0</v>
      </c>
      <c r="F424" s="217">
        <f t="shared" si="98"/>
        <v>0</v>
      </c>
      <c r="G424" s="215"/>
      <c r="H424" s="218">
        <f t="shared" si="99"/>
        <v>0</v>
      </c>
      <c r="I424" s="217">
        <f t="shared" si="100"/>
        <v>0</v>
      </c>
    </row>
    <row r="425" ht="15.95" customHeight="1" spans="1:9">
      <c r="A425" s="214" t="s">
        <v>468</v>
      </c>
      <c r="B425" s="215"/>
      <c r="C425" s="216">
        <v>362</v>
      </c>
      <c r="D425" s="217">
        <f t="shared" si="96"/>
        <v>0</v>
      </c>
      <c r="E425" s="218">
        <f t="shared" si="97"/>
        <v>362</v>
      </c>
      <c r="F425" s="217">
        <f t="shared" si="98"/>
        <v>0</v>
      </c>
      <c r="G425" s="215"/>
      <c r="H425" s="218">
        <f t="shared" si="99"/>
        <v>0</v>
      </c>
      <c r="I425" s="217">
        <f t="shared" si="100"/>
        <v>0</v>
      </c>
    </row>
    <row r="426" ht="15.95" customHeight="1" spans="1:9">
      <c r="A426" s="214" t="s">
        <v>469</v>
      </c>
      <c r="B426" s="215"/>
      <c r="C426" s="224"/>
      <c r="D426" s="217">
        <f t="shared" si="96"/>
        <v>0</v>
      </c>
      <c r="E426" s="218">
        <f t="shared" si="97"/>
        <v>0</v>
      </c>
      <c r="F426" s="217">
        <f t="shared" si="98"/>
        <v>0</v>
      </c>
      <c r="G426" s="215"/>
      <c r="H426" s="218">
        <f t="shared" si="99"/>
        <v>0</v>
      </c>
      <c r="I426" s="217">
        <f t="shared" si="100"/>
        <v>0</v>
      </c>
    </row>
    <row r="427" ht="15.95" customHeight="1" spans="1:9">
      <c r="A427" s="223" t="s">
        <v>470</v>
      </c>
      <c r="B427" s="215"/>
      <c r="C427" s="224"/>
      <c r="D427" s="217">
        <f t="shared" si="96"/>
        <v>0</v>
      </c>
      <c r="E427" s="218">
        <f t="shared" si="97"/>
        <v>0</v>
      </c>
      <c r="F427" s="217">
        <f t="shared" si="98"/>
        <v>0</v>
      </c>
      <c r="G427" s="215"/>
      <c r="H427" s="218">
        <f t="shared" si="99"/>
        <v>0</v>
      </c>
      <c r="I427" s="217">
        <f t="shared" si="100"/>
        <v>0</v>
      </c>
    </row>
    <row r="428" ht="15.95" customHeight="1" spans="1:9">
      <c r="A428" s="214" t="s">
        <v>471</v>
      </c>
      <c r="B428" s="215">
        <f t="shared" ref="B428:G428" si="108">B429</f>
        <v>85</v>
      </c>
      <c r="C428" s="216">
        <f t="shared" si="108"/>
        <v>177</v>
      </c>
      <c r="D428" s="217">
        <f t="shared" si="96"/>
        <v>208.235294117647</v>
      </c>
      <c r="E428" s="218">
        <f t="shared" si="97"/>
        <v>177</v>
      </c>
      <c r="F428" s="217">
        <f t="shared" si="98"/>
        <v>0</v>
      </c>
      <c r="G428" s="215">
        <f t="shared" si="108"/>
        <v>573</v>
      </c>
      <c r="H428" s="218">
        <f t="shared" si="99"/>
        <v>488</v>
      </c>
      <c r="I428" s="217">
        <f t="shared" si="100"/>
        <v>574.117647058824</v>
      </c>
    </row>
    <row r="429" ht="15.95" customHeight="1" spans="1:9">
      <c r="A429" s="214" t="s">
        <v>472</v>
      </c>
      <c r="B429" s="215">
        <v>85</v>
      </c>
      <c r="C429" s="216">
        <v>177</v>
      </c>
      <c r="D429" s="217">
        <f t="shared" si="96"/>
        <v>208.235294117647</v>
      </c>
      <c r="E429" s="218">
        <f t="shared" si="97"/>
        <v>177</v>
      </c>
      <c r="F429" s="217">
        <f t="shared" si="98"/>
        <v>0</v>
      </c>
      <c r="G429" s="215">
        <v>573</v>
      </c>
      <c r="H429" s="218">
        <f t="shared" si="99"/>
        <v>488</v>
      </c>
      <c r="I429" s="217">
        <f t="shared" si="100"/>
        <v>574.117647058824</v>
      </c>
    </row>
    <row r="430" ht="15.95" customHeight="1" spans="1:9">
      <c r="A430" s="214" t="s">
        <v>473</v>
      </c>
      <c r="B430" s="215">
        <f t="shared" ref="B430:G430" si="109">SUM(B431:B432)</f>
        <v>770</v>
      </c>
      <c r="C430" s="216">
        <f t="shared" si="109"/>
        <v>951</v>
      </c>
      <c r="D430" s="217">
        <f t="shared" si="96"/>
        <v>123.506493506493</v>
      </c>
      <c r="E430" s="218">
        <f t="shared" si="97"/>
        <v>951</v>
      </c>
      <c r="F430" s="217">
        <f t="shared" si="98"/>
        <v>0</v>
      </c>
      <c r="G430" s="215">
        <f t="shared" si="109"/>
        <v>1517</v>
      </c>
      <c r="H430" s="218">
        <f t="shared" si="99"/>
        <v>747</v>
      </c>
      <c r="I430" s="217">
        <f t="shared" si="100"/>
        <v>97.012987012987</v>
      </c>
    </row>
    <row r="431" ht="15.95" customHeight="1" spans="1:9">
      <c r="A431" s="214" t="s">
        <v>474</v>
      </c>
      <c r="B431" s="215"/>
      <c r="C431" s="224"/>
      <c r="D431" s="217">
        <f t="shared" si="96"/>
        <v>0</v>
      </c>
      <c r="E431" s="218">
        <f t="shared" si="97"/>
        <v>0</v>
      </c>
      <c r="F431" s="217">
        <f t="shared" si="98"/>
        <v>0</v>
      </c>
      <c r="G431" s="215"/>
      <c r="H431" s="218">
        <f t="shared" si="99"/>
        <v>0</v>
      </c>
      <c r="I431" s="217">
        <f t="shared" si="100"/>
        <v>0</v>
      </c>
    </row>
    <row r="432" ht="15.95" customHeight="1" spans="1:9">
      <c r="A432" s="214" t="s">
        <v>475</v>
      </c>
      <c r="B432" s="215">
        <v>770</v>
      </c>
      <c r="C432" s="216">
        <v>951</v>
      </c>
      <c r="D432" s="217">
        <f t="shared" si="96"/>
        <v>123.506493506493</v>
      </c>
      <c r="E432" s="218">
        <f t="shared" si="97"/>
        <v>951</v>
      </c>
      <c r="F432" s="217">
        <f t="shared" si="98"/>
        <v>0</v>
      </c>
      <c r="G432" s="215">
        <v>1517</v>
      </c>
      <c r="H432" s="218">
        <f t="shared" si="99"/>
        <v>747</v>
      </c>
      <c r="I432" s="217">
        <f t="shared" si="100"/>
        <v>97.012987012987</v>
      </c>
    </row>
    <row r="433" ht="15.95" customHeight="1" spans="1:9">
      <c r="A433" s="214" t="s">
        <v>476</v>
      </c>
      <c r="B433" s="215">
        <f t="shared" ref="B433:G433" si="110">B434</f>
        <v>648</v>
      </c>
      <c r="C433" s="216">
        <f t="shared" si="110"/>
        <v>2466</v>
      </c>
      <c r="D433" s="217">
        <f t="shared" si="96"/>
        <v>380.555555555556</v>
      </c>
      <c r="E433" s="218">
        <f t="shared" si="97"/>
        <v>2466</v>
      </c>
      <c r="F433" s="217">
        <f t="shared" si="98"/>
        <v>0</v>
      </c>
      <c r="G433" s="215">
        <f t="shared" si="110"/>
        <v>2168</v>
      </c>
      <c r="H433" s="218">
        <f t="shared" si="99"/>
        <v>1520</v>
      </c>
      <c r="I433" s="217">
        <f t="shared" si="100"/>
        <v>234.567901234568</v>
      </c>
    </row>
    <row r="434" ht="15.95" customHeight="1" spans="1:9">
      <c r="A434" s="214" t="s">
        <v>477</v>
      </c>
      <c r="B434" s="215">
        <v>648</v>
      </c>
      <c r="C434" s="216">
        <v>2466</v>
      </c>
      <c r="D434" s="217">
        <f t="shared" si="96"/>
        <v>380.555555555556</v>
      </c>
      <c r="E434" s="218">
        <f t="shared" si="97"/>
        <v>2466</v>
      </c>
      <c r="F434" s="217">
        <f t="shared" si="98"/>
        <v>0</v>
      </c>
      <c r="G434" s="215">
        <v>2168</v>
      </c>
      <c r="H434" s="218">
        <f t="shared" si="99"/>
        <v>1520</v>
      </c>
      <c r="I434" s="217">
        <f t="shared" si="100"/>
        <v>234.567901234568</v>
      </c>
    </row>
    <row r="435" ht="15.95" customHeight="1" spans="1:9">
      <c r="A435" s="214" t="s">
        <v>478</v>
      </c>
      <c r="B435" s="215">
        <f t="shared" ref="B435:G435" si="111">B436</f>
        <v>0</v>
      </c>
      <c r="C435" s="216">
        <f t="shared" si="111"/>
        <v>0</v>
      </c>
      <c r="D435" s="217">
        <f t="shared" si="96"/>
        <v>0</v>
      </c>
      <c r="E435" s="218">
        <f t="shared" si="97"/>
        <v>0</v>
      </c>
      <c r="F435" s="217">
        <f t="shared" si="98"/>
        <v>0</v>
      </c>
      <c r="G435" s="215">
        <f t="shared" si="111"/>
        <v>0</v>
      </c>
      <c r="H435" s="218">
        <f t="shared" si="99"/>
        <v>0</v>
      </c>
      <c r="I435" s="217">
        <f t="shared" si="100"/>
        <v>0</v>
      </c>
    </row>
    <row r="436" ht="15.95" customHeight="1" spans="1:9">
      <c r="A436" s="214" t="s">
        <v>479</v>
      </c>
      <c r="B436" s="215"/>
      <c r="C436" s="216"/>
      <c r="D436" s="217">
        <f t="shared" si="96"/>
        <v>0</v>
      </c>
      <c r="E436" s="218">
        <f t="shared" si="97"/>
        <v>0</v>
      </c>
      <c r="F436" s="217">
        <f t="shared" si="98"/>
        <v>0</v>
      </c>
      <c r="G436" s="215"/>
      <c r="H436" s="218">
        <f t="shared" si="99"/>
        <v>0</v>
      </c>
      <c r="I436" s="217">
        <f t="shared" si="100"/>
        <v>0</v>
      </c>
    </row>
    <row r="437" ht="15.95" customHeight="1" spans="1:9">
      <c r="A437" s="214" t="s">
        <v>480</v>
      </c>
      <c r="B437" s="215">
        <f t="shared" ref="B437:G437" si="112">B438</f>
        <v>0</v>
      </c>
      <c r="C437" s="216">
        <f t="shared" si="112"/>
        <v>1</v>
      </c>
      <c r="D437" s="217">
        <f t="shared" si="96"/>
        <v>0</v>
      </c>
      <c r="E437" s="218">
        <f t="shared" si="97"/>
        <v>1</v>
      </c>
      <c r="F437" s="217">
        <f t="shared" si="98"/>
        <v>0</v>
      </c>
      <c r="G437" s="215">
        <f t="shared" si="112"/>
        <v>0</v>
      </c>
      <c r="H437" s="218">
        <f t="shared" si="99"/>
        <v>0</v>
      </c>
      <c r="I437" s="217">
        <f t="shared" si="100"/>
        <v>0</v>
      </c>
    </row>
    <row r="438" ht="15.95" customHeight="1" spans="1:9">
      <c r="A438" s="214" t="s">
        <v>481</v>
      </c>
      <c r="B438" s="215"/>
      <c r="C438" s="224">
        <v>1</v>
      </c>
      <c r="D438" s="217">
        <f t="shared" si="96"/>
        <v>0</v>
      </c>
      <c r="E438" s="218">
        <f t="shared" si="97"/>
        <v>1</v>
      </c>
      <c r="F438" s="217">
        <f t="shared" si="98"/>
        <v>0</v>
      </c>
      <c r="G438" s="215"/>
      <c r="H438" s="218">
        <f t="shared" si="99"/>
        <v>0</v>
      </c>
      <c r="I438" s="217">
        <f t="shared" si="100"/>
        <v>0</v>
      </c>
    </row>
    <row r="439" ht="15.95" customHeight="1" spans="1:9">
      <c r="A439" s="213" t="s">
        <v>482</v>
      </c>
      <c r="B439" s="209">
        <f t="shared" ref="B439:G439" si="113">SUM(B440,B456,B470,B485,B496,B503)</f>
        <v>0</v>
      </c>
      <c r="C439" s="210">
        <f t="shared" si="113"/>
        <v>403</v>
      </c>
      <c r="D439" s="211">
        <f t="shared" si="96"/>
        <v>0</v>
      </c>
      <c r="E439" s="212">
        <f t="shared" si="97"/>
        <v>403</v>
      </c>
      <c r="F439" s="211">
        <f t="shared" si="98"/>
        <v>0</v>
      </c>
      <c r="G439" s="209">
        <f t="shared" si="113"/>
        <v>465</v>
      </c>
      <c r="H439" s="212">
        <f t="shared" si="99"/>
        <v>465</v>
      </c>
      <c r="I439" s="211">
        <f t="shared" si="100"/>
        <v>0</v>
      </c>
    </row>
    <row r="440" ht="15.95" customHeight="1" spans="1:9">
      <c r="A440" s="214" t="s">
        <v>483</v>
      </c>
      <c r="B440" s="215">
        <f t="shared" ref="B440:G440" si="114">SUM(B441:B455)</f>
        <v>0</v>
      </c>
      <c r="C440" s="216">
        <f t="shared" si="114"/>
        <v>129</v>
      </c>
      <c r="D440" s="217">
        <f t="shared" si="96"/>
        <v>0</v>
      </c>
      <c r="E440" s="218">
        <f t="shared" si="97"/>
        <v>129</v>
      </c>
      <c r="F440" s="217">
        <f t="shared" si="98"/>
        <v>0</v>
      </c>
      <c r="G440" s="215">
        <f t="shared" si="114"/>
        <v>465</v>
      </c>
      <c r="H440" s="218">
        <f t="shared" si="99"/>
        <v>465</v>
      </c>
      <c r="I440" s="217">
        <f t="shared" si="100"/>
        <v>0</v>
      </c>
    </row>
    <row r="441" ht="15.95" customHeight="1" spans="1:9">
      <c r="A441" s="214" t="s">
        <v>159</v>
      </c>
      <c r="B441" s="215"/>
      <c r="C441" s="224"/>
      <c r="D441" s="217">
        <f t="shared" si="96"/>
        <v>0</v>
      </c>
      <c r="E441" s="218">
        <f t="shared" si="97"/>
        <v>0</v>
      </c>
      <c r="F441" s="217">
        <f t="shared" si="98"/>
        <v>0</v>
      </c>
      <c r="G441" s="215"/>
      <c r="H441" s="218">
        <f t="shared" si="99"/>
        <v>0</v>
      </c>
      <c r="I441" s="217">
        <f t="shared" si="100"/>
        <v>0</v>
      </c>
    </row>
    <row r="442" s="101" customFormat="1" ht="15.95" customHeight="1" spans="1:9">
      <c r="A442" s="214" t="s">
        <v>160</v>
      </c>
      <c r="B442" s="215"/>
      <c r="C442" s="224"/>
      <c r="D442" s="217">
        <f t="shared" si="96"/>
        <v>0</v>
      </c>
      <c r="E442" s="218">
        <f t="shared" si="97"/>
        <v>0</v>
      </c>
      <c r="F442" s="217">
        <f t="shared" si="98"/>
        <v>0</v>
      </c>
      <c r="G442" s="215"/>
      <c r="H442" s="218">
        <f t="shared" si="99"/>
        <v>0</v>
      </c>
      <c r="I442" s="217">
        <f t="shared" si="100"/>
        <v>0</v>
      </c>
    </row>
    <row r="443" s="101" customFormat="1" ht="15.95" customHeight="1" spans="1:9">
      <c r="A443" s="214" t="s">
        <v>166</v>
      </c>
      <c r="B443" s="215"/>
      <c r="C443" s="224"/>
      <c r="D443" s="217">
        <f t="shared" si="96"/>
        <v>0</v>
      </c>
      <c r="E443" s="218">
        <f t="shared" si="97"/>
        <v>0</v>
      </c>
      <c r="F443" s="217">
        <f t="shared" si="98"/>
        <v>0</v>
      </c>
      <c r="G443" s="215"/>
      <c r="H443" s="218">
        <f t="shared" si="99"/>
        <v>0</v>
      </c>
      <c r="I443" s="217">
        <f t="shared" si="100"/>
        <v>0</v>
      </c>
    </row>
    <row r="444" customHeight="1" spans="1:9">
      <c r="A444" s="214" t="s">
        <v>161</v>
      </c>
      <c r="B444" s="215"/>
      <c r="C444" s="224"/>
      <c r="D444" s="217">
        <f t="shared" si="96"/>
        <v>0</v>
      </c>
      <c r="E444" s="218">
        <f t="shared" si="97"/>
        <v>0</v>
      </c>
      <c r="F444" s="217">
        <f t="shared" si="98"/>
        <v>0</v>
      </c>
      <c r="G444" s="215"/>
      <c r="H444" s="218">
        <f t="shared" si="99"/>
        <v>0</v>
      </c>
      <c r="I444" s="217">
        <f t="shared" si="100"/>
        <v>0</v>
      </c>
    </row>
    <row r="445" customHeight="1" spans="1:9">
      <c r="A445" s="223" t="s">
        <v>484</v>
      </c>
      <c r="B445" s="215"/>
      <c r="C445" s="224">
        <v>38</v>
      </c>
      <c r="D445" s="217">
        <f t="shared" si="96"/>
        <v>0</v>
      </c>
      <c r="E445" s="218">
        <f t="shared" si="97"/>
        <v>38</v>
      </c>
      <c r="F445" s="217">
        <f t="shared" si="98"/>
        <v>0</v>
      </c>
      <c r="G445" s="215"/>
      <c r="H445" s="218">
        <f t="shared" si="99"/>
        <v>0</v>
      </c>
      <c r="I445" s="217">
        <f t="shared" si="100"/>
        <v>0</v>
      </c>
    </row>
    <row r="446" customHeight="1" spans="1:9">
      <c r="A446" s="223" t="s">
        <v>485</v>
      </c>
      <c r="B446" s="215"/>
      <c r="C446" s="224"/>
      <c r="D446" s="217">
        <f t="shared" si="96"/>
        <v>0</v>
      </c>
      <c r="E446" s="218">
        <f t="shared" si="97"/>
        <v>0</v>
      </c>
      <c r="F446" s="217">
        <f t="shared" si="98"/>
        <v>0</v>
      </c>
      <c r="G446" s="215"/>
      <c r="H446" s="218">
        <f t="shared" si="99"/>
        <v>0</v>
      </c>
      <c r="I446" s="217">
        <f t="shared" si="100"/>
        <v>0</v>
      </c>
    </row>
    <row r="447" customHeight="1" spans="1:9">
      <c r="A447" s="214" t="s">
        <v>486</v>
      </c>
      <c r="B447" s="215"/>
      <c r="C447" s="224"/>
      <c r="D447" s="217">
        <f t="shared" si="96"/>
        <v>0</v>
      </c>
      <c r="E447" s="218">
        <f t="shared" si="97"/>
        <v>0</v>
      </c>
      <c r="F447" s="217">
        <f t="shared" si="98"/>
        <v>0</v>
      </c>
      <c r="G447" s="215"/>
      <c r="H447" s="218">
        <f t="shared" si="99"/>
        <v>0</v>
      </c>
      <c r="I447" s="217">
        <f t="shared" si="100"/>
        <v>0</v>
      </c>
    </row>
    <row r="448" customHeight="1" spans="1:9">
      <c r="A448" s="214" t="s">
        <v>487</v>
      </c>
      <c r="B448" s="215"/>
      <c r="C448" s="224"/>
      <c r="D448" s="217">
        <f t="shared" si="96"/>
        <v>0</v>
      </c>
      <c r="E448" s="218">
        <f t="shared" si="97"/>
        <v>0</v>
      </c>
      <c r="F448" s="217">
        <f t="shared" si="98"/>
        <v>0</v>
      </c>
      <c r="G448" s="215"/>
      <c r="H448" s="218">
        <f t="shared" si="99"/>
        <v>0</v>
      </c>
      <c r="I448" s="217">
        <f t="shared" si="100"/>
        <v>0</v>
      </c>
    </row>
    <row r="449" customHeight="1" spans="1:9">
      <c r="A449" s="214" t="s">
        <v>488</v>
      </c>
      <c r="B449" s="215"/>
      <c r="C449" s="216"/>
      <c r="D449" s="217">
        <f t="shared" si="96"/>
        <v>0</v>
      </c>
      <c r="E449" s="218">
        <f t="shared" si="97"/>
        <v>0</v>
      </c>
      <c r="F449" s="217">
        <f t="shared" si="98"/>
        <v>0</v>
      </c>
      <c r="G449" s="215"/>
      <c r="H449" s="218">
        <f t="shared" si="99"/>
        <v>0</v>
      </c>
      <c r="I449" s="217">
        <f t="shared" si="100"/>
        <v>0</v>
      </c>
    </row>
    <row r="450" customHeight="1" spans="1:9">
      <c r="A450" s="214" t="s">
        <v>489</v>
      </c>
      <c r="B450" s="215"/>
      <c r="C450" s="216"/>
      <c r="D450" s="217">
        <f t="shared" si="96"/>
        <v>0</v>
      </c>
      <c r="E450" s="218">
        <f t="shared" si="97"/>
        <v>0</v>
      </c>
      <c r="F450" s="217">
        <f t="shared" si="98"/>
        <v>0</v>
      </c>
      <c r="G450" s="215"/>
      <c r="H450" s="218">
        <f t="shared" si="99"/>
        <v>0</v>
      </c>
      <c r="I450" s="217">
        <f t="shared" si="100"/>
        <v>0</v>
      </c>
    </row>
    <row r="451" customHeight="1" spans="1:9">
      <c r="A451" s="214" t="s">
        <v>490</v>
      </c>
      <c r="B451" s="215"/>
      <c r="C451" s="216">
        <v>91</v>
      </c>
      <c r="D451" s="217">
        <f t="shared" si="96"/>
        <v>0</v>
      </c>
      <c r="E451" s="218">
        <f t="shared" si="97"/>
        <v>91</v>
      </c>
      <c r="F451" s="217">
        <f t="shared" si="98"/>
        <v>0</v>
      </c>
      <c r="G451" s="215">
        <v>465</v>
      </c>
      <c r="H451" s="218">
        <f t="shared" si="99"/>
        <v>465</v>
      </c>
      <c r="I451" s="217">
        <f t="shared" si="100"/>
        <v>0</v>
      </c>
    </row>
    <row r="452" customHeight="1" spans="1:9">
      <c r="A452" s="214" t="s">
        <v>491</v>
      </c>
      <c r="B452" s="215"/>
      <c r="C452" s="216"/>
      <c r="D452" s="217">
        <f t="shared" si="96"/>
        <v>0</v>
      </c>
      <c r="E452" s="218">
        <f t="shared" si="97"/>
        <v>0</v>
      </c>
      <c r="F452" s="217">
        <f t="shared" si="98"/>
        <v>0</v>
      </c>
      <c r="G452" s="215"/>
      <c r="H452" s="218">
        <f t="shared" si="99"/>
        <v>0</v>
      </c>
      <c r="I452" s="217">
        <f t="shared" si="100"/>
        <v>0</v>
      </c>
    </row>
    <row r="453" customHeight="1" spans="1:9">
      <c r="A453" s="214" t="s">
        <v>492</v>
      </c>
      <c r="B453" s="215"/>
      <c r="C453" s="216"/>
      <c r="D453" s="217">
        <f t="shared" si="96"/>
        <v>0</v>
      </c>
      <c r="E453" s="218">
        <f t="shared" si="97"/>
        <v>0</v>
      </c>
      <c r="F453" s="217">
        <f t="shared" si="98"/>
        <v>0</v>
      </c>
      <c r="G453" s="215"/>
      <c r="H453" s="218">
        <f t="shared" si="99"/>
        <v>0</v>
      </c>
      <c r="I453" s="217">
        <f t="shared" si="100"/>
        <v>0</v>
      </c>
    </row>
    <row r="454" customHeight="1" spans="1:9">
      <c r="A454" s="214" t="s">
        <v>493</v>
      </c>
      <c r="B454" s="215"/>
      <c r="C454" s="216"/>
      <c r="D454" s="217">
        <f t="shared" ref="D454:D517" si="115">IF(B454&lt;&gt;0,C454/B454*100,0)</f>
        <v>0</v>
      </c>
      <c r="E454" s="218">
        <f t="shared" ref="E454:E517" si="116">C454-L454</f>
        <v>0</v>
      </c>
      <c r="F454" s="217">
        <f t="shared" ref="F454:F517" si="117">IF(L454&lt;&gt;0,(C454/L454-1)*100,0)</f>
        <v>0</v>
      </c>
      <c r="G454" s="215"/>
      <c r="H454" s="218">
        <f t="shared" ref="H454:H517" si="118">G454-B454</f>
        <v>0</v>
      </c>
      <c r="I454" s="217">
        <f t="shared" ref="I454:I517" si="119">IF(B454&lt;&gt;0,(G454/B454-1)*100,0)</f>
        <v>0</v>
      </c>
    </row>
    <row r="455" customHeight="1" spans="1:9">
      <c r="A455" s="214" t="s">
        <v>494</v>
      </c>
      <c r="B455" s="215"/>
      <c r="C455" s="216"/>
      <c r="D455" s="217">
        <f t="shared" si="115"/>
        <v>0</v>
      </c>
      <c r="E455" s="218">
        <f t="shared" si="116"/>
        <v>0</v>
      </c>
      <c r="F455" s="217">
        <f t="shared" si="117"/>
        <v>0</v>
      </c>
      <c r="G455" s="215"/>
      <c r="H455" s="218">
        <f t="shared" si="118"/>
        <v>0</v>
      </c>
      <c r="I455" s="217">
        <f t="shared" si="119"/>
        <v>0</v>
      </c>
    </row>
    <row r="456" customHeight="1" spans="1:9">
      <c r="A456" s="214" t="s">
        <v>495</v>
      </c>
      <c r="B456" s="215">
        <f t="shared" ref="B456:G456" si="120">SUM(B457:B469)</f>
        <v>0</v>
      </c>
      <c r="C456" s="216">
        <f t="shared" si="120"/>
        <v>115</v>
      </c>
      <c r="D456" s="217">
        <f t="shared" si="115"/>
        <v>0</v>
      </c>
      <c r="E456" s="218">
        <f t="shared" si="116"/>
        <v>115</v>
      </c>
      <c r="F456" s="217">
        <f t="shared" si="117"/>
        <v>0</v>
      </c>
      <c r="G456" s="215">
        <f t="shared" si="120"/>
        <v>0</v>
      </c>
      <c r="H456" s="218">
        <f t="shared" si="118"/>
        <v>0</v>
      </c>
      <c r="I456" s="217">
        <f t="shared" si="119"/>
        <v>0</v>
      </c>
    </row>
    <row r="457" customHeight="1" spans="1:9">
      <c r="A457" s="214" t="s">
        <v>159</v>
      </c>
      <c r="B457" s="215"/>
      <c r="C457" s="216"/>
      <c r="D457" s="217">
        <f t="shared" si="115"/>
        <v>0</v>
      </c>
      <c r="E457" s="218">
        <f t="shared" si="116"/>
        <v>0</v>
      </c>
      <c r="F457" s="217">
        <f t="shared" si="117"/>
        <v>0</v>
      </c>
      <c r="G457" s="215"/>
      <c r="H457" s="218">
        <f t="shared" si="118"/>
        <v>0</v>
      </c>
      <c r="I457" s="217">
        <f t="shared" si="119"/>
        <v>0</v>
      </c>
    </row>
    <row r="458" customHeight="1" spans="1:9">
      <c r="A458" s="214" t="s">
        <v>160</v>
      </c>
      <c r="B458" s="215"/>
      <c r="C458" s="216"/>
      <c r="D458" s="217">
        <f t="shared" si="115"/>
        <v>0</v>
      </c>
      <c r="E458" s="218">
        <f t="shared" si="116"/>
        <v>0</v>
      </c>
      <c r="F458" s="217">
        <f t="shared" si="117"/>
        <v>0</v>
      </c>
      <c r="G458" s="215"/>
      <c r="H458" s="218">
        <f t="shared" si="118"/>
        <v>0</v>
      </c>
      <c r="I458" s="217">
        <f t="shared" si="119"/>
        <v>0</v>
      </c>
    </row>
    <row r="459" customHeight="1" spans="1:9">
      <c r="A459" s="214" t="s">
        <v>166</v>
      </c>
      <c r="B459" s="215"/>
      <c r="C459" s="216"/>
      <c r="D459" s="217">
        <f t="shared" si="115"/>
        <v>0</v>
      </c>
      <c r="E459" s="218">
        <f t="shared" si="116"/>
        <v>0</v>
      </c>
      <c r="F459" s="217">
        <f t="shared" si="117"/>
        <v>0</v>
      </c>
      <c r="G459" s="215"/>
      <c r="H459" s="218">
        <f t="shared" si="118"/>
        <v>0</v>
      </c>
      <c r="I459" s="217">
        <f t="shared" si="119"/>
        <v>0</v>
      </c>
    </row>
    <row r="460" customHeight="1" spans="1:9">
      <c r="A460" s="214" t="s">
        <v>496</v>
      </c>
      <c r="B460" s="215"/>
      <c r="C460" s="216"/>
      <c r="D460" s="217">
        <f t="shared" si="115"/>
        <v>0</v>
      </c>
      <c r="E460" s="218">
        <f t="shared" si="116"/>
        <v>0</v>
      </c>
      <c r="F460" s="217">
        <f t="shared" si="117"/>
        <v>0</v>
      </c>
      <c r="G460" s="215"/>
      <c r="H460" s="218">
        <f t="shared" si="118"/>
        <v>0</v>
      </c>
      <c r="I460" s="217">
        <f t="shared" si="119"/>
        <v>0</v>
      </c>
    </row>
    <row r="461" customHeight="1" spans="1:9">
      <c r="A461" s="214" t="s">
        <v>497</v>
      </c>
      <c r="B461" s="215"/>
      <c r="C461" s="216"/>
      <c r="D461" s="217">
        <f t="shared" si="115"/>
        <v>0</v>
      </c>
      <c r="E461" s="218">
        <f t="shared" si="116"/>
        <v>0</v>
      </c>
      <c r="F461" s="217">
        <f t="shared" si="117"/>
        <v>0</v>
      </c>
      <c r="G461" s="215"/>
      <c r="H461" s="218">
        <f t="shared" si="118"/>
        <v>0</v>
      </c>
      <c r="I461" s="217">
        <f t="shared" si="119"/>
        <v>0</v>
      </c>
    </row>
    <row r="462" customHeight="1" spans="1:9">
      <c r="A462" s="214" t="s">
        <v>498</v>
      </c>
      <c r="B462" s="215"/>
      <c r="C462" s="216"/>
      <c r="D462" s="217">
        <f t="shared" si="115"/>
        <v>0</v>
      </c>
      <c r="E462" s="218">
        <f t="shared" si="116"/>
        <v>0</v>
      </c>
      <c r="F462" s="217">
        <f t="shared" si="117"/>
        <v>0</v>
      </c>
      <c r="G462" s="215"/>
      <c r="H462" s="218">
        <f t="shared" si="118"/>
        <v>0</v>
      </c>
      <c r="I462" s="217">
        <f t="shared" si="119"/>
        <v>0</v>
      </c>
    </row>
    <row r="463" customHeight="1" spans="1:9">
      <c r="A463" s="214" t="s">
        <v>499</v>
      </c>
      <c r="B463" s="215"/>
      <c r="C463" s="216"/>
      <c r="D463" s="217">
        <f t="shared" si="115"/>
        <v>0</v>
      </c>
      <c r="E463" s="218">
        <f t="shared" si="116"/>
        <v>0</v>
      </c>
      <c r="F463" s="217">
        <f t="shared" si="117"/>
        <v>0</v>
      </c>
      <c r="G463" s="215"/>
      <c r="H463" s="218">
        <f t="shared" si="118"/>
        <v>0</v>
      </c>
      <c r="I463" s="217">
        <f t="shared" si="119"/>
        <v>0</v>
      </c>
    </row>
    <row r="464" customHeight="1" spans="1:9">
      <c r="A464" s="214" t="s">
        <v>500</v>
      </c>
      <c r="B464" s="215"/>
      <c r="C464" s="216"/>
      <c r="D464" s="217">
        <f t="shared" si="115"/>
        <v>0</v>
      </c>
      <c r="E464" s="218">
        <f t="shared" si="116"/>
        <v>0</v>
      </c>
      <c r="F464" s="217">
        <f t="shared" si="117"/>
        <v>0</v>
      </c>
      <c r="G464" s="215"/>
      <c r="H464" s="218">
        <f t="shared" si="118"/>
        <v>0</v>
      </c>
      <c r="I464" s="217">
        <f t="shared" si="119"/>
        <v>0</v>
      </c>
    </row>
    <row r="465" customHeight="1" spans="1:9">
      <c r="A465" s="214" t="s">
        <v>501</v>
      </c>
      <c r="B465" s="215"/>
      <c r="C465" s="216">
        <v>34</v>
      </c>
      <c r="D465" s="217">
        <f t="shared" si="115"/>
        <v>0</v>
      </c>
      <c r="E465" s="218">
        <f t="shared" si="116"/>
        <v>34</v>
      </c>
      <c r="F465" s="217">
        <f t="shared" si="117"/>
        <v>0</v>
      </c>
      <c r="G465" s="215"/>
      <c r="H465" s="218">
        <f t="shared" si="118"/>
        <v>0</v>
      </c>
      <c r="I465" s="217">
        <f t="shared" si="119"/>
        <v>0</v>
      </c>
    </row>
    <row r="466" customHeight="1" spans="1:9">
      <c r="A466" s="214" t="s">
        <v>502</v>
      </c>
      <c r="B466" s="215"/>
      <c r="C466" s="216"/>
      <c r="D466" s="217">
        <f t="shared" si="115"/>
        <v>0</v>
      </c>
      <c r="E466" s="218">
        <f t="shared" si="116"/>
        <v>0</v>
      </c>
      <c r="F466" s="217">
        <f t="shared" si="117"/>
        <v>0</v>
      </c>
      <c r="G466" s="215"/>
      <c r="H466" s="218">
        <f t="shared" si="118"/>
        <v>0</v>
      </c>
      <c r="I466" s="217">
        <f t="shared" si="119"/>
        <v>0</v>
      </c>
    </row>
    <row r="467" customHeight="1" spans="1:9">
      <c r="A467" s="214" t="s">
        <v>503</v>
      </c>
      <c r="B467" s="215"/>
      <c r="C467" s="216"/>
      <c r="D467" s="217">
        <f t="shared" si="115"/>
        <v>0</v>
      </c>
      <c r="E467" s="218">
        <f t="shared" si="116"/>
        <v>0</v>
      </c>
      <c r="F467" s="217">
        <f t="shared" si="117"/>
        <v>0</v>
      </c>
      <c r="G467" s="215"/>
      <c r="H467" s="218">
        <f t="shared" si="118"/>
        <v>0</v>
      </c>
      <c r="I467" s="217">
        <f t="shared" si="119"/>
        <v>0</v>
      </c>
    </row>
    <row r="468" customHeight="1" spans="1:9">
      <c r="A468" s="214" t="s">
        <v>485</v>
      </c>
      <c r="B468" s="215"/>
      <c r="C468" s="216"/>
      <c r="D468" s="217">
        <f t="shared" si="115"/>
        <v>0</v>
      </c>
      <c r="E468" s="218">
        <f t="shared" si="116"/>
        <v>0</v>
      </c>
      <c r="F468" s="217">
        <f t="shared" si="117"/>
        <v>0</v>
      </c>
      <c r="G468" s="215"/>
      <c r="H468" s="218">
        <f t="shared" si="118"/>
        <v>0</v>
      </c>
      <c r="I468" s="217">
        <f t="shared" si="119"/>
        <v>0</v>
      </c>
    </row>
    <row r="469" customHeight="1" spans="1:9">
      <c r="A469" s="214" t="s">
        <v>504</v>
      </c>
      <c r="B469" s="215"/>
      <c r="C469" s="216">
        <v>81</v>
      </c>
      <c r="D469" s="217">
        <f t="shared" si="115"/>
        <v>0</v>
      </c>
      <c r="E469" s="218">
        <f t="shared" si="116"/>
        <v>81</v>
      </c>
      <c r="F469" s="217">
        <f t="shared" si="117"/>
        <v>0</v>
      </c>
      <c r="G469" s="215"/>
      <c r="H469" s="218">
        <f t="shared" si="118"/>
        <v>0</v>
      </c>
      <c r="I469" s="217">
        <f t="shared" si="119"/>
        <v>0</v>
      </c>
    </row>
    <row r="470" customHeight="1" spans="1:9">
      <c r="A470" s="214" t="s">
        <v>505</v>
      </c>
      <c r="B470" s="215">
        <f t="shared" ref="B470:G470" si="121">SUM(B471:B484)</f>
        <v>0</v>
      </c>
      <c r="C470" s="216">
        <f t="shared" si="121"/>
        <v>66</v>
      </c>
      <c r="D470" s="217">
        <f t="shared" si="115"/>
        <v>0</v>
      </c>
      <c r="E470" s="218">
        <f t="shared" si="116"/>
        <v>66</v>
      </c>
      <c r="F470" s="217">
        <f t="shared" si="117"/>
        <v>0</v>
      </c>
      <c r="G470" s="215">
        <f t="shared" si="121"/>
        <v>0</v>
      </c>
      <c r="H470" s="218">
        <f t="shared" si="118"/>
        <v>0</v>
      </c>
      <c r="I470" s="217">
        <f t="shared" si="119"/>
        <v>0</v>
      </c>
    </row>
    <row r="471" customHeight="1" spans="1:9">
      <c r="A471" s="214" t="s">
        <v>159</v>
      </c>
      <c r="B471" s="215"/>
      <c r="C471" s="216"/>
      <c r="D471" s="217">
        <f t="shared" si="115"/>
        <v>0</v>
      </c>
      <c r="E471" s="218">
        <f t="shared" si="116"/>
        <v>0</v>
      </c>
      <c r="F471" s="217">
        <f t="shared" si="117"/>
        <v>0</v>
      </c>
      <c r="G471" s="215"/>
      <c r="H471" s="218">
        <f t="shared" si="118"/>
        <v>0</v>
      </c>
      <c r="I471" s="217">
        <f t="shared" si="119"/>
        <v>0</v>
      </c>
    </row>
    <row r="472" customHeight="1" spans="1:9">
      <c r="A472" s="214" t="s">
        <v>160</v>
      </c>
      <c r="B472" s="215"/>
      <c r="C472" s="216"/>
      <c r="D472" s="217">
        <f t="shared" si="115"/>
        <v>0</v>
      </c>
      <c r="E472" s="218">
        <f t="shared" si="116"/>
        <v>0</v>
      </c>
      <c r="F472" s="217">
        <f t="shared" si="117"/>
        <v>0</v>
      </c>
      <c r="G472" s="215"/>
      <c r="H472" s="218">
        <f t="shared" si="118"/>
        <v>0</v>
      </c>
      <c r="I472" s="217">
        <f t="shared" si="119"/>
        <v>0</v>
      </c>
    </row>
    <row r="473" customHeight="1" spans="1:9">
      <c r="A473" s="214" t="s">
        <v>506</v>
      </c>
      <c r="B473" s="215"/>
      <c r="C473" s="216"/>
      <c r="D473" s="217">
        <f t="shared" si="115"/>
        <v>0</v>
      </c>
      <c r="E473" s="218">
        <f t="shared" si="116"/>
        <v>0</v>
      </c>
      <c r="F473" s="217">
        <f t="shared" si="117"/>
        <v>0</v>
      </c>
      <c r="G473" s="215"/>
      <c r="H473" s="218">
        <f t="shared" si="118"/>
        <v>0</v>
      </c>
      <c r="I473" s="217">
        <f t="shared" si="119"/>
        <v>0</v>
      </c>
    </row>
    <row r="474" customHeight="1" spans="1:9">
      <c r="A474" s="214" t="s">
        <v>507</v>
      </c>
      <c r="B474" s="215"/>
      <c r="C474" s="216"/>
      <c r="D474" s="217">
        <f t="shared" si="115"/>
        <v>0</v>
      </c>
      <c r="E474" s="218">
        <f t="shared" si="116"/>
        <v>0</v>
      </c>
      <c r="F474" s="217">
        <f t="shared" si="117"/>
        <v>0</v>
      </c>
      <c r="G474" s="215"/>
      <c r="H474" s="218">
        <f t="shared" si="118"/>
        <v>0</v>
      </c>
      <c r="I474" s="217">
        <f t="shared" si="119"/>
        <v>0</v>
      </c>
    </row>
    <row r="475" customHeight="1" spans="1:9">
      <c r="A475" s="214" t="s">
        <v>508</v>
      </c>
      <c r="B475" s="215"/>
      <c r="C475" s="216"/>
      <c r="D475" s="217">
        <f t="shared" si="115"/>
        <v>0</v>
      </c>
      <c r="E475" s="218">
        <f t="shared" si="116"/>
        <v>0</v>
      </c>
      <c r="F475" s="217">
        <f t="shared" si="117"/>
        <v>0</v>
      </c>
      <c r="G475" s="215"/>
      <c r="H475" s="218">
        <f t="shared" si="118"/>
        <v>0</v>
      </c>
      <c r="I475" s="217">
        <f t="shared" si="119"/>
        <v>0</v>
      </c>
    </row>
    <row r="476" customHeight="1" spans="1:9">
      <c r="A476" s="214" t="s">
        <v>509</v>
      </c>
      <c r="B476" s="215"/>
      <c r="C476" s="216"/>
      <c r="D476" s="217">
        <f t="shared" si="115"/>
        <v>0</v>
      </c>
      <c r="E476" s="218">
        <f t="shared" si="116"/>
        <v>0</v>
      </c>
      <c r="F476" s="217">
        <f t="shared" si="117"/>
        <v>0</v>
      </c>
      <c r="G476" s="215"/>
      <c r="H476" s="218">
        <f t="shared" si="118"/>
        <v>0</v>
      </c>
      <c r="I476" s="217">
        <f t="shared" si="119"/>
        <v>0</v>
      </c>
    </row>
    <row r="477" customHeight="1" spans="1:9">
      <c r="A477" s="214" t="s">
        <v>510</v>
      </c>
      <c r="B477" s="215"/>
      <c r="C477" s="216"/>
      <c r="D477" s="217">
        <f t="shared" si="115"/>
        <v>0</v>
      </c>
      <c r="E477" s="218">
        <f t="shared" si="116"/>
        <v>0</v>
      </c>
      <c r="F477" s="217">
        <f t="shared" si="117"/>
        <v>0</v>
      </c>
      <c r="G477" s="215"/>
      <c r="H477" s="218">
        <f t="shared" si="118"/>
        <v>0</v>
      </c>
      <c r="I477" s="217">
        <f t="shared" si="119"/>
        <v>0</v>
      </c>
    </row>
    <row r="478" customHeight="1" spans="1:9">
      <c r="A478" s="214" t="s">
        <v>511</v>
      </c>
      <c r="B478" s="215"/>
      <c r="C478" s="216"/>
      <c r="D478" s="217">
        <f t="shared" si="115"/>
        <v>0</v>
      </c>
      <c r="E478" s="218">
        <f t="shared" si="116"/>
        <v>0</v>
      </c>
      <c r="F478" s="217">
        <f t="shared" si="117"/>
        <v>0</v>
      </c>
      <c r="G478" s="215"/>
      <c r="H478" s="218">
        <f t="shared" si="118"/>
        <v>0</v>
      </c>
      <c r="I478" s="217">
        <f t="shared" si="119"/>
        <v>0</v>
      </c>
    </row>
    <row r="479" customHeight="1" spans="1:9">
      <c r="A479" s="214" t="s">
        <v>512</v>
      </c>
      <c r="B479" s="215"/>
      <c r="C479" s="216"/>
      <c r="D479" s="217">
        <f t="shared" si="115"/>
        <v>0</v>
      </c>
      <c r="E479" s="218">
        <f t="shared" si="116"/>
        <v>0</v>
      </c>
      <c r="F479" s="217">
        <f t="shared" si="117"/>
        <v>0</v>
      </c>
      <c r="G479" s="215"/>
      <c r="H479" s="218">
        <f t="shared" si="118"/>
        <v>0</v>
      </c>
      <c r="I479" s="217">
        <f t="shared" si="119"/>
        <v>0</v>
      </c>
    </row>
    <row r="480" customHeight="1" spans="1:9">
      <c r="A480" s="214" t="s">
        <v>513</v>
      </c>
      <c r="B480" s="215"/>
      <c r="C480" s="216"/>
      <c r="D480" s="217">
        <f t="shared" si="115"/>
        <v>0</v>
      </c>
      <c r="E480" s="218">
        <f t="shared" si="116"/>
        <v>0</v>
      </c>
      <c r="F480" s="217">
        <f t="shared" si="117"/>
        <v>0</v>
      </c>
      <c r="G480" s="215"/>
      <c r="H480" s="218">
        <f t="shared" si="118"/>
        <v>0</v>
      </c>
      <c r="I480" s="217">
        <f t="shared" si="119"/>
        <v>0</v>
      </c>
    </row>
    <row r="481" customHeight="1" spans="1:9">
      <c r="A481" s="214" t="s">
        <v>514</v>
      </c>
      <c r="B481" s="215"/>
      <c r="C481" s="216"/>
      <c r="D481" s="217">
        <f t="shared" si="115"/>
        <v>0</v>
      </c>
      <c r="E481" s="218">
        <f t="shared" si="116"/>
        <v>0</v>
      </c>
      <c r="F481" s="217">
        <f t="shared" si="117"/>
        <v>0</v>
      </c>
      <c r="G481" s="215"/>
      <c r="H481" s="218">
        <f t="shared" si="118"/>
        <v>0</v>
      </c>
      <c r="I481" s="217">
        <f t="shared" si="119"/>
        <v>0</v>
      </c>
    </row>
    <row r="482" customHeight="1" spans="1:9">
      <c r="A482" s="214" t="s">
        <v>515</v>
      </c>
      <c r="B482" s="215"/>
      <c r="C482" s="216">
        <v>59</v>
      </c>
      <c r="D482" s="217">
        <f t="shared" si="115"/>
        <v>0</v>
      </c>
      <c r="E482" s="218">
        <f t="shared" si="116"/>
        <v>59</v>
      </c>
      <c r="F482" s="217">
        <f t="shared" si="117"/>
        <v>0</v>
      </c>
      <c r="G482" s="215"/>
      <c r="H482" s="218">
        <f t="shared" si="118"/>
        <v>0</v>
      </c>
      <c r="I482" s="217">
        <f t="shared" si="119"/>
        <v>0</v>
      </c>
    </row>
    <row r="483" customHeight="1" spans="1:9">
      <c r="A483" s="214" t="s">
        <v>516</v>
      </c>
      <c r="B483" s="215"/>
      <c r="C483" s="216"/>
      <c r="D483" s="217">
        <f t="shared" si="115"/>
        <v>0</v>
      </c>
      <c r="E483" s="218">
        <f t="shared" si="116"/>
        <v>0</v>
      </c>
      <c r="F483" s="217">
        <f t="shared" si="117"/>
        <v>0</v>
      </c>
      <c r="G483" s="215"/>
      <c r="H483" s="218">
        <f t="shared" si="118"/>
        <v>0</v>
      </c>
      <c r="I483" s="217">
        <f t="shared" si="119"/>
        <v>0</v>
      </c>
    </row>
    <row r="484" customHeight="1" spans="1:9">
      <c r="A484" s="214" t="s">
        <v>517</v>
      </c>
      <c r="B484" s="215"/>
      <c r="C484" s="216">
        <v>7</v>
      </c>
      <c r="D484" s="217">
        <f t="shared" si="115"/>
        <v>0</v>
      </c>
      <c r="E484" s="218">
        <f t="shared" si="116"/>
        <v>7</v>
      </c>
      <c r="F484" s="217">
        <f t="shared" si="117"/>
        <v>0</v>
      </c>
      <c r="G484" s="215"/>
      <c r="H484" s="218">
        <f t="shared" si="118"/>
        <v>0</v>
      </c>
      <c r="I484" s="217">
        <f t="shared" si="119"/>
        <v>0</v>
      </c>
    </row>
    <row r="485" customHeight="1" spans="1:9">
      <c r="A485" s="214" t="s">
        <v>518</v>
      </c>
      <c r="B485" s="215">
        <f t="shared" ref="B485:G485" si="122">SUM(B486:B495)</f>
        <v>0</v>
      </c>
      <c r="C485" s="216">
        <f t="shared" si="122"/>
        <v>56</v>
      </c>
      <c r="D485" s="217">
        <f t="shared" si="115"/>
        <v>0</v>
      </c>
      <c r="E485" s="218">
        <f t="shared" si="116"/>
        <v>56</v>
      </c>
      <c r="F485" s="217">
        <f t="shared" si="117"/>
        <v>0</v>
      </c>
      <c r="G485" s="215">
        <f t="shared" si="122"/>
        <v>0</v>
      </c>
      <c r="H485" s="218">
        <f t="shared" si="118"/>
        <v>0</v>
      </c>
      <c r="I485" s="217">
        <f t="shared" si="119"/>
        <v>0</v>
      </c>
    </row>
    <row r="486" customHeight="1" spans="1:9">
      <c r="A486" s="214" t="s">
        <v>159</v>
      </c>
      <c r="B486" s="215"/>
      <c r="C486" s="216"/>
      <c r="D486" s="217">
        <f t="shared" si="115"/>
        <v>0</v>
      </c>
      <c r="E486" s="218">
        <f t="shared" si="116"/>
        <v>0</v>
      </c>
      <c r="F486" s="217">
        <f t="shared" si="117"/>
        <v>0</v>
      </c>
      <c r="G486" s="215"/>
      <c r="H486" s="218">
        <f t="shared" si="118"/>
        <v>0</v>
      </c>
      <c r="I486" s="217">
        <f t="shared" si="119"/>
        <v>0</v>
      </c>
    </row>
    <row r="487" customHeight="1" spans="1:9">
      <c r="A487" s="214" t="s">
        <v>160</v>
      </c>
      <c r="B487" s="215"/>
      <c r="C487" s="216"/>
      <c r="D487" s="217">
        <f t="shared" si="115"/>
        <v>0</v>
      </c>
      <c r="E487" s="218">
        <f t="shared" si="116"/>
        <v>0</v>
      </c>
      <c r="F487" s="217">
        <f t="shared" si="117"/>
        <v>0</v>
      </c>
      <c r="G487" s="215"/>
      <c r="H487" s="218">
        <f t="shared" si="118"/>
        <v>0</v>
      </c>
      <c r="I487" s="217">
        <f t="shared" si="119"/>
        <v>0</v>
      </c>
    </row>
    <row r="488" customHeight="1" spans="1:9">
      <c r="A488" s="214" t="s">
        <v>166</v>
      </c>
      <c r="B488" s="215"/>
      <c r="C488" s="216"/>
      <c r="D488" s="217">
        <f t="shared" si="115"/>
        <v>0</v>
      </c>
      <c r="E488" s="218">
        <f t="shared" si="116"/>
        <v>0</v>
      </c>
      <c r="F488" s="217">
        <f t="shared" si="117"/>
        <v>0</v>
      </c>
      <c r="G488" s="215"/>
      <c r="H488" s="218">
        <f t="shared" si="118"/>
        <v>0</v>
      </c>
      <c r="I488" s="217">
        <f t="shared" si="119"/>
        <v>0</v>
      </c>
    </row>
    <row r="489" customHeight="1" spans="1:9">
      <c r="A489" s="214" t="s">
        <v>519</v>
      </c>
      <c r="B489" s="215"/>
      <c r="C489" s="216">
        <v>53</v>
      </c>
      <c r="D489" s="217">
        <f t="shared" si="115"/>
        <v>0</v>
      </c>
      <c r="E489" s="218">
        <f t="shared" si="116"/>
        <v>53</v>
      </c>
      <c r="F489" s="217">
        <f t="shared" si="117"/>
        <v>0</v>
      </c>
      <c r="G489" s="215"/>
      <c r="H489" s="218">
        <f t="shared" si="118"/>
        <v>0</v>
      </c>
      <c r="I489" s="217">
        <f t="shared" si="119"/>
        <v>0</v>
      </c>
    </row>
    <row r="490" customHeight="1" spans="1:9">
      <c r="A490" s="214" t="s">
        <v>520</v>
      </c>
      <c r="B490" s="215"/>
      <c r="C490" s="216"/>
      <c r="D490" s="217">
        <f t="shared" si="115"/>
        <v>0</v>
      </c>
      <c r="E490" s="218">
        <f t="shared" si="116"/>
        <v>0</v>
      </c>
      <c r="F490" s="217">
        <f t="shared" si="117"/>
        <v>0</v>
      </c>
      <c r="G490" s="215"/>
      <c r="H490" s="218">
        <f t="shared" si="118"/>
        <v>0</v>
      </c>
      <c r="I490" s="217">
        <f t="shared" si="119"/>
        <v>0</v>
      </c>
    </row>
    <row r="491" customHeight="1" spans="1:9">
      <c r="A491" s="214" t="s">
        <v>521</v>
      </c>
      <c r="B491" s="215"/>
      <c r="C491" s="216"/>
      <c r="D491" s="217">
        <f t="shared" si="115"/>
        <v>0</v>
      </c>
      <c r="E491" s="218">
        <f t="shared" si="116"/>
        <v>0</v>
      </c>
      <c r="F491" s="217">
        <f t="shared" si="117"/>
        <v>0</v>
      </c>
      <c r="G491" s="215"/>
      <c r="H491" s="218">
        <f t="shared" si="118"/>
        <v>0</v>
      </c>
      <c r="I491" s="217">
        <f t="shared" si="119"/>
        <v>0</v>
      </c>
    </row>
    <row r="492" customHeight="1" spans="1:9">
      <c r="A492" s="214" t="s">
        <v>522</v>
      </c>
      <c r="B492" s="215"/>
      <c r="C492" s="216"/>
      <c r="D492" s="217">
        <f t="shared" si="115"/>
        <v>0</v>
      </c>
      <c r="E492" s="218">
        <f t="shared" si="116"/>
        <v>0</v>
      </c>
      <c r="F492" s="217">
        <f t="shared" si="117"/>
        <v>0</v>
      </c>
      <c r="G492" s="215"/>
      <c r="H492" s="218">
        <f t="shared" si="118"/>
        <v>0</v>
      </c>
      <c r="I492" s="217">
        <f t="shared" si="119"/>
        <v>0</v>
      </c>
    </row>
    <row r="493" customHeight="1" spans="1:9">
      <c r="A493" s="214" t="s">
        <v>523</v>
      </c>
      <c r="B493" s="215"/>
      <c r="C493" s="216"/>
      <c r="D493" s="217">
        <f t="shared" si="115"/>
        <v>0</v>
      </c>
      <c r="E493" s="218">
        <f t="shared" si="116"/>
        <v>0</v>
      </c>
      <c r="F493" s="217">
        <f t="shared" si="117"/>
        <v>0</v>
      </c>
      <c r="G493" s="215"/>
      <c r="H493" s="218">
        <f t="shared" si="118"/>
        <v>0</v>
      </c>
      <c r="I493" s="217">
        <f t="shared" si="119"/>
        <v>0</v>
      </c>
    </row>
    <row r="494" customHeight="1" spans="1:9">
      <c r="A494" s="214" t="s">
        <v>161</v>
      </c>
      <c r="B494" s="215"/>
      <c r="C494" s="216"/>
      <c r="D494" s="217">
        <f t="shared" si="115"/>
        <v>0</v>
      </c>
      <c r="E494" s="218">
        <f t="shared" si="116"/>
        <v>0</v>
      </c>
      <c r="F494" s="217">
        <f t="shared" si="117"/>
        <v>0</v>
      </c>
      <c r="G494" s="215"/>
      <c r="H494" s="218">
        <f t="shared" si="118"/>
        <v>0</v>
      </c>
      <c r="I494" s="217">
        <f t="shared" si="119"/>
        <v>0</v>
      </c>
    </row>
    <row r="495" customHeight="1" spans="1:9">
      <c r="A495" s="214" t="s">
        <v>524</v>
      </c>
      <c r="B495" s="215"/>
      <c r="C495" s="216">
        <v>3</v>
      </c>
      <c r="D495" s="217">
        <f t="shared" si="115"/>
        <v>0</v>
      </c>
      <c r="E495" s="218">
        <f t="shared" si="116"/>
        <v>3</v>
      </c>
      <c r="F495" s="217">
        <f t="shared" si="117"/>
        <v>0</v>
      </c>
      <c r="G495" s="215"/>
      <c r="H495" s="218">
        <f t="shared" si="118"/>
        <v>0</v>
      </c>
      <c r="I495" s="217">
        <f t="shared" si="119"/>
        <v>0</v>
      </c>
    </row>
    <row r="496" customHeight="1" spans="1:9">
      <c r="A496" s="214" t="s">
        <v>525</v>
      </c>
      <c r="B496" s="215">
        <f t="shared" ref="B496:G496" si="123">SUM(B497:B502)</f>
        <v>0</v>
      </c>
      <c r="C496" s="216">
        <f t="shared" si="123"/>
        <v>37</v>
      </c>
      <c r="D496" s="217">
        <f t="shared" si="115"/>
        <v>0</v>
      </c>
      <c r="E496" s="218">
        <f t="shared" si="116"/>
        <v>37</v>
      </c>
      <c r="F496" s="217">
        <f t="shared" si="117"/>
        <v>0</v>
      </c>
      <c r="G496" s="215">
        <f t="shared" si="123"/>
        <v>0</v>
      </c>
      <c r="H496" s="218">
        <f t="shared" si="118"/>
        <v>0</v>
      </c>
      <c r="I496" s="217">
        <f t="shared" si="119"/>
        <v>0</v>
      </c>
    </row>
    <row r="497" customHeight="1" spans="1:9">
      <c r="A497" s="214" t="s">
        <v>526</v>
      </c>
      <c r="B497" s="215"/>
      <c r="C497" s="216"/>
      <c r="D497" s="217">
        <f t="shared" si="115"/>
        <v>0</v>
      </c>
      <c r="E497" s="218">
        <f t="shared" si="116"/>
        <v>0</v>
      </c>
      <c r="F497" s="217">
        <f t="shared" si="117"/>
        <v>0</v>
      </c>
      <c r="G497" s="215"/>
      <c r="H497" s="218">
        <f t="shared" si="118"/>
        <v>0</v>
      </c>
      <c r="I497" s="217">
        <f t="shared" si="119"/>
        <v>0</v>
      </c>
    </row>
    <row r="498" customHeight="1" spans="1:9">
      <c r="A498" s="214" t="s">
        <v>527</v>
      </c>
      <c r="B498" s="215"/>
      <c r="C498" s="216"/>
      <c r="D498" s="217">
        <f t="shared" si="115"/>
        <v>0</v>
      </c>
      <c r="E498" s="218">
        <f t="shared" si="116"/>
        <v>0</v>
      </c>
      <c r="F498" s="217">
        <f t="shared" si="117"/>
        <v>0</v>
      </c>
      <c r="G498" s="215"/>
      <c r="H498" s="218">
        <f t="shared" si="118"/>
        <v>0</v>
      </c>
      <c r="I498" s="217">
        <f t="shared" si="119"/>
        <v>0</v>
      </c>
    </row>
    <row r="499" customHeight="1" spans="1:9">
      <c r="A499" s="214" t="s">
        <v>528</v>
      </c>
      <c r="B499" s="215"/>
      <c r="C499" s="216">
        <v>37</v>
      </c>
      <c r="D499" s="217">
        <f t="shared" si="115"/>
        <v>0</v>
      </c>
      <c r="E499" s="218">
        <f t="shared" si="116"/>
        <v>37</v>
      </c>
      <c r="F499" s="217">
        <f t="shared" si="117"/>
        <v>0</v>
      </c>
      <c r="G499" s="215"/>
      <c r="H499" s="218">
        <f t="shared" si="118"/>
        <v>0</v>
      </c>
      <c r="I499" s="217">
        <f t="shared" si="119"/>
        <v>0</v>
      </c>
    </row>
    <row r="500" customHeight="1" spans="1:9">
      <c r="A500" s="214" t="s">
        <v>529</v>
      </c>
      <c r="B500" s="215"/>
      <c r="C500" s="216"/>
      <c r="D500" s="217">
        <f t="shared" si="115"/>
        <v>0</v>
      </c>
      <c r="E500" s="218">
        <f t="shared" si="116"/>
        <v>0</v>
      </c>
      <c r="F500" s="217">
        <f t="shared" si="117"/>
        <v>0</v>
      </c>
      <c r="G500" s="215"/>
      <c r="H500" s="218">
        <f t="shared" si="118"/>
        <v>0</v>
      </c>
      <c r="I500" s="217">
        <f t="shared" si="119"/>
        <v>0</v>
      </c>
    </row>
    <row r="501" customHeight="1" spans="1:9">
      <c r="A501" s="214" t="s">
        <v>530</v>
      </c>
      <c r="B501" s="215"/>
      <c r="C501" s="216"/>
      <c r="D501" s="217">
        <f t="shared" si="115"/>
        <v>0</v>
      </c>
      <c r="E501" s="218">
        <f t="shared" si="116"/>
        <v>0</v>
      </c>
      <c r="F501" s="217">
        <f t="shared" si="117"/>
        <v>0</v>
      </c>
      <c r="G501" s="215"/>
      <c r="H501" s="218">
        <f t="shared" si="118"/>
        <v>0</v>
      </c>
      <c r="I501" s="217">
        <f t="shared" si="119"/>
        <v>0</v>
      </c>
    </row>
    <row r="502" customHeight="1" spans="1:9">
      <c r="A502" s="214" t="s">
        <v>531</v>
      </c>
      <c r="B502" s="215"/>
      <c r="C502" s="216"/>
      <c r="D502" s="217">
        <f t="shared" si="115"/>
        <v>0</v>
      </c>
      <c r="E502" s="218">
        <f t="shared" si="116"/>
        <v>0</v>
      </c>
      <c r="F502" s="217">
        <f t="shared" si="117"/>
        <v>0</v>
      </c>
      <c r="G502" s="215"/>
      <c r="H502" s="218">
        <f t="shared" si="118"/>
        <v>0</v>
      </c>
      <c r="I502" s="217">
        <f t="shared" si="119"/>
        <v>0</v>
      </c>
    </row>
    <row r="503" customHeight="1" spans="1:9">
      <c r="A503" s="214" t="s">
        <v>532</v>
      </c>
      <c r="B503" s="215">
        <f t="shared" ref="B503:G503" si="124">SUM(B504:B505)</f>
        <v>0</v>
      </c>
      <c r="C503" s="216">
        <f t="shared" si="124"/>
        <v>0</v>
      </c>
      <c r="D503" s="217">
        <f t="shared" si="115"/>
        <v>0</v>
      </c>
      <c r="E503" s="218">
        <f t="shared" si="116"/>
        <v>0</v>
      </c>
      <c r="F503" s="217">
        <f t="shared" si="117"/>
        <v>0</v>
      </c>
      <c r="G503" s="215">
        <f t="shared" si="124"/>
        <v>0</v>
      </c>
      <c r="H503" s="218">
        <f t="shared" si="118"/>
        <v>0</v>
      </c>
      <c r="I503" s="217">
        <f t="shared" si="119"/>
        <v>0</v>
      </c>
    </row>
    <row r="504" s="101" customFormat="1" customHeight="1" spans="1:9">
      <c r="A504" s="214" t="s">
        <v>533</v>
      </c>
      <c r="B504" s="215"/>
      <c r="C504" s="216"/>
      <c r="D504" s="217">
        <f t="shared" si="115"/>
        <v>0</v>
      </c>
      <c r="E504" s="218">
        <f t="shared" si="116"/>
        <v>0</v>
      </c>
      <c r="F504" s="217">
        <f t="shared" si="117"/>
        <v>0</v>
      </c>
      <c r="G504" s="215"/>
      <c r="H504" s="218">
        <f t="shared" si="118"/>
        <v>0</v>
      </c>
      <c r="I504" s="217">
        <f t="shared" si="119"/>
        <v>0</v>
      </c>
    </row>
    <row r="505" customHeight="1" spans="1:9">
      <c r="A505" s="214" t="s">
        <v>534</v>
      </c>
      <c r="B505" s="215"/>
      <c r="C505" s="216"/>
      <c r="D505" s="217">
        <f t="shared" si="115"/>
        <v>0</v>
      </c>
      <c r="E505" s="218">
        <f t="shared" si="116"/>
        <v>0</v>
      </c>
      <c r="F505" s="217">
        <f t="shared" si="117"/>
        <v>0</v>
      </c>
      <c r="G505" s="215"/>
      <c r="H505" s="218">
        <f t="shared" si="118"/>
        <v>0</v>
      </c>
      <c r="I505" s="217">
        <f t="shared" si="119"/>
        <v>0</v>
      </c>
    </row>
    <row r="506" customHeight="1" spans="1:9">
      <c r="A506" s="213" t="s">
        <v>535</v>
      </c>
      <c r="B506" s="209"/>
      <c r="C506" s="210"/>
      <c r="D506" s="211">
        <f t="shared" si="115"/>
        <v>0</v>
      </c>
      <c r="E506" s="212">
        <f t="shared" si="116"/>
        <v>0</v>
      </c>
      <c r="F506" s="211">
        <f t="shared" si="117"/>
        <v>0</v>
      </c>
      <c r="G506" s="209"/>
      <c r="H506" s="212">
        <f t="shared" si="118"/>
        <v>0</v>
      </c>
      <c r="I506" s="211">
        <f t="shared" si="119"/>
        <v>0</v>
      </c>
    </row>
    <row r="507" customHeight="1" spans="1:9">
      <c r="A507" s="213" t="s">
        <v>536</v>
      </c>
      <c r="B507" s="209">
        <f t="shared" ref="B507:G507" si="125">SUM(B508,B511,B516,B523)</f>
        <v>22</v>
      </c>
      <c r="C507" s="210">
        <f t="shared" si="125"/>
        <v>358</v>
      </c>
      <c r="D507" s="211">
        <f t="shared" si="115"/>
        <v>1627.27272727273</v>
      </c>
      <c r="E507" s="212">
        <f t="shared" si="116"/>
        <v>358</v>
      </c>
      <c r="F507" s="211">
        <f t="shared" si="117"/>
        <v>0</v>
      </c>
      <c r="G507" s="209">
        <f t="shared" si="125"/>
        <v>1190</v>
      </c>
      <c r="H507" s="212">
        <f t="shared" si="118"/>
        <v>1168</v>
      </c>
      <c r="I507" s="211">
        <f t="shared" si="119"/>
        <v>5309.09090909091</v>
      </c>
    </row>
    <row r="508" customHeight="1" spans="1:9">
      <c r="A508" s="214" t="s">
        <v>537</v>
      </c>
      <c r="B508" s="215">
        <f t="shared" ref="B508:G508" si="126">SUM(B509:B510)</f>
        <v>0</v>
      </c>
      <c r="C508" s="216">
        <f t="shared" si="126"/>
        <v>209</v>
      </c>
      <c r="D508" s="217">
        <f t="shared" si="115"/>
        <v>0</v>
      </c>
      <c r="E508" s="218">
        <f t="shared" si="116"/>
        <v>209</v>
      </c>
      <c r="F508" s="217">
        <f t="shared" si="117"/>
        <v>0</v>
      </c>
      <c r="G508" s="215">
        <f t="shared" si="126"/>
        <v>0</v>
      </c>
      <c r="H508" s="218">
        <f t="shared" si="118"/>
        <v>0</v>
      </c>
      <c r="I508" s="217">
        <f t="shared" si="119"/>
        <v>0</v>
      </c>
    </row>
    <row r="509" customHeight="1" spans="1:9">
      <c r="A509" s="214" t="s">
        <v>159</v>
      </c>
      <c r="B509" s="215"/>
      <c r="C509" s="216"/>
      <c r="D509" s="217">
        <f t="shared" si="115"/>
        <v>0</v>
      </c>
      <c r="E509" s="218">
        <f t="shared" si="116"/>
        <v>0</v>
      </c>
      <c r="F509" s="217">
        <f t="shared" si="117"/>
        <v>0</v>
      </c>
      <c r="G509" s="215"/>
      <c r="H509" s="218">
        <f t="shared" si="118"/>
        <v>0</v>
      </c>
      <c r="I509" s="217">
        <f t="shared" si="119"/>
        <v>0</v>
      </c>
    </row>
    <row r="510" customHeight="1" spans="1:9">
      <c r="A510" s="214" t="s">
        <v>538</v>
      </c>
      <c r="B510" s="215"/>
      <c r="C510" s="216">
        <v>209</v>
      </c>
      <c r="D510" s="217">
        <f t="shared" si="115"/>
        <v>0</v>
      </c>
      <c r="E510" s="218">
        <f t="shared" si="116"/>
        <v>209</v>
      </c>
      <c r="F510" s="217">
        <f t="shared" si="117"/>
        <v>0</v>
      </c>
      <c r="G510" s="215"/>
      <c r="H510" s="218">
        <f t="shared" si="118"/>
        <v>0</v>
      </c>
      <c r="I510" s="217">
        <f t="shared" si="119"/>
        <v>0</v>
      </c>
    </row>
    <row r="511" customHeight="1" spans="1:9">
      <c r="A511" s="214" t="s">
        <v>539</v>
      </c>
      <c r="B511" s="215">
        <f t="shared" ref="B511:G511" si="127">SUM(B512:B515)</f>
        <v>0</v>
      </c>
      <c r="C511" s="216">
        <f t="shared" si="127"/>
        <v>12</v>
      </c>
      <c r="D511" s="217">
        <f t="shared" si="115"/>
        <v>0</v>
      </c>
      <c r="E511" s="218">
        <f t="shared" si="116"/>
        <v>12</v>
      </c>
      <c r="F511" s="217">
        <f t="shared" si="117"/>
        <v>0</v>
      </c>
      <c r="G511" s="215">
        <f t="shared" si="127"/>
        <v>0</v>
      </c>
      <c r="H511" s="218">
        <f t="shared" si="118"/>
        <v>0</v>
      </c>
      <c r="I511" s="217">
        <f t="shared" si="119"/>
        <v>0</v>
      </c>
    </row>
    <row r="512" customHeight="1" spans="1:9">
      <c r="A512" s="214" t="s">
        <v>159</v>
      </c>
      <c r="B512" s="215"/>
      <c r="C512" s="216"/>
      <c r="D512" s="217">
        <f t="shared" si="115"/>
        <v>0</v>
      </c>
      <c r="E512" s="218">
        <f t="shared" si="116"/>
        <v>0</v>
      </c>
      <c r="F512" s="217">
        <f t="shared" si="117"/>
        <v>0</v>
      </c>
      <c r="G512" s="215"/>
      <c r="H512" s="218">
        <f t="shared" si="118"/>
        <v>0</v>
      </c>
      <c r="I512" s="217">
        <f t="shared" si="119"/>
        <v>0</v>
      </c>
    </row>
    <row r="513" customHeight="1" spans="1:9">
      <c r="A513" s="214" t="s">
        <v>160</v>
      </c>
      <c r="B513" s="215"/>
      <c r="C513" s="216"/>
      <c r="D513" s="217">
        <f t="shared" si="115"/>
        <v>0</v>
      </c>
      <c r="E513" s="218">
        <f t="shared" si="116"/>
        <v>0</v>
      </c>
      <c r="F513" s="217">
        <f t="shared" si="117"/>
        <v>0</v>
      </c>
      <c r="G513" s="215"/>
      <c r="H513" s="218">
        <f t="shared" si="118"/>
        <v>0</v>
      </c>
      <c r="I513" s="217">
        <f t="shared" si="119"/>
        <v>0</v>
      </c>
    </row>
    <row r="514" customHeight="1" spans="1:9">
      <c r="A514" s="214" t="s">
        <v>166</v>
      </c>
      <c r="B514" s="215"/>
      <c r="C514" s="216"/>
      <c r="D514" s="217">
        <f t="shared" si="115"/>
        <v>0</v>
      </c>
      <c r="E514" s="218">
        <f t="shared" si="116"/>
        <v>0</v>
      </c>
      <c r="F514" s="217">
        <f t="shared" si="117"/>
        <v>0</v>
      </c>
      <c r="G514" s="215"/>
      <c r="H514" s="218">
        <f t="shared" si="118"/>
        <v>0</v>
      </c>
      <c r="I514" s="217">
        <f t="shared" si="119"/>
        <v>0</v>
      </c>
    </row>
    <row r="515" customHeight="1" spans="1:9">
      <c r="A515" s="214" t="s">
        <v>540</v>
      </c>
      <c r="B515" s="215"/>
      <c r="C515" s="216">
        <v>12</v>
      </c>
      <c r="D515" s="217">
        <f t="shared" si="115"/>
        <v>0</v>
      </c>
      <c r="E515" s="218">
        <f t="shared" si="116"/>
        <v>12</v>
      </c>
      <c r="F515" s="217">
        <f t="shared" si="117"/>
        <v>0</v>
      </c>
      <c r="G515" s="215"/>
      <c r="H515" s="218">
        <f t="shared" si="118"/>
        <v>0</v>
      </c>
      <c r="I515" s="217">
        <f t="shared" si="119"/>
        <v>0</v>
      </c>
    </row>
    <row r="516" customHeight="1" spans="1:9">
      <c r="A516" s="214" t="s">
        <v>541</v>
      </c>
      <c r="B516" s="215">
        <f t="shared" ref="B516:G516" si="128">SUM(B517:B522)</f>
        <v>22</v>
      </c>
      <c r="C516" s="216">
        <f t="shared" si="128"/>
        <v>137</v>
      </c>
      <c r="D516" s="217">
        <f t="shared" si="115"/>
        <v>622.727272727273</v>
      </c>
      <c r="E516" s="218">
        <f t="shared" si="116"/>
        <v>137</v>
      </c>
      <c r="F516" s="217">
        <f t="shared" si="117"/>
        <v>0</v>
      </c>
      <c r="G516" s="215">
        <f t="shared" si="128"/>
        <v>1190</v>
      </c>
      <c r="H516" s="218">
        <f t="shared" si="118"/>
        <v>1168</v>
      </c>
      <c r="I516" s="217">
        <f t="shared" si="119"/>
        <v>5309.09090909091</v>
      </c>
    </row>
    <row r="517" customHeight="1" spans="1:9">
      <c r="A517" s="214" t="s">
        <v>159</v>
      </c>
      <c r="B517" s="215"/>
      <c r="C517" s="216"/>
      <c r="D517" s="217">
        <f t="shared" si="115"/>
        <v>0</v>
      </c>
      <c r="E517" s="218">
        <f t="shared" si="116"/>
        <v>0</v>
      </c>
      <c r="F517" s="217">
        <f t="shared" si="117"/>
        <v>0</v>
      </c>
      <c r="G517" s="215"/>
      <c r="H517" s="218">
        <f t="shared" si="118"/>
        <v>0</v>
      </c>
      <c r="I517" s="217">
        <f t="shared" si="119"/>
        <v>0</v>
      </c>
    </row>
    <row r="518" customHeight="1" spans="1:9">
      <c r="A518" s="214" t="s">
        <v>160</v>
      </c>
      <c r="B518" s="215">
        <v>22</v>
      </c>
      <c r="C518" s="216">
        <v>32</v>
      </c>
      <c r="D518" s="217">
        <f t="shared" ref="D518:D581" si="129">IF(B518&lt;&gt;0,C518/B518*100,0)</f>
        <v>145.454545454545</v>
      </c>
      <c r="E518" s="218">
        <f t="shared" ref="E518:E581" si="130">C518-L518</f>
        <v>32</v>
      </c>
      <c r="F518" s="217">
        <f t="shared" ref="F518:F581" si="131">IF(L518&lt;&gt;0,(C518/L518-1)*100,0)</f>
        <v>0</v>
      </c>
      <c r="G518" s="215">
        <v>20</v>
      </c>
      <c r="H518" s="218">
        <f t="shared" ref="H518:H581" si="132">G518-B518</f>
        <v>-2</v>
      </c>
      <c r="I518" s="217">
        <f t="shared" ref="I518:I581" si="133">IF(B518&lt;&gt;0,(G518/B518-1)*100,0)</f>
        <v>-9.09090909090909</v>
      </c>
    </row>
    <row r="519" customHeight="1" spans="1:9">
      <c r="A519" s="214" t="s">
        <v>166</v>
      </c>
      <c r="B519" s="215"/>
      <c r="C519" s="216"/>
      <c r="D519" s="217">
        <f t="shared" si="129"/>
        <v>0</v>
      </c>
      <c r="E519" s="218">
        <f t="shared" si="130"/>
        <v>0</v>
      </c>
      <c r="F519" s="217">
        <f t="shared" si="131"/>
        <v>0</v>
      </c>
      <c r="G519" s="215">
        <v>0</v>
      </c>
      <c r="H519" s="218">
        <f t="shared" si="132"/>
        <v>0</v>
      </c>
      <c r="I519" s="217">
        <f t="shared" si="133"/>
        <v>0</v>
      </c>
    </row>
    <row r="520" customHeight="1" spans="1:9">
      <c r="A520" s="214" t="s">
        <v>542</v>
      </c>
      <c r="B520" s="215"/>
      <c r="C520" s="216"/>
      <c r="D520" s="217">
        <f t="shared" si="129"/>
        <v>0</v>
      </c>
      <c r="E520" s="218">
        <f t="shared" si="130"/>
        <v>0</v>
      </c>
      <c r="F520" s="217">
        <f t="shared" si="131"/>
        <v>0</v>
      </c>
      <c r="G520" s="215">
        <v>0</v>
      </c>
      <c r="H520" s="218">
        <f t="shared" si="132"/>
        <v>0</v>
      </c>
      <c r="I520" s="217">
        <f t="shared" si="133"/>
        <v>0</v>
      </c>
    </row>
    <row r="521" customHeight="1" spans="1:9">
      <c r="A521" s="214" t="s">
        <v>543</v>
      </c>
      <c r="B521" s="215"/>
      <c r="C521" s="216">
        <v>105</v>
      </c>
      <c r="D521" s="217">
        <f t="shared" si="129"/>
        <v>0</v>
      </c>
      <c r="E521" s="218">
        <f t="shared" si="130"/>
        <v>105</v>
      </c>
      <c r="F521" s="217">
        <f t="shared" si="131"/>
        <v>0</v>
      </c>
      <c r="G521" s="215">
        <v>1170</v>
      </c>
      <c r="H521" s="218">
        <f t="shared" si="132"/>
        <v>1170</v>
      </c>
      <c r="I521" s="217">
        <f t="shared" si="133"/>
        <v>0</v>
      </c>
    </row>
    <row r="522" customHeight="1" spans="1:9">
      <c r="A522" s="214" t="s">
        <v>544</v>
      </c>
      <c r="B522" s="215"/>
      <c r="C522" s="216"/>
      <c r="D522" s="217">
        <f t="shared" si="129"/>
        <v>0</v>
      </c>
      <c r="E522" s="218">
        <f t="shared" si="130"/>
        <v>0</v>
      </c>
      <c r="F522" s="217">
        <f t="shared" si="131"/>
        <v>0</v>
      </c>
      <c r="G522" s="215"/>
      <c r="H522" s="218">
        <f t="shared" si="132"/>
        <v>0</v>
      </c>
      <c r="I522" s="217">
        <f t="shared" si="133"/>
        <v>0</v>
      </c>
    </row>
    <row r="523" customHeight="1" spans="1:9">
      <c r="A523" s="214" t="s">
        <v>545</v>
      </c>
      <c r="B523" s="215">
        <f t="shared" ref="B523:G523" si="134">B524</f>
        <v>0</v>
      </c>
      <c r="C523" s="216">
        <f t="shared" si="134"/>
        <v>0</v>
      </c>
      <c r="D523" s="217">
        <f t="shared" si="129"/>
        <v>0</v>
      </c>
      <c r="E523" s="218">
        <f t="shared" si="130"/>
        <v>0</v>
      </c>
      <c r="F523" s="217">
        <f t="shared" si="131"/>
        <v>0</v>
      </c>
      <c r="G523" s="215">
        <f t="shared" si="134"/>
        <v>0</v>
      </c>
      <c r="H523" s="218">
        <f t="shared" si="132"/>
        <v>0</v>
      </c>
      <c r="I523" s="217">
        <f t="shared" si="133"/>
        <v>0</v>
      </c>
    </row>
    <row r="524" customHeight="1" spans="1:9">
      <c r="A524" s="214" t="s">
        <v>546</v>
      </c>
      <c r="B524" s="215"/>
      <c r="C524" s="216"/>
      <c r="D524" s="217">
        <f t="shared" si="129"/>
        <v>0</v>
      </c>
      <c r="E524" s="218">
        <f t="shared" si="130"/>
        <v>0</v>
      </c>
      <c r="F524" s="217">
        <f t="shared" si="131"/>
        <v>0</v>
      </c>
      <c r="G524" s="215"/>
      <c r="H524" s="218">
        <f t="shared" si="132"/>
        <v>0</v>
      </c>
      <c r="I524" s="217">
        <f t="shared" si="133"/>
        <v>0</v>
      </c>
    </row>
    <row r="525" customHeight="1" spans="1:9">
      <c r="A525" s="213" t="s">
        <v>547</v>
      </c>
      <c r="B525" s="210">
        <f t="shared" ref="B525:G525" si="135">B526</f>
        <v>0</v>
      </c>
      <c r="C525" s="210">
        <f t="shared" si="135"/>
        <v>123</v>
      </c>
      <c r="D525" s="211">
        <f t="shared" si="129"/>
        <v>0</v>
      </c>
      <c r="E525" s="212">
        <f t="shared" si="130"/>
        <v>123</v>
      </c>
      <c r="F525" s="211">
        <f t="shared" si="131"/>
        <v>0</v>
      </c>
      <c r="G525" s="210">
        <f t="shared" si="135"/>
        <v>0</v>
      </c>
      <c r="H525" s="212">
        <f t="shared" si="132"/>
        <v>0</v>
      </c>
      <c r="I525" s="211">
        <f t="shared" si="133"/>
        <v>0</v>
      </c>
    </row>
    <row r="526" customHeight="1" spans="1:9">
      <c r="A526" s="214" t="s">
        <v>548</v>
      </c>
      <c r="B526" s="216">
        <f t="shared" ref="B526:G526" si="136">B527</f>
        <v>0</v>
      </c>
      <c r="C526" s="216">
        <f t="shared" si="136"/>
        <v>123</v>
      </c>
      <c r="D526" s="217">
        <f t="shared" si="129"/>
        <v>0</v>
      </c>
      <c r="E526" s="218">
        <f t="shared" si="130"/>
        <v>123</v>
      </c>
      <c r="F526" s="217">
        <f t="shared" si="131"/>
        <v>0</v>
      </c>
      <c r="G526" s="216">
        <f t="shared" si="136"/>
        <v>0</v>
      </c>
      <c r="H526" s="218">
        <f t="shared" si="132"/>
        <v>0</v>
      </c>
      <c r="I526" s="217">
        <f t="shared" si="133"/>
        <v>0</v>
      </c>
    </row>
    <row r="527" customHeight="1" spans="1:9">
      <c r="A527" s="214" t="s">
        <v>549</v>
      </c>
      <c r="B527" s="209"/>
      <c r="C527" s="216">
        <v>123</v>
      </c>
      <c r="D527" s="211">
        <f t="shared" si="129"/>
        <v>0</v>
      </c>
      <c r="E527" s="218">
        <f t="shared" si="130"/>
        <v>123</v>
      </c>
      <c r="F527" s="211">
        <f t="shared" si="131"/>
        <v>0</v>
      </c>
      <c r="G527" s="209"/>
      <c r="H527" s="212">
        <f t="shared" si="132"/>
        <v>0</v>
      </c>
      <c r="I527" s="211">
        <f t="shared" si="133"/>
        <v>0</v>
      </c>
    </row>
    <row r="528" customHeight="1" spans="1:9">
      <c r="A528" s="213" t="s">
        <v>550</v>
      </c>
      <c r="B528" s="209">
        <f t="shared" ref="B528:G528" si="137">SUM(B529,B532)</f>
        <v>0</v>
      </c>
      <c r="C528" s="210">
        <f t="shared" si="137"/>
        <v>1374</v>
      </c>
      <c r="D528" s="211">
        <f t="shared" si="129"/>
        <v>0</v>
      </c>
      <c r="E528" s="212">
        <f t="shared" si="130"/>
        <v>1374</v>
      </c>
      <c r="F528" s="211">
        <f t="shared" si="131"/>
        <v>0</v>
      </c>
      <c r="G528" s="209">
        <f t="shared" si="137"/>
        <v>0</v>
      </c>
      <c r="H528" s="212">
        <f t="shared" si="132"/>
        <v>0</v>
      </c>
      <c r="I528" s="211">
        <f t="shared" si="133"/>
        <v>0</v>
      </c>
    </row>
    <row r="529" customHeight="1" spans="1:9">
      <c r="A529" s="214" t="s">
        <v>551</v>
      </c>
      <c r="B529" s="215">
        <f t="shared" ref="B529:G529" si="138">SUM(B530:B531)</f>
        <v>0</v>
      </c>
      <c r="C529" s="216">
        <f t="shared" si="138"/>
        <v>1374</v>
      </c>
      <c r="D529" s="211">
        <f t="shared" si="129"/>
        <v>0</v>
      </c>
      <c r="E529" s="218">
        <f t="shared" si="130"/>
        <v>1374</v>
      </c>
      <c r="F529" s="217">
        <f t="shared" si="131"/>
        <v>0</v>
      </c>
      <c r="G529" s="215">
        <f t="shared" si="138"/>
        <v>0</v>
      </c>
      <c r="H529" s="218">
        <f t="shared" si="132"/>
        <v>0</v>
      </c>
      <c r="I529" s="217">
        <f t="shared" si="133"/>
        <v>0</v>
      </c>
    </row>
    <row r="530" customHeight="1" spans="1:9">
      <c r="A530" s="214" t="s">
        <v>552</v>
      </c>
      <c r="B530" s="215"/>
      <c r="C530" s="216">
        <v>1374</v>
      </c>
      <c r="D530" s="211">
        <f t="shared" si="129"/>
        <v>0</v>
      </c>
      <c r="E530" s="218">
        <f t="shared" si="130"/>
        <v>1374</v>
      </c>
      <c r="F530" s="217">
        <f t="shared" si="131"/>
        <v>0</v>
      </c>
      <c r="G530" s="215"/>
      <c r="H530" s="218">
        <f t="shared" si="132"/>
        <v>0</v>
      </c>
      <c r="I530" s="217">
        <f t="shared" si="133"/>
        <v>0</v>
      </c>
    </row>
    <row r="531" customHeight="1" spans="1:9">
      <c r="A531" s="214" t="s">
        <v>553</v>
      </c>
      <c r="B531" s="215"/>
      <c r="C531" s="216"/>
      <c r="D531" s="217">
        <f t="shared" si="129"/>
        <v>0</v>
      </c>
      <c r="E531" s="218">
        <f t="shared" si="130"/>
        <v>0</v>
      </c>
      <c r="F531" s="217">
        <f t="shared" si="131"/>
        <v>0</v>
      </c>
      <c r="G531" s="215"/>
      <c r="H531" s="218">
        <f t="shared" si="132"/>
        <v>0</v>
      </c>
      <c r="I531" s="217">
        <f t="shared" si="133"/>
        <v>0</v>
      </c>
    </row>
    <row r="532" customHeight="1" spans="1:9">
      <c r="A532" s="214" t="s">
        <v>554</v>
      </c>
      <c r="B532" s="215">
        <f t="shared" ref="B532:G532" si="139">SUM(B533:B534)</f>
        <v>0</v>
      </c>
      <c r="C532" s="216">
        <f t="shared" si="139"/>
        <v>0</v>
      </c>
      <c r="D532" s="217">
        <f t="shared" si="129"/>
        <v>0</v>
      </c>
      <c r="E532" s="218">
        <f t="shared" si="130"/>
        <v>0</v>
      </c>
      <c r="F532" s="217">
        <f t="shared" si="131"/>
        <v>0</v>
      </c>
      <c r="G532" s="215">
        <f t="shared" si="139"/>
        <v>0</v>
      </c>
      <c r="H532" s="218">
        <f t="shared" si="132"/>
        <v>0</v>
      </c>
      <c r="I532" s="217">
        <f t="shared" si="133"/>
        <v>0</v>
      </c>
    </row>
    <row r="533" customHeight="1" spans="1:9">
      <c r="A533" s="214" t="s">
        <v>555</v>
      </c>
      <c r="B533" s="215"/>
      <c r="C533" s="216"/>
      <c r="D533" s="217">
        <f t="shared" si="129"/>
        <v>0</v>
      </c>
      <c r="E533" s="218">
        <f t="shared" si="130"/>
        <v>0</v>
      </c>
      <c r="F533" s="217">
        <f t="shared" si="131"/>
        <v>0</v>
      </c>
      <c r="G533" s="215"/>
      <c r="H533" s="218">
        <f t="shared" si="132"/>
        <v>0</v>
      </c>
      <c r="I533" s="217">
        <f t="shared" si="133"/>
        <v>0</v>
      </c>
    </row>
    <row r="534" customHeight="1" spans="1:9">
      <c r="A534" s="214" t="s">
        <v>556</v>
      </c>
      <c r="B534" s="215"/>
      <c r="C534" s="216"/>
      <c r="D534" s="217">
        <f t="shared" si="129"/>
        <v>0</v>
      </c>
      <c r="E534" s="218">
        <f t="shared" si="130"/>
        <v>0</v>
      </c>
      <c r="F534" s="217">
        <f t="shared" si="131"/>
        <v>0</v>
      </c>
      <c r="G534" s="215"/>
      <c r="H534" s="218">
        <f t="shared" si="132"/>
        <v>0</v>
      </c>
      <c r="I534" s="217">
        <f t="shared" si="133"/>
        <v>0</v>
      </c>
    </row>
    <row r="535" customHeight="1" spans="1:9">
      <c r="A535" s="213" t="s">
        <v>557</v>
      </c>
      <c r="B535" s="209"/>
      <c r="C535" s="210"/>
      <c r="D535" s="211">
        <f t="shared" si="129"/>
        <v>0</v>
      </c>
      <c r="E535" s="212">
        <f t="shared" si="130"/>
        <v>0</v>
      </c>
      <c r="F535" s="211">
        <f t="shared" si="131"/>
        <v>0</v>
      </c>
      <c r="G535" s="209"/>
      <c r="H535" s="212">
        <f t="shared" si="132"/>
        <v>0</v>
      </c>
      <c r="I535" s="211">
        <f t="shared" si="133"/>
        <v>0</v>
      </c>
    </row>
    <row r="536" customHeight="1" spans="1:9">
      <c r="A536" s="213" t="s">
        <v>558</v>
      </c>
      <c r="B536" s="209">
        <f t="shared" ref="B536:G536" si="140">SUM(B537,B544)</f>
        <v>300</v>
      </c>
      <c r="C536" s="210">
        <f t="shared" si="140"/>
        <v>776</v>
      </c>
      <c r="D536" s="211">
        <f t="shared" si="129"/>
        <v>258.666666666667</v>
      </c>
      <c r="E536" s="212">
        <f t="shared" si="130"/>
        <v>776</v>
      </c>
      <c r="F536" s="211">
        <f t="shared" si="131"/>
        <v>0</v>
      </c>
      <c r="G536" s="209">
        <f t="shared" si="140"/>
        <v>283</v>
      </c>
      <c r="H536" s="212">
        <f t="shared" si="132"/>
        <v>-17</v>
      </c>
      <c r="I536" s="211">
        <f t="shared" si="133"/>
        <v>-5.66666666666666</v>
      </c>
    </row>
    <row r="537" customHeight="1" spans="1:9">
      <c r="A537" s="214" t="s">
        <v>559</v>
      </c>
      <c r="B537" s="215">
        <f t="shared" ref="B537:G537" si="141">SUM(B538:B543)</f>
        <v>300</v>
      </c>
      <c r="C537" s="216">
        <f t="shared" si="141"/>
        <v>776</v>
      </c>
      <c r="D537" s="217">
        <f t="shared" si="129"/>
        <v>258.666666666667</v>
      </c>
      <c r="E537" s="218">
        <f t="shared" si="130"/>
        <v>776</v>
      </c>
      <c r="F537" s="217">
        <f t="shared" si="131"/>
        <v>0</v>
      </c>
      <c r="G537" s="215">
        <f t="shared" si="141"/>
        <v>283</v>
      </c>
      <c r="H537" s="218">
        <f t="shared" si="132"/>
        <v>-17</v>
      </c>
      <c r="I537" s="217">
        <f t="shared" si="133"/>
        <v>-5.66666666666666</v>
      </c>
    </row>
    <row r="538" customHeight="1" spans="1:9">
      <c r="A538" s="214" t="s">
        <v>159</v>
      </c>
      <c r="B538" s="215"/>
      <c r="C538" s="216"/>
      <c r="D538" s="217">
        <f t="shared" si="129"/>
        <v>0</v>
      </c>
      <c r="E538" s="218">
        <f t="shared" si="130"/>
        <v>0</v>
      </c>
      <c r="F538" s="217">
        <f t="shared" si="131"/>
        <v>0</v>
      </c>
      <c r="G538" s="215"/>
      <c r="H538" s="218">
        <f t="shared" si="132"/>
        <v>0</v>
      </c>
      <c r="I538" s="217">
        <f t="shared" si="133"/>
        <v>0</v>
      </c>
    </row>
    <row r="539" customHeight="1" spans="1:9">
      <c r="A539" s="214" t="s">
        <v>160</v>
      </c>
      <c r="B539" s="215"/>
      <c r="C539" s="216"/>
      <c r="D539" s="217">
        <f t="shared" si="129"/>
        <v>0</v>
      </c>
      <c r="E539" s="218">
        <f t="shared" si="130"/>
        <v>0</v>
      </c>
      <c r="F539" s="217">
        <f t="shared" si="131"/>
        <v>0</v>
      </c>
      <c r="G539" s="215"/>
      <c r="H539" s="218">
        <f t="shared" si="132"/>
        <v>0</v>
      </c>
      <c r="I539" s="217">
        <f t="shared" si="133"/>
        <v>0</v>
      </c>
    </row>
    <row r="540" customHeight="1" spans="1:9">
      <c r="A540" s="214" t="s">
        <v>166</v>
      </c>
      <c r="B540" s="215"/>
      <c r="C540" s="216"/>
      <c r="D540" s="217">
        <f t="shared" si="129"/>
        <v>0</v>
      </c>
      <c r="E540" s="218">
        <f t="shared" si="130"/>
        <v>0</v>
      </c>
      <c r="F540" s="217">
        <f t="shared" si="131"/>
        <v>0</v>
      </c>
      <c r="G540" s="215"/>
      <c r="H540" s="218">
        <f t="shared" si="132"/>
        <v>0</v>
      </c>
      <c r="I540" s="217">
        <f t="shared" si="133"/>
        <v>0</v>
      </c>
    </row>
    <row r="541" s="101" customFormat="1" customHeight="1" spans="1:9">
      <c r="A541" s="214" t="s">
        <v>560</v>
      </c>
      <c r="B541" s="221"/>
      <c r="C541" s="216"/>
      <c r="D541" s="217">
        <f t="shared" si="129"/>
        <v>0</v>
      </c>
      <c r="E541" s="218">
        <f t="shared" si="130"/>
        <v>0</v>
      </c>
      <c r="F541" s="217">
        <f t="shared" si="131"/>
        <v>0</v>
      </c>
      <c r="G541" s="184">
        <v>151</v>
      </c>
      <c r="H541" s="218">
        <f t="shared" si="132"/>
        <v>151</v>
      </c>
      <c r="I541" s="217">
        <f t="shared" si="133"/>
        <v>0</v>
      </c>
    </row>
    <row r="542" customHeight="1" spans="1:9">
      <c r="A542" s="214" t="s">
        <v>561</v>
      </c>
      <c r="B542" s="215">
        <v>300</v>
      </c>
      <c r="C542" s="216">
        <v>776</v>
      </c>
      <c r="D542" s="217">
        <f t="shared" si="129"/>
        <v>258.666666666667</v>
      </c>
      <c r="E542" s="218">
        <f t="shared" si="130"/>
        <v>776</v>
      </c>
      <c r="F542" s="217">
        <f t="shared" si="131"/>
        <v>0</v>
      </c>
      <c r="G542" s="215">
        <v>132</v>
      </c>
      <c r="H542" s="218">
        <f t="shared" si="132"/>
        <v>-168</v>
      </c>
      <c r="I542" s="217">
        <f t="shared" si="133"/>
        <v>-56</v>
      </c>
    </row>
    <row r="543" customHeight="1" spans="1:9">
      <c r="A543" s="214" t="s">
        <v>562</v>
      </c>
      <c r="B543" s="215"/>
      <c r="C543" s="216"/>
      <c r="D543" s="217">
        <f t="shared" si="129"/>
        <v>0</v>
      </c>
      <c r="E543" s="218">
        <f t="shared" si="130"/>
        <v>0</v>
      </c>
      <c r="F543" s="217">
        <f t="shared" si="131"/>
        <v>0</v>
      </c>
      <c r="G543" s="215"/>
      <c r="H543" s="218">
        <f t="shared" si="132"/>
        <v>0</v>
      </c>
      <c r="I543" s="217">
        <f t="shared" si="133"/>
        <v>0</v>
      </c>
    </row>
    <row r="544" customHeight="1" spans="1:9">
      <c r="A544" s="214" t="s">
        <v>563</v>
      </c>
      <c r="B544" s="215">
        <f t="shared" ref="B544:G544" si="142">B545</f>
        <v>0</v>
      </c>
      <c r="C544" s="216">
        <f t="shared" si="142"/>
        <v>0</v>
      </c>
      <c r="D544" s="217">
        <f t="shared" si="129"/>
        <v>0</v>
      </c>
      <c r="E544" s="218">
        <f t="shared" si="130"/>
        <v>0</v>
      </c>
      <c r="F544" s="217">
        <f t="shared" si="131"/>
        <v>0</v>
      </c>
      <c r="G544" s="215">
        <f t="shared" si="142"/>
        <v>0</v>
      </c>
      <c r="H544" s="218">
        <f t="shared" si="132"/>
        <v>0</v>
      </c>
      <c r="I544" s="217">
        <f t="shared" si="133"/>
        <v>0</v>
      </c>
    </row>
    <row r="545" customHeight="1" spans="1:9">
      <c r="A545" s="214" t="s">
        <v>564</v>
      </c>
      <c r="B545" s="215"/>
      <c r="C545" s="216"/>
      <c r="D545" s="217">
        <f t="shared" si="129"/>
        <v>0</v>
      </c>
      <c r="E545" s="218">
        <f t="shared" si="130"/>
        <v>0</v>
      </c>
      <c r="F545" s="217">
        <f t="shared" si="131"/>
        <v>0</v>
      </c>
      <c r="G545" s="215"/>
      <c r="H545" s="218">
        <f t="shared" si="132"/>
        <v>0</v>
      </c>
      <c r="I545" s="217">
        <f t="shared" si="133"/>
        <v>0</v>
      </c>
    </row>
    <row r="546" customHeight="1" spans="1:9">
      <c r="A546" s="213" t="s">
        <v>565</v>
      </c>
      <c r="B546" s="209">
        <f t="shared" ref="B546:G546" si="143">SUM(B547,B556)</f>
        <v>42</v>
      </c>
      <c r="C546" s="210">
        <f t="shared" si="143"/>
        <v>207</v>
      </c>
      <c r="D546" s="211">
        <f t="shared" si="129"/>
        <v>492.857142857143</v>
      </c>
      <c r="E546" s="212">
        <f t="shared" si="130"/>
        <v>207</v>
      </c>
      <c r="F546" s="211">
        <f t="shared" si="131"/>
        <v>0</v>
      </c>
      <c r="G546" s="209">
        <f t="shared" si="143"/>
        <v>77</v>
      </c>
      <c r="H546" s="212">
        <f t="shared" si="132"/>
        <v>35</v>
      </c>
      <c r="I546" s="211">
        <f t="shared" si="133"/>
        <v>83.3333333333333</v>
      </c>
    </row>
    <row r="547" customHeight="1" spans="1:9">
      <c r="A547" s="214" t="s">
        <v>566</v>
      </c>
      <c r="B547" s="215">
        <f t="shared" ref="B547:G547" si="144">SUM(B548:B555)</f>
        <v>0</v>
      </c>
      <c r="C547" s="216">
        <f t="shared" si="144"/>
        <v>167</v>
      </c>
      <c r="D547" s="217">
        <f t="shared" si="129"/>
        <v>0</v>
      </c>
      <c r="E547" s="218">
        <f t="shared" si="130"/>
        <v>167</v>
      </c>
      <c r="F547" s="217">
        <f t="shared" si="131"/>
        <v>0</v>
      </c>
      <c r="G547" s="215">
        <f t="shared" si="144"/>
        <v>0</v>
      </c>
      <c r="H547" s="218">
        <f t="shared" si="132"/>
        <v>0</v>
      </c>
      <c r="I547" s="217">
        <f t="shared" si="133"/>
        <v>0</v>
      </c>
    </row>
    <row r="548" customHeight="1" spans="1:9">
      <c r="A548" s="214" t="s">
        <v>567</v>
      </c>
      <c r="B548" s="215"/>
      <c r="C548" s="216"/>
      <c r="D548" s="217">
        <f t="shared" si="129"/>
        <v>0</v>
      </c>
      <c r="E548" s="218">
        <f t="shared" si="130"/>
        <v>0</v>
      </c>
      <c r="F548" s="217">
        <f t="shared" si="131"/>
        <v>0</v>
      </c>
      <c r="G548" s="215"/>
      <c r="H548" s="218">
        <f t="shared" si="132"/>
        <v>0</v>
      </c>
      <c r="I548" s="217">
        <f t="shared" si="133"/>
        <v>0</v>
      </c>
    </row>
    <row r="549" customHeight="1" spans="1:9">
      <c r="A549" s="214" t="s">
        <v>568</v>
      </c>
      <c r="B549" s="215"/>
      <c r="C549" s="216"/>
      <c r="D549" s="217">
        <f t="shared" si="129"/>
        <v>0</v>
      </c>
      <c r="E549" s="218">
        <f t="shared" si="130"/>
        <v>0</v>
      </c>
      <c r="F549" s="217">
        <f t="shared" si="131"/>
        <v>0</v>
      </c>
      <c r="G549" s="215"/>
      <c r="H549" s="218">
        <f t="shared" si="132"/>
        <v>0</v>
      </c>
      <c r="I549" s="217">
        <f t="shared" si="133"/>
        <v>0</v>
      </c>
    </row>
    <row r="550" customHeight="1" spans="1:9">
      <c r="A550" s="214" t="s">
        <v>569</v>
      </c>
      <c r="B550" s="215"/>
      <c r="C550" s="216"/>
      <c r="D550" s="217">
        <f t="shared" si="129"/>
        <v>0</v>
      </c>
      <c r="E550" s="218">
        <f t="shared" si="130"/>
        <v>0</v>
      </c>
      <c r="F550" s="217">
        <f t="shared" si="131"/>
        <v>0</v>
      </c>
      <c r="G550" s="215"/>
      <c r="H550" s="218">
        <f t="shared" si="132"/>
        <v>0</v>
      </c>
      <c r="I550" s="217">
        <f t="shared" si="133"/>
        <v>0</v>
      </c>
    </row>
    <row r="551" customHeight="1" spans="1:9">
      <c r="A551" s="214" t="s">
        <v>570</v>
      </c>
      <c r="B551" s="215"/>
      <c r="C551" s="216"/>
      <c r="D551" s="217">
        <f t="shared" si="129"/>
        <v>0</v>
      </c>
      <c r="E551" s="218">
        <f t="shared" si="130"/>
        <v>0</v>
      </c>
      <c r="F551" s="217">
        <f t="shared" si="131"/>
        <v>0</v>
      </c>
      <c r="G551" s="215"/>
      <c r="H551" s="218">
        <f t="shared" si="132"/>
        <v>0</v>
      </c>
      <c r="I551" s="217">
        <f t="shared" si="133"/>
        <v>0</v>
      </c>
    </row>
    <row r="552" customHeight="1" spans="1:9">
      <c r="A552" s="214" t="s">
        <v>571</v>
      </c>
      <c r="B552" s="215"/>
      <c r="C552" s="216">
        <v>58</v>
      </c>
      <c r="D552" s="217">
        <f t="shared" si="129"/>
        <v>0</v>
      </c>
      <c r="E552" s="218">
        <f t="shared" si="130"/>
        <v>58</v>
      </c>
      <c r="F552" s="217">
        <f t="shared" si="131"/>
        <v>0</v>
      </c>
      <c r="G552" s="215"/>
      <c r="H552" s="218">
        <f t="shared" si="132"/>
        <v>0</v>
      </c>
      <c r="I552" s="217">
        <f t="shared" si="133"/>
        <v>0</v>
      </c>
    </row>
    <row r="553" customHeight="1" spans="1:9">
      <c r="A553" s="214" t="s">
        <v>572</v>
      </c>
      <c r="B553" s="215"/>
      <c r="C553" s="216"/>
      <c r="D553" s="217">
        <f t="shared" si="129"/>
        <v>0</v>
      </c>
      <c r="E553" s="218">
        <f t="shared" si="130"/>
        <v>0</v>
      </c>
      <c r="F553" s="217">
        <f t="shared" si="131"/>
        <v>0</v>
      </c>
      <c r="G553" s="215"/>
      <c r="H553" s="218">
        <f t="shared" si="132"/>
        <v>0</v>
      </c>
      <c r="I553" s="217">
        <f t="shared" si="133"/>
        <v>0</v>
      </c>
    </row>
    <row r="554" s="101" customFormat="1" customHeight="1" spans="1:9">
      <c r="A554" s="214" t="s">
        <v>573</v>
      </c>
      <c r="B554" s="215"/>
      <c r="C554" s="216">
        <v>109</v>
      </c>
      <c r="D554" s="217">
        <f t="shared" si="129"/>
        <v>0</v>
      </c>
      <c r="E554" s="218">
        <f t="shared" si="130"/>
        <v>109</v>
      </c>
      <c r="F554" s="217">
        <f t="shared" si="131"/>
        <v>0</v>
      </c>
      <c r="G554" s="215"/>
      <c r="H554" s="218">
        <f t="shared" si="132"/>
        <v>0</v>
      </c>
      <c r="I554" s="217">
        <f t="shared" si="133"/>
        <v>0</v>
      </c>
    </row>
    <row r="555" s="101" customFormat="1" customHeight="1" spans="1:9">
      <c r="A555" s="214" t="s">
        <v>574</v>
      </c>
      <c r="B555" s="215"/>
      <c r="C555" s="216"/>
      <c r="D555" s="217">
        <f t="shared" si="129"/>
        <v>0</v>
      </c>
      <c r="E555" s="218">
        <f t="shared" si="130"/>
        <v>0</v>
      </c>
      <c r="F555" s="217">
        <f t="shared" si="131"/>
        <v>0</v>
      </c>
      <c r="G555" s="215"/>
      <c r="H555" s="218">
        <f t="shared" si="132"/>
        <v>0</v>
      </c>
      <c r="I555" s="217">
        <f t="shared" si="133"/>
        <v>0</v>
      </c>
    </row>
    <row r="556" customHeight="1" spans="1:9">
      <c r="A556" s="214" t="s">
        <v>575</v>
      </c>
      <c r="B556" s="215">
        <f t="shared" ref="B556:G556" si="145">SUM(B557:B559)</f>
        <v>42</v>
      </c>
      <c r="C556" s="216">
        <f t="shared" si="145"/>
        <v>40</v>
      </c>
      <c r="D556" s="217">
        <f t="shared" si="129"/>
        <v>95.2380952380952</v>
      </c>
      <c r="E556" s="218">
        <f t="shared" si="130"/>
        <v>40</v>
      </c>
      <c r="F556" s="217">
        <f t="shared" si="131"/>
        <v>0</v>
      </c>
      <c r="G556" s="215">
        <f t="shared" si="145"/>
        <v>77</v>
      </c>
      <c r="H556" s="218">
        <f t="shared" si="132"/>
        <v>35</v>
      </c>
      <c r="I556" s="217">
        <f t="shared" si="133"/>
        <v>83.3333333333333</v>
      </c>
    </row>
    <row r="557" customHeight="1" spans="1:9">
      <c r="A557" s="214" t="s">
        <v>576</v>
      </c>
      <c r="B557" s="215">
        <v>42</v>
      </c>
      <c r="C557" s="216">
        <v>40</v>
      </c>
      <c r="D557" s="217">
        <f t="shared" si="129"/>
        <v>95.2380952380952</v>
      </c>
      <c r="E557" s="218">
        <f t="shared" si="130"/>
        <v>40</v>
      </c>
      <c r="F557" s="217">
        <f t="shared" si="131"/>
        <v>0</v>
      </c>
      <c r="G557" s="215">
        <v>77</v>
      </c>
      <c r="H557" s="218">
        <f t="shared" si="132"/>
        <v>35</v>
      </c>
      <c r="I557" s="217">
        <f t="shared" si="133"/>
        <v>83.3333333333333</v>
      </c>
    </row>
    <row r="558" customHeight="1" spans="1:9">
      <c r="A558" s="214" t="s">
        <v>577</v>
      </c>
      <c r="B558" s="215"/>
      <c r="C558" s="216"/>
      <c r="D558" s="217">
        <f t="shared" si="129"/>
        <v>0</v>
      </c>
      <c r="E558" s="218">
        <f t="shared" si="130"/>
        <v>0</v>
      </c>
      <c r="F558" s="217">
        <f t="shared" si="131"/>
        <v>0</v>
      </c>
      <c r="G558" s="215"/>
      <c r="H558" s="218">
        <f t="shared" si="132"/>
        <v>0</v>
      </c>
      <c r="I558" s="217">
        <f t="shared" si="133"/>
        <v>0</v>
      </c>
    </row>
    <row r="559" customHeight="1" spans="1:9">
      <c r="A559" s="214" t="s">
        <v>578</v>
      </c>
      <c r="B559" s="215"/>
      <c r="C559" s="216"/>
      <c r="D559" s="217">
        <f t="shared" si="129"/>
        <v>0</v>
      </c>
      <c r="E559" s="218">
        <f t="shared" si="130"/>
        <v>0</v>
      </c>
      <c r="F559" s="217">
        <f t="shared" si="131"/>
        <v>0</v>
      </c>
      <c r="G559" s="215"/>
      <c r="H559" s="218">
        <f t="shared" si="132"/>
        <v>0</v>
      </c>
      <c r="I559" s="217">
        <f t="shared" si="133"/>
        <v>0</v>
      </c>
    </row>
    <row r="560" customHeight="1" spans="1:9">
      <c r="A560" s="213" t="s">
        <v>579</v>
      </c>
      <c r="B560" s="209"/>
      <c r="C560" s="210"/>
      <c r="D560" s="211">
        <f t="shared" si="129"/>
        <v>0</v>
      </c>
      <c r="E560" s="212">
        <f t="shared" si="130"/>
        <v>0</v>
      </c>
      <c r="F560" s="211">
        <f t="shared" si="131"/>
        <v>0</v>
      </c>
      <c r="G560" s="209"/>
      <c r="H560" s="212">
        <f t="shared" si="132"/>
        <v>0</v>
      </c>
      <c r="I560" s="211">
        <f t="shared" si="133"/>
        <v>0</v>
      </c>
    </row>
    <row r="561" customHeight="1" spans="1:9">
      <c r="A561" s="213" t="s">
        <v>580</v>
      </c>
      <c r="B561" s="209">
        <f>SUM(B562,B574)</f>
        <v>234</v>
      </c>
      <c r="C561" s="210">
        <f>SUM(C562,C574,C580)</f>
        <v>246</v>
      </c>
      <c r="D561" s="211">
        <f t="shared" si="129"/>
        <v>105.128205128205</v>
      </c>
      <c r="E561" s="212">
        <f t="shared" si="130"/>
        <v>246</v>
      </c>
      <c r="F561" s="211">
        <f t="shared" si="131"/>
        <v>0</v>
      </c>
      <c r="G561" s="209">
        <f>SUM(G562,G574)</f>
        <v>233</v>
      </c>
      <c r="H561" s="212">
        <f t="shared" si="132"/>
        <v>-1</v>
      </c>
      <c r="I561" s="211">
        <f t="shared" si="133"/>
        <v>-0.427350427350426</v>
      </c>
    </row>
    <row r="562" customHeight="1" spans="1:9">
      <c r="A562" s="214" t="s">
        <v>581</v>
      </c>
      <c r="B562" s="215">
        <f t="shared" ref="B562:G562" si="146">SUM(B563:B573)</f>
        <v>3</v>
      </c>
      <c r="C562" s="216">
        <f t="shared" si="146"/>
        <v>34</v>
      </c>
      <c r="D562" s="217">
        <f t="shared" si="129"/>
        <v>1133.33333333333</v>
      </c>
      <c r="E562" s="218">
        <f t="shared" si="130"/>
        <v>34</v>
      </c>
      <c r="F562" s="217">
        <f t="shared" si="131"/>
        <v>0</v>
      </c>
      <c r="G562" s="215">
        <f t="shared" si="146"/>
        <v>2</v>
      </c>
      <c r="H562" s="218">
        <f t="shared" si="132"/>
        <v>-1</v>
      </c>
      <c r="I562" s="217">
        <f t="shared" si="133"/>
        <v>-33.3333333333333</v>
      </c>
    </row>
    <row r="563" customHeight="1" spans="1:9">
      <c r="A563" s="214" t="s">
        <v>159</v>
      </c>
      <c r="B563" s="215"/>
      <c r="C563" s="216"/>
      <c r="D563" s="217">
        <f t="shared" si="129"/>
        <v>0</v>
      </c>
      <c r="E563" s="218">
        <f t="shared" si="130"/>
        <v>0</v>
      </c>
      <c r="F563" s="217">
        <f t="shared" si="131"/>
        <v>0</v>
      </c>
      <c r="G563" s="215"/>
      <c r="H563" s="218">
        <f t="shared" si="132"/>
        <v>0</v>
      </c>
      <c r="I563" s="217">
        <f t="shared" si="133"/>
        <v>0</v>
      </c>
    </row>
    <row r="564" customHeight="1" spans="1:9">
      <c r="A564" s="214" t="s">
        <v>160</v>
      </c>
      <c r="B564" s="215"/>
      <c r="C564" s="216"/>
      <c r="D564" s="217">
        <f t="shared" si="129"/>
        <v>0</v>
      </c>
      <c r="E564" s="218">
        <f t="shared" si="130"/>
        <v>0</v>
      </c>
      <c r="F564" s="217">
        <f t="shared" si="131"/>
        <v>0</v>
      </c>
      <c r="G564" s="215"/>
      <c r="H564" s="218">
        <f t="shared" si="132"/>
        <v>0</v>
      </c>
      <c r="I564" s="217">
        <f t="shared" si="133"/>
        <v>0</v>
      </c>
    </row>
    <row r="565" customHeight="1" spans="1:9">
      <c r="A565" s="214" t="s">
        <v>166</v>
      </c>
      <c r="B565" s="215"/>
      <c r="C565" s="216"/>
      <c r="D565" s="217">
        <f t="shared" si="129"/>
        <v>0</v>
      </c>
      <c r="E565" s="218">
        <f t="shared" si="130"/>
        <v>0</v>
      </c>
      <c r="F565" s="217">
        <f t="shared" si="131"/>
        <v>0</v>
      </c>
      <c r="G565" s="215"/>
      <c r="H565" s="218">
        <f t="shared" si="132"/>
        <v>0</v>
      </c>
      <c r="I565" s="217">
        <f t="shared" si="133"/>
        <v>0</v>
      </c>
    </row>
    <row r="566" customHeight="1" spans="1:9">
      <c r="A566" s="214" t="s">
        <v>582</v>
      </c>
      <c r="B566" s="215"/>
      <c r="C566" s="216"/>
      <c r="D566" s="217">
        <f t="shared" si="129"/>
        <v>0</v>
      </c>
      <c r="E566" s="218">
        <f t="shared" si="130"/>
        <v>0</v>
      </c>
      <c r="F566" s="217">
        <f t="shared" si="131"/>
        <v>0</v>
      </c>
      <c r="G566" s="215"/>
      <c r="H566" s="218">
        <f t="shared" si="132"/>
        <v>0</v>
      </c>
      <c r="I566" s="217">
        <f t="shared" si="133"/>
        <v>0</v>
      </c>
    </row>
    <row r="567" customHeight="1" spans="1:9">
      <c r="A567" s="214" t="s">
        <v>583</v>
      </c>
      <c r="B567" s="215"/>
      <c r="C567" s="216"/>
      <c r="D567" s="217">
        <f t="shared" si="129"/>
        <v>0</v>
      </c>
      <c r="E567" s="218">
        <f t="shared" si="130"/>
        <v>0</v>
      </c>
      <c r="F567" s="217">
        <f t="shared" si="131"/>
        <v>0</v>
      </c>
      <c r="G567" s="215"/>
      <c r="H567" s="218">
        <f t="shared" si="132"/>
        <v>0</v>
      </c>
      <c r="I567" s="217">
        <f t="shared" si="133"/>
        <v>0</v>
      </c>
    </row>
    <row r="568" customHeight="1" spans="1:9">
      <c r="A568" s="214" t="s">
        <v>584</v>
      </c>
      <c r="B568" s="215">
        <v>3</v>
      </c>
      <c r="C568" s="216">
        <v>1</v>
      </c>
      <c r="D568" s="217">
        <f t="shared" si="129"/>
        <v>33.3333333333333</v>
      </c>
      <c r="E568" s="218">
        <f t="shared" si="130"/>
        <v>1</v>
      </c>
      <c r="F568" s="217">
        <f t="shared" si="131"/>
        <v>0</v>
      </c>
      <c r="G568" s="215">
        <v>2</v>
      </c>
      <c r="H568" s="218">
        <f t="shared" si="132"/>
        <v>-1</v>
      </c>
      <c r="I568" s="217">
        <f t="shared" si="133"/>
        <v>-33.3333333333333</v>
      </c>
    </row>
    <row r="569" customHeight="1" spans="1:9">
      <c r="A569" s="214" t="s">
        <v>585</v>
      </c>
      <c r="B569" s="215"/>
      <c r="C569" s="216"/>
      <c r="D569" s="217">
        <f t="shared" si="129"/>
        <v>0</v>
      </c>
      <c r="E569" s="218">
        <f t="shared" si="130"/>
        <v>0</v>
      </c>
      <c r="F569" s="217">
        <f t="shared" si="131"/>
        <v>0</v>
      </c>
      <c r="G569" s="215"/>
      <c r="H569" s="218">
        <f t="shared" si="132"/>
        <v>0</v>
      </c>
      <c r="I569" s="217">
        <f t="shared" si="133"/>
        <v>0</v>
      </c>
    </row>
    <row r="570" customHeight="1" spans="1:9">
      <c r="A570" s="214" t="s">
        <v>586</v>
      </c>
      <c r="B570" s="215"/>
      <c r="C570" s="216"/>
      <c r="D570" s="217">
        <f t="shared" si="129"/>
        <v>0</v>
      </c>
      <c r="E570" s="218">
        <f t="shared" si="130"/>
        <v>0</v>
      </c>
      <c r="F570" s="217">
        <f t="shared" si="131"/>
        <v>0</v>
      </c>
      <c r="G570" s="215"/>
      <c r="H570" s="218">
        <f t="shared" si="132"/>
        <v>0</v>
      </c>
      <c r="I570" s="217">
        <f t="shared" si="133"/>
        <v>0</v>
      </c>
    </row>
    <row r="571" customHeight="1" spans="1:9">
      <c r="A571" s="214" t="s">
        <v>587</v>
      </c>
      <c r="B571" s="215"/>
      <c r="C571" s="216">
        <v>25</v>
      </c>
      <c r="D571" s="217">
        <f t="shared" si="129"/>
        <v>0</v>
      </c>
      <c r="E571" s="218">
        <f t="shared" si="130"/>
        <v>25</v>
      </c>
      <c r="F571" s="217">
        <f t="shared" si="131"/>
        <v>0</v>
      </c>
      <c r="G571" s="215"/>
      <c r="H571" s="218">
        <f t="shared" si="132"/>
        <v>0</v>
      </c>
      <c r="I571" s="217">
        <f t="shared" si="133"/>
        <v>0</v>
      </c>
    </row>
    <row r="572" customHeight="1" spans="1:9">
      <c r="A572" s="214" t="s">
        <v>161</v>
      </c>
      <c r="B572" s="215"/>
      <c r="C572" s="216"/>
      <c r="D572" s="217">
        <f t="shared" si="129"/>
        <v>0</v>
      </c>
      <c r="E572" s="218">
        <f t="shared" si="130"/>
        <v>0</v>
      </c>
      <c r="F572" s="217">
        <f t="shared" si="131"/>
        <v>0</v>
      </c>
      <c r="G572" s="215"/>
      <c r="H572" s="218">
        <f t="shared" si="132"/>
        <v>0</v>
      </c>
      <c r="I572" s="217">
        <f t="shared" si="133"/>
        <v>0</v>
      </c>
    </row>
    <row r="573" customHeight="1" spans="1:9">
      <c r="A573" s="214" t="s">
        <v>588</v>
      </c>
      <c r="B573" s="215"/>
      <c r="C573" s="216">
        <v>8</v>
      </c>
      <c r="D573" s="217">
        <f t="shared" si="129"/>
        <v>0</v>
      </c>
      <c r="E573" s="218">
        <f t="shared" si="130"/>
        <v>8</v>
      </c>
      <c r="F573" s="217">
        <f t="shared" si="131"/>
        <v>0</v>
      </c>
      <c r="G573" s="215"/>
      <c r="H573" s="218">
        <f t="shared" si="132"/>
        <v>0</v>
      </c>
      <c r="I573" s="217">
        <f t="shared" si="133"/>
        <v>0</v>
      </c>
    </row>
    <row r="574" customHeight="1" spans="1:9">
      <c r="A574" s="214" t="s">
        <v>589</v>
      </c>
      <c r="B574" s="215">
        <f t="shared" ref="B574:G574" si="147">SUM(B575:B579)</f>
        <v>231</v>
      </c>
      <c r="C574" s="216">
        <f t="shared" si="147"/>
        <v>212</v>
      </c>
      <c r="D574" s="217">
        <f t="shared" si="129"/>
        <v>91.7748917748918</v>
      </c>
      <c r="E574" s="218">
        <f t="shared" si="130"/>
        <v>212</v>
      </c>
      <c r="F574" s="217">
        <f t="shared" si="131"/>
        <v>0</v>
      </c>
      <c r="G574" s="215">
        <f t="shared" si="147"/>
        <v>231</v>
      </c>
      <c r="H574" s="218">
        <f t="shared" si="132"/>
        <v>0</v>
      </c>
      <c r="I574" s="217">
        <f t="shared" si="133"/>
        <v>0</v>
      </c>
    </row>
    <row r="575" customHeight="1" spans="1:9">
      <c r="A575" s="214" t="s">
        <v>159</v>
      </c>
      <c r="B575" s="215"/>
      <c r="C575" s="216"/>
      <c r="D575" s="217">
        <f t="shared" si="129"/>
        <v>0</v>
      </c>
      <c r="E575" s="218">
        <f t="shared" si="130"/>
        <v>0</v>
      </c>
      <c r="F575" s="217">
        <f t="shared" si="131"/>
        <v>0</v>
      </c>
      <c r="G575" s="215"/>
      <c r="H575" s="218">
        <f t="shared" si="132"/>
        <v>0</v>
      </c>
      <c r="I575" s="217">
        <f t="shared" si="133"/>
        <v>0</v>
      </c>
    </row>
    <row r="576" customHeight="1" spans="1:9">
      <c r="A576" s="214" t="s">
        <v>160</v>
      </c>
      <c r="B576" s="215"/>
      <c r="C576" s="216"/>
      <c r="D576" s="217">
        <f t="shared" si="129"/>
        <v>0</v>
      </c>
      <c r="E576" s="218">
        <f t="shared" si="130"/>
        <v>0</v>
      </c>
      <c r="F576" s="217">
        <f t="shared" si="131"/>
        <v>0</v>
      </c>
      <c r="G576" s="215"/>
      <c r="H576" s="218">
        <f t="shared" si="132"/>
        <v>0</v>
      </c>
      <c r="I576" s="217">
        <f t="shared" si="133"/>
        <v>0</v>
      </c>
    </row>
    <row r="577" customHeight="1" spans="1:9">
      <c r="A577" s="214" t="s">
        <v>166</v>
      </c>
      <c r="B577" s="215"/>
      <c r="C577" s="216"/>
      <c r="D577" s="217">
        <f t="shared" si="129"/>
        <v>0</v>
      </c>
      <c r="E577" s="218">
        <f t="shared" si="130"/>
        <v>0</v>
      </c>
      <c r="F577" s="217">
        <f t="shared" si="131"/>
        <v>0</v>
      </c>
      <c r="G577" s="215"/>
      <c r="H577" s="218">
        <f t="shared" si="132"/>
        <v>0</v>
      </c>
      <c r="I577" s="217">
        <f t="shared" si="133"/>
        <v>0</v>
      </c>
    </row>
    <row r="578" customHeight="1" spans="1:9">
      <c r="A578" s="214" t="s">
        <v>590</v>
      </c>
      <c r="B578" s="215"/>
      <c r="C578" s="216"/>
      <c r="D578" s="217">
        <f t="shared" si="129"/>
        <v>0</v>
      </c>
      <c r="E578" s="218">
        <f t="shared" si="130"/>
        <v>0</v>
      </c>
      <c r="F578" s="217">
        <f t="shared" si="131"/>
        <v>0</v>
      </c>
      <c r="G578" s="215"/>
      <c r="H578" s="218">
        <f t="shared" si="132"/>
        <v>0</v>
      </c>
      <c r="I578" s="217">
        <f t="shared" si="133"/>
        <v>0</v>
      </c>
    </row>
    <row r="579" customHeight="1" spans="1:9">
      <c r="A579" s="214" t="s">
        <v>591</v>
      </c>
      <c r="B579" s="215">
        <v>231</v>
      </c>
      <c r="C579" s="216">
        <v>212</v>
      </c>
      <c r="D579" s="217">
        <f t="shared" si="129"/>
        <v>91.7748917748918</v>
      </c>
      <c r="E579" s="218">
        <f t="shared" si="130"/>
        <v>212</v>
      </c>
      <c r="F579" s="217">
        <f t="shared" si="131"/>
        <v>0</v>
      </c>
      <c r="G579" s="215">
        <v>231</v>
      </c>
      <c r="H579" s="218">
        <f t="shared" si="132"/>
        <v>0</v>
      </c>
      <c r="I579" s="217">
        <f t="shared" si="133"/>
        <v>0</v>
      </c>
    </row>
    <row r="580" customHeight="1" spans="1:9">
      <c r="A580" s="214" t="s">
        <v>592</v>
      </c>
      <c r="B580" s="215">
        <f t="shared" ref="B580:G580" si="148">B581</f>
        <v>0</v>
      </c>
      <c r="C580" s="216">
        <f t="shared" si="148"/>
        <v>0</v>
      </c>
      <c r="D580" s="217">
        <f t="shared" si="129"/>
        <v>0</v>
      </c>
      <c r="E580" s="218">
        <f t="shared" si="130"/>
        <v>0</v>
      </c>
      <c r="F580" s="217">
        <f t="shared" si="131"/>
        <v>0</v>
      </c>
      <c r="G580" s="215">
        <f t="shared" si="148"/>
        <v>0</v>
      </c>
      <c r="H580" s="218">
        <f t="shared" si="132"/>
        <v>0</v>
      </c>
      <c r="I580" s="217">
        <f t="shared" si="133"/>
        <v>0</v>
      </c>
    </row>
    <row r="581" customHeight="1" spans="1:9">
      <c r="A581" s="214" t="s">
        <v>593</v>
      </c>
      <c r="B581" s="215"/>
      <c r="C581" s="216"/>
      <c r="D581" s="217">
        <f t="shared" si="129"/>
        <v>0</v>
      </c>
      <c r="E581" s="218">
        <f t="shared" si="130"/>
        <v>0</v>
      </c>
      <c r="F581" s="217">
        <f t="shared" si="131"/>
        <v>0</v>
      </c>
      <c r="G581" s="215"/>
      <c r="H581" s="218">
        <f t="shared" si="132"/>
        <v>0</v>
      </c>
      <c r="I581" s="217">
        <f t="shared" si="133"/>
        <v>0</v>
      </c>
    </row>
    <row r="582" customHeight="1" spans="1:9">
      <c r="A582" s="213" t="s">
        <v>594</v>
      </c>
      <c r="B582" s="209">
        <v>400</v>
      </c>
      <c r="C582" s="210"/>
      <c r="D582" s="211">
        <f t="shared" ref="D582:D587" si="149">IF(B582&lt;&gt;0,C582/B582*100,0)</f>
        <v>0</v>
      </c>
      <c r="E582" s="212">
        <f t="shared" ref="E582:E588" si="150">C582-L582</f>
        <v>0</v>
      </c>
      <c r="F582" s="211">
        <f t="shared" ref="F582:F588" si="151">IF(L582&lt;&gt;0,(C582/L582-1)*100,0)</f>
        <v>0</v>
      </c>
      <c r="G582" s="209">
        <v>400</v>
      </c>
      <c r="H582" s="212">
        <f t="shared" ref="H582:H588" si="152">G582-B582</f>
        <v>0</v>
      </c>
      <c r="I582" s="217">
        <f t="shared" ref="I582:I588" si="153">IF(B582&lt;&gt;0,(G582/B582-1)*100,0)</f>
        <v>0</v>
      </c>
    </row>
    <row r="583" s="101" customFormat="1" ht="15.95" customHeight="1" spans="1:9">
      <c r="A583" s="213" t="s">
        <v>595</v>
      </c>
      <c r="B583" s="209">
        <f t="shared" ref="B583:G583" si="154">SUM(B584:B585)</f>
        <v>15264</v>
      </c>
      <c r="C583" s="210">
        <f t="shared" si="154"/>
        <v>0</v>
      </c>
      <c r="D583" s="211">
        <f t="shared" si="149"/>
        <v>0</v>
      </c>
      <c r="E583" s="212">
        <f t="shared" si="150"/>
        <v>0</v>
      </c>
      <c r="F583" s="211">
        <f t="shared" si="151"/>
        <v>0</v>
      </c>
      <c r="G583" s="209">
        <f t="shared" si="154"/>
        <v>0</v>
      </c>
      <c r="H583" s="212">
        <f t="shared" si="152"/>
        <v>-15264</v>
      </c>
      <c r="I583" s="211">
        <f t="shared" si="153"/>
        <v>-100</v>
      </c>
    </row>
    <row r="584" s="101" customFormat="1" ht="15.95" customHeight="1" spans="1:9">
      <c r="A584" s="214" t="s">
        <v>596</v>
      </c>
      <c r="B584" s="215">
        <f>10000+3000+1261+3+1000</f>
        <v>15264</v>
      </c>
      <c r="C584" s="216"/>
      <c r="D584" s="217">
        <f t="shared" si="149"/>
        <v>0</v>
      </c>
      <c r="E584" s="218">
        <f t="shared" si="150"/>
        <v>0</v>
      </c>
      <c r="F584" s="217">
        <f t="shared" si="151"/>
        <v>0</v>
      </c>
      <c r="G584" s="215"/>
      <c r="H584" s="218">
        <f t="shared" si="152"/>
        <v>-15264</v>
      </c>
      <c r="I584" s="217">
        <f t="shared" si="153"/>
        <v>-100</v>
      </c>
    </row>
    <row r="585" ht="15.95" customHeight="1" spans="1:9">
      <c r="A585" s="214" t="s">
        <v>597</v>
      </c>
      <c r="B585" s="215"/>
      <c r="C585" s="216"/>
      <c r="D585" s="217">
        <f t="shared" si="149"/>
        <v>0</v>
      </c>
      <c r="E585" s="218">
        <f t="shared" si="150"/>
        <v>0</v>
      </c>
      <c r="F585" s="217">
        <f t="shared" si="151"/>
        <v>0</v>
      </c>
      <c r="G585" s="215"/>
      <c r="H585" s="218">
        <f t="shared" si="152"/>
        <v>0</v>
      </c>
      <c r="I585" s="217">
        <f t="shared" si="153"/>
        <v>0</v>
      </c>
    </row>
    <row r="586" ht="15.95" customHeight="1" spans="1:9">
      <c r="A586" s="213" t="s">
        <v>598</v>
      </c>
      <c r="B586" s="209"/>
      <c r="C586" s="210">
        <v>43</v>
      </c>
      <c r="D586" s="211">
        <f t="shared" si="149"/>
        <v>0</v>
      </c>
      <c r="E586" s="212">
        <f t="shared" si="150"/>
        <v>43</v>
      </c>
      <c r="F586" s="211">
        <f t="shared" si="151"/>
        <v>0</v>
      </c>
      <c r="G586" s="209">
        <v>43</v>
      </c>
      <c r="H586" s="212">
        <f t="shared" si="152"/>
        <v>43</v>
      </c>
      <c r="I586" s="211">
        <f t="shared" si="153"/>
        <v>0</v>
      </c>
    </row>
    <row r="587" s="101" customFormat="1" ht="15.95" customHeight="1" spans="1:9">
      <c r="A587" s="213" t="s">
        <v>599</v>
      </c>
      <c r="B587" s="209"/>
      <c r="C587" s="210"/>
      <c r="D587" s="211">
        <f t="shared" si="149"/>
        <v>0</v>
      </c>
      <c r="E587" s="212">
        <f t="shared" si="150"/>
        <v>0</v>
      </c>
      <c r="F587" s="211">
        <f t="shared" si="151"/>
        <v>0</v>
      </c>
      <c r="G587" s="209"/>
      <c r="H587" s="212">
        <f t="shared" si="152"/>
        <v>0</v>
      </c>
      <c r="I587" s="211">
        <f t="shared" si="153"/>
        <v>0</v>
      </c>
    </row>
    <row r="588" customHeight="1" spans="1:9">
      <c r="A588" s="213" t="s">
        <v>600</v>
      </c>
      <c r="B588" s="209">
        <v>8618</v>
      </c>
      <c r="C588" s="210"/>
      <c r="D588" s="211"/>
      <c r="E588" s="212">
        <f t="shared" si="150"/>
        <v>0</v>
      </c>
      <c r="F588" s="211">
        <f t="shared" si="151"/>
        <v>0</v>
      </c>
      <c r="G588" s="225">
        <v>187</v>
      </c>
      <c r="H588" s="212">
        <f t="shared" si="152"/>
        <v>-8431</v>
      </c>
      <c r="I588" s="211">
        <f t="shared" si="153"/>
        <v>-97.8301229983755</v>
      </c>
    </row>
    <row r="589" customHeight="1" spans="1:9">
      <c r="A589" s="208" t="s">
        <v>601</v>
      </c>
      <c r="B589" s="226">
        <f t="shared" ref="B589:G589" si="155">SUM(B590,B593,B594,B595,B596,B597,B598,B599)</f>
        <v>5989</v>
      </c>
      <c r="C589" s="227">
        <f t="shared" si="155"/>
        <v>33045</v>
      </c>
      <c r="D589" s="228"/>
      <c r="E589" s="226"/>
      <c r="F589" s="228"/>
      <c r="G589" s="226">
        <f t="shared" si="155"/>
        <v>31202</v>
      </c>
      <c r="H589" s="226"/>
      <c r="I589" s="228"/>
    </row>
    <row r="590" customHeight="1" spans="1:9">
      <c r="A590" s="213" t="s">
        <v>602</v>
      </c>
      <c r="B590" s="226">
        <f t="shared" ref="B590:G590" si="156">B591+B592</f>
        <v>5989</v>
      </c>
      <c r="C590" s="227">
        <f t="shared" si="156"/>
        <v>23382</v>
      </c>
      <c r="D590" s="228"/>
      <c r="E590" s="226"/>
      <c r="F590" s="228"/>
      <c r="G590" s="226">
        <f t="shared" si="156"/>
        <v>31202</v>
      </c>
      <c r="H590" s="226"/>
      <c r="I590" s="228"/>
    </row>
    <row r="591" customHeight="1" spans="1:9">
      <c r="A591" s="214" t="s">
        <v>603</v>
      </c>
      <c r="B591" s="229">
        <v>123</v>
      </c>
      <c r="C591" s="230">
        <v>123</v>
      </c>
      <c r="D591" s="231"/>
      <c r="E591" s="229"/>
      <c r="F591" s="231"/>
      <c r="G591" s="229">
        <v>123</v>
      </c>
      <c r="H591" s="229"/>
      <c r="I591" s="231"/>
    </row>
    <row r="592" customHeight="1" spans="1:9">
      <c r="A592" s="214" t="s">
        <v>604</v>
      </c>
      <c r="B592" s="229">
        <v>5866</v>
      </c>
      <c r="C592" s="230">
        <v>23259</v>
      </c>
      <c r="D592" s="231"/>
      <c r="E592" s="229"/>
      <c r="F592" s="231"/>
      <c r="G592" s="229">
        <v>31079</v>
      </c>
      <c r="H592" s="229"/>
      <c r="I592" s="231"/>
    </row>
    <row r="593" customHeight="1" spans="1:9">
      <c r="A593" s="213" t="s">
        <v>605</v>
      </c>
      <c r="B593" s="226"/>
      <c r="C593" s="227"/>
      <c r="D593" s="228"/>
      <c r="E593" s="226"/>
      <c r="F593" s="228"/>
      <c r="G593" s="226"/>
      <c r="H593" s="226"/>
      <c r="I593" s="228"/>
    </row>
    <row r="594" s="101" customFormat="1" customHeight="1" spans="1:9">
      <c r="A594" s="213" t="s">
        <v>606</v>
      </c>
      <c r="B594" s="226"/>
      <c r="C594" s="227"/>
      <c r="D594" s="228"/>
      <c r="E594" s="226"/>
      <c r="F594" s="228"/>
      <c r="G594" s="226"/>
      <c r="H594" s="226"/>
      <c r="I594" s="228"/>
    </row>
    <row r="595" customHeight="1" spans="1:9">
      <c r="A595" s="213" t="s">
        <v>607</v>
      </c>
      <c r="B595" s="226"/>
      <c r="C595" s="227"/>
      <c r="D595" s="228"/>
      <c r="E595" s="226"/>
      <c r="F595" s="228"/>
      <c r="G595" s="226"/>
      <c r="H595" s="226"/>
      <c r="I595" s="228"/>
    </row>
    <row r="596" customHeight="1" spans="1:9">
      <c r="A596" s="213" t="s">
        <v>608</v>
      </c>
      <c r="B596" s="226"/>
      <c r="C596" s="227"/>
      <c r="D596" s="228"/>
      <c r="E596" s="226"/>
      <c r="F596" s="228"/>
      <c r="G596" s="226"/>
      <c r="H596" s="226"/>
      <c r="I596" s="228"/>
    </row>
    <row r="597" customHeight="1" spans="1:9">
      <c r="A597" s="213" t="s">
        <v>609</v>
      </c>
      <c r="B597" s="226"/>
      <c r="C597" s="227"/>
      <c r="D597" s="228"/>
      <c r="E597" s="226"/>
      <c r="F597" s="228"/>
      <c r="G597" s="226"/>
      <c r="H597" s="226"/>
      <c r="I597" s="228"/>
    </row>
    <row r="598" customHeight="1" spans="1:9">
      <c r="A598" s="213" t="s">
        <v>610</v>
      </c>
      <c r="B598" s="226"/>
      <c r="C598" s="227">
        <v>9476</v>
      </c>
      <c r="D598" s="228"/>
      <c r="E598" s="226"/>
      <c r="F598" s="228"/>
      <c r="G598" s="226"/>
      <c r="H598" s="226"/>
      <c r="I598" s="228"/>
    </row>
    <row r="599" customHeight="1" spans="1:9">
      <c r="A599" s="213" t="s">
        <v>611</v>
      </c>
      <c r="B599" s="226"/>
      <c r="C599" s="227">
        <v>187</v>
      </c>
      <c r="D599" s="228"/>
      <c r="E599" s="226"/>
      <c r="F599" s="228"/>
      <c r="G599" s="226"/>
      <c r="H599" s="226"/>
      <c r="I599" s="228"/>
    </row>
    <row r="600" customHeight="1" spans="1:9">
      <c r="A600" s="208" t="s">
        <v>612</v>
      </c>
      <c r="B600" s="209">
        <f t="shared" ref="B600:G600" si="157">B6+B589</f>
        <v>44679</v>
      </c>
      <c r="C600" s="210">
        <f t="shared" si="157"/>
        <v>60954</v>
      </c>
      <c r="D600" s="232"/>
      <c r="E600" s="209"/>
      <c r="F600" s="232"/>
      <c r="G600" s="209">
        <f t="shared" si="157"/>
        <v>55975</v>
      </c>
      <c r="H600" s="209"/>
      <c r="I600" s="232"/>
    </row>
  </sheetData>
  <autoFilter xmlns:etc="http://www.wps.cn/officeDocument/2017/etCustomData" ref="A5:I594" etc:filterBottomFollowUsedRange="0">
    <extLst/>
  </autoFilter>
  <mergeCells count="11">
    <mergeCell ref="A1:I1"/>
    <mergeCell ref="A2:H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fitToHeight="0" orientation="landscape" horizontalDpi="600" verticalDpi="600"/>
  <headerFooter>
    <oddFooter>&amp;C— &amp;P —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00"/>
  <sheetViews>
    <sheetView workbookViewId="0">
      <selection activeCell="T14" sqref="T14"/>
    </sheetView>
  </sheetViews>
  <sheetFormatPr defaultColWidth="8.875" defaultRowHeight="15.75" customHeight="1"/>
  <cols>
    <col min="1" max="1" width="43.125" style="102" customWidth="1"/>
    <col min="2" max="2" width="12.875" style="152" customWidth="1"/>
    <col min="3" max="3" width="10.125" style="197" customWidth="1"/>
    <col min="4" max="4" width="10.25" style="198" customWidth="1"/>
    <col min="5" max="5" width="11" style="152" customWidth="1"/>
    <col min="6" max="6" width="9.125" style="198" customWidth="1"/>
    <col min="7" max="7" width="10.875" style="199" customWidth="1"/>
    <col min="8" max="8" width="12.125" style="152" customWidth="1"/>
    <col min="9" max="9" width="9" style="198" customWidth="1"/>
    <col min="10" max="28" width="9" style="22"/>
    <col min="29" max="16384" width="8.875" style="22"/>
  </cols>
  <sheetData>
    <row r="1" s="101" customFormat="1" ht="33.95" customHeight="1" spans="1:9">
      <c r="A1" s="200" t="s">
        <v>6</v>
      </c>
      <c r="B1" s="200"/>
      <c r="C1" s="200"/>
      <c r="D1" s="200"/>
      <c r="E1" s="200"/>
      <c r="F1" s="200"/>
      <c r="G1" s="201"/>
      <c r="H1" s="200"/>
      <c r="I1" s="200"/>
    </row>
    <row r="2" s="101" customFormat="1" customHeight="1" spans="1:9">
      <c r="A2" s="202"/>
      <c r="B2" s="202"/>
      <c r="C2" s="202"/>
      <c r="D2" s="202"/>
      <c r="E2" s="202"/>
      <c r="F2" s="202"/>
      <c r="G2" s="203"/>
      <c r="H2" s="202"/>
      <c r="I2" s="219" t="s">
        <v>154</v>
      </c>
    </row>
    <row r="3" s="23" customFormat="1" ht="15.95" customHeight="1" spans="1:9">
      <c r="A3" s="48" t="s">
        <v>42</v>
      </c>
      <c r="B3" s="204" t="s">
        <v>43</v>
      </c>
      <c r="C3" s="205"/>
      <c r="D3" s="205"/>
      <c r="E3" s="205"/>
      <c r="F3" s="206"/>
      <c r="G3" s="207" t="s">
        <v>44</v>
      </c>
      <c r="H3" s="48"/>
      <c r="I3" s="48"/>
    </row>
    <row r="4" s="23" customFormat="1" customHeight="1" spans="1:9">
      <c r="A4" s="48"/>
      <c r="B4" s="48" t="s">
        <v>45</v>
      </c>
      <c r="C4" s="48" t="s">
        <v>46</v>
      </c>
      <c r="D4" s="48" t="s">
        <v>47</v>
      </c>
      <c r="E4" s="48" t="s">
        <v>48</v>
      </c>
      <c r="F4" s="48"/>
      <c r="G4" s="207" t="s">
        <v>49</v>
      </c>
      <c r="H4" s="48" t="s">
        <v>155</v>
      </c>
      <c r="I4" s="48"/>
    </row>
    <row r="5" s="23" customFormat="1" ht="15.95" customHeight="1" spans="1:9">
      <c r="A5" s="48"/>
      <c r="B5" s="48"/>
      <c r="C5" s="48"/>
      <c r="D5" s="48"/>
      <c r="E5" s="48" t="s">
        <v>51</v>
      </c>
      <c r="F5" s="48" t="s">
        <v>52</v>
      </c>
      <c r="G5" s="207"/>
      <c r="H5" s="48" t="s">
        <v>51</v>
      </c>
      <c r="I5" s="48" t="s">
        <v>52</v>
      </c>
    </row>
    <row r="6" s="101" customFormat="1" ht="15.95" customHeight="1" spans="1:9">
      <c r="A6" s="208" t="s">
        <v>156</v>
      </c>
      <c r="B6" s="209">
        <f t="shared" ref="B6:G6" si="0">SUM(B7,B138,B139,B144,B175,B197,B220,B228,B335,B384,B420,B439,B506,B507,B525,B528,B535,B536,B546,B560,B561,B582,B583,B586,B587,B588)</f>
        <v>38690</v>
      </c>
      <c r="C6" s="210">
        <f t="shared" si="0"/>
        <v>27909</v>
      </c>
      <c r="D6" s="211">
        <f t="shared" ref="D6:D69" si="1">IF(B6&lt;&gt;0,C6/B6*100,0)</f>
        <v>72.1349185836133</v>
      </c>
      <c r="E6" s="212">
        <f t="shared" ref="E6:E69" si="2">C6-L6</f>
        <v>27909</v>
      </c>
      <c r="F6" s="211">
        <f t="shared" ref="F6:F69" si="3">IF(L6&lt;&gt;0,(C6/L6-1)*100,0)</f>
        <v>0</v>
      </c>
      <c r="G6" s="209">
        <f t="shared" si="0"/>
        <v>24773</v>
      </c>
      <c r="H6" s="212">
        <f t="shared" ref="H6:H69" si="4">G6-B6</f>
        <v>-13917</v>
      </c>
      <c r="I6" s="211">
        <f t="shared" ref="I6:I69" si="5">IF(B6&lt;&gt;0,(G6/B6-1)*100,0)</f>
        <v>-35.9705350219695</v>
      </c>
    </row>
    <row r="7" s="101" customFormat="1" ht="15.95" customHeight="1" spans="1:9">
      <c r="A7" s="213" t="s">
        <v>157</v>
      </c>
      <c r="B7" s="209">
        <f>SUM(B8,B13,B18,B29,B35,B46,B57,B65,B71,B77,B88,B95,B102,B109,B116,B120,B126,B135,B133)</f>
        <v>9562</v>
      </c>
      <c r="C7" s="210">
        <f>SUM(C8,C13,C18,C29,C35,C46,C57,C65,C71,C77,C88,C95,C102,C109,C116,C120,C126,C133,C135,C130)</f>
        <v>12016</v>
      </c>
      <c r="D7" s="211">
        <f t="shared" si="1"/>
        <v>125.664087011086</v>
      </c>
      <c r="E7" s="212">
        <f t="shared" si="2"/>
        <v>12016</v>
      </c>
      <c r="F7" s="211">
        <f t="shared" si="3"/>
        <v>0</v>
      </c>
      <c r="G7" s="209">
        <f>SUM(G8,G13,G18,G29,G35,G46,G57,G65,G71,G77,G88,G95,G102,G109,G116,G120,G126,G130,G135,G133)</f>
        <v>13058</v>
      </c>
      <c r="H7" s="212">
        <f t="shared" si="4"/>
        <v>3496</v>
      </c>
      <c r="I7" s="211">
        <f t="shared" si="5"/>
        <v>36.5613888307885</v>
      </c>
    </row>
    <row r="8" s="22" customFormat="1" ht="15.95" customHeight="1" spans="1:9">
      <c r="A8" s="214" t="s">
        <v>158</v>
      </c>
      <c r="B8" s="215">
        <f t="shared" ref="B8:G8" si="6">SUM(B9:B12)</f>
        <v>7</v>
      </c>
      <c r="C8" s="216">
        <f t="shared" si="6"/>
        <v>14</v>
      </c>
      <c r="D8" s="217">
        <f t="shared" si="1"/>
        <v>200</v>
      </c>
      <c r="E8" s="218">
        <f t="shared" si="2"/>
        <v>14</v>
      </c>
      <c r="F8" s="217">
        <f t="shared" si="3"/>
        <v>0</v>
      </c>
      <c r="G8" s="215">
        <f t="shared" si="6"/>
        <v>0</v>
      </c>
      <c r="H8" s="218">
        <f t="shared" si="4"/>
        <v>-7</v>
      </c>
      <c r="I8" s="217">
        <f t="shared" si="5"/>
        <v>-100</v>
      </c>
    </row>
    <row r="9" s="22" customFormat="1" ht="15.95" customHeight="1" spans="1:9">
      <c r="A9" s="214" t="s">
        <v>159</v>
      </c>
      <c r="B9" s="215">
        <v>7</v>
      </c>
      <c r="C9" s="216">
        <v>4</v>
      </c>
      <c r="D9" s="217">
        <f t="shared" si="1"/>
        <v>57.1428571428571</v>
      </c>
      <c r="E9" s="218">
        <f t="shared" si="2"/>
        <v>4</v>
      </c>
      <c r="F9" s="217">
        <f t="shared" si="3"/>
        <v>0</v>
      </c>
      <c r="G9" s="215"/>
      <c r="H9" s="218">
        <f t="shared" si="4"/>
        <v>-7</v>
      </c>
      <c r="I9" s="217">
        <f t="shared" si="5"/>
        <v>-100</v>
      </c>
    </row>
    <row r="10" s="22" customFormat="1" ht="15.95" customHeight="1" spans="1:9">
      <c r="A10" s="214" t="s">
        <v>160</v>
      </c>
      <c r="B10" s="215"/>
      <c r="C10" s="216"/>
      <c r="D10" s="217">
        <f t="shared" si="1"/>
        <v>0</v>
      </c>
      <c r="E10" s="218">
        <f t="shared" si="2"/>
        <v>0</v>
      </c>
      <c r="F10" s="217">
        <f t="shared" si="3"/>
        <v>0</v>
      </c>
      <c r="G10" s="215"/>
      <c r="H10" s="218">
        <f t="shared" si="4"/>
        <v>0</v>
      </c>
      <c r="I10" s="217">
        <f t="shared" si="5"/>
        <v>0</v>
      </c>
    </row>
    <row r="11" s="22" customFormat="1" ht="15.95" customHeight="1" spans="1:9">
      <c r="A11" s="214" t="s">
        <v>161</v>
      </c>
      <c r="B11" s="215"/>
      <c r="C11" s="216"/>
      <c r="D11" s="217">
        <f t="shared" si="1"/>
        <v>0</v>
      </c>
      <c r="E11" s="218">
        <f t="shared" si="2"/>
        <v>0</v>
      </c>
      <c r="F11" s="217">
        <f t="shared" si="3"/>
        <v>0</v>
      </c>
      <c r="G11" s="215"/>
      <c r="H11" s="218">
        <f t="shared" si="4"/>
        <v>0</v>
      </c>
      <c r="I11" s="217">
        <f t="shared" si="5"/>
        <v>0</v>
      </c>
    </row>
    <row r="12" s="22" customFormat="1" ht="15.95" customHeight="1" spans="1:9">
      <c r="A12" s="214" t="s">
        <v>162</v>
      </c>
      <c r="B12" s="215"/>
      <c r="C12" s="216">
        <v>10</v>
      </c>
      <c r="D12" s="217">
        <f t="shared" si="1"/>
        <v>0</v>
      </c>
      <c r="E12" s="218">
        <f t="shared" si="2"/>
        <v>10</v>
      </c>
      <c r="F12" s="217">
        <f t="shared" si="3"/>
        <v>0</v>
      </c>
      <c r="G12" s="215"/>
      <c r="H12" s="218">
        <f t="shared" si="4"/>
        <v>0</v>
      </c>
      <c r="I12" s="217">
        <f t="shared" si="5"/>
        <v>0</v>
      </c>
    </row>
    <row r="13" s="22" customFormat="1" ht="15.95" customHeight="1" spans="1:9">
      <c r="A13" s="214" t="s">
        <v>163</v>
      </c>
      <c r="B13" s="215">
        <f t="shared" ref="B13:G13" si="7">SUM(B14:B17)</f>
        <v>0</v>
      </c>
      <c r="C13" s="216">
        <f t="shared" si="7"/>
        <v>0</v>
      </c>
      <c r="D13" s="217">
        <f t="shared" si="1"/>
        <v>0</v>
      </c>
      <c r="E13" s="218">
        <f t="shared" si="2"/>
        <v>0</v>
      </c>
      <c r="F13" s="217">
        <f t="shared" si="3"/>
        <v>0</v>
      </c>
      <c r="G13" s="215">
        <f t="shared" si="7"/>
        <v>0</v>
      </c>
      <c r="H13" s="218">
        <f t="shared" si="4"/>
        <v>0</v>
      </c>
      <c r="I13" s="217">
        <f t="shared" si="5"/>
        <v>0</v>
      </c>
    </row>
    <row r="14" s="22" customFormat="1" ht="15.95" customHeight="1" spans="1:9">
      <c r="A14" s="214" t="s">
        <v>159</v>
      </c>
      <c r="B14" s="215"/>
      <c r="C14" s="216"/>
      <c r="D14" s="217">
        <f t="shared" si="1"/>
        <v>0</v>
      </c>
      <c r="E14" s="218">
        <f t="shared" si="2"/>
        <v>0</v>
      </c>
      <c r="F14" s="217">
        <f t="shared" si="3"/>
        <v>0</v>
      </c>
      <c r="G14" s="215"/>
      <c r="H14" s="218">
        <f t="shared" si="4"/>
        <v>0</v>
      </c>
      <c r="I14" s="217">
        <f t="shared" si="5"/>
        <v>0</v>
      </c>
    </row>
    <row r="15" s="22" customFormat="1" ht="15.95" customHeight="1" spans="1:9">
      <c r="A15" s="214" t="s">
        <v>160</v>
      </c>
      <c r="B15" s="215"/>
      <c r="C15" s="216"/>
      <c r="D15" s="217">
        <f t="shared" si="1"/>
        <v>0</v>
      </c>
      <c r="E15" s="218">
        <f t="shared" si="2"/>
        <v>0</v>
      </c>
      <c r="F15" s="217">
        <f t="shared" si="3"/>
        <v>0</v>
      </c>
      <c r="G15" s="215"/>
      <c r="H15" s="218">
        <f t="shared" si="4"/>
        <v>0</v>
      </c>
      <c r="I15" s="217">
        <f t="shared" si="5"/>
        <v>0</v>
      </c>
    </row>
    <row r="16" s="22" customFormat="1" ht="15.95" customHeight="1" spans="1:9">
      <c r="A16" s="214" t="s">
        <v>161</v>
      </c>
      <c r="B16" s="215"/>
      <c r="C16" s="216"/>
      <c r="D16" s="217">
        <f t="shared" si="1"/>
        <v>0</v>
      </c>
      <c r="E16" s="218">
        <f t="shared" si="2"/>
        <v>0</v>
      </c>
      <c r="F16" s="217">
        <f t="shared" si="3"/>
        <v>0</v>
      </c>
      <c r="G16" s="215"/>
      <c r="H16" s="218">
        <f t="shared" si="4"/>
        <v>0</v>
      </c>
      <c r="I16" s="217">
        <f t="shared" si="5"/>
        <v>0</v>
      </c>
    </row>
    <row r="17" s="22" customFormat="1" ht="15.95" customHeight="1" spans="1:9">
      <c r="A17" s="214" t="s">
        <v>164</v>
      </c>
      <c r="B17" s="215"/>
      <c r="C17" s="216"/>
      <c r="D17" s="217">
        <f t="shared" si="1"/>
        <v>0</v>
      </c>
      <c r="E17" s="218">
        <f t="shared" si="2"/>
        <v>0</v>
      </c>
      <c r="F17" s="217">
        <f t="shared" si="3"/>
        <v>0</v>
      </c>
      <c r="G17" s="215"/>
      <c r="H17" s="218">
        <f t="shared" si="4"/>
        <v>0</v>
      </c>
      <c r="I17" s="217">
        <f t="shared" si="5"/>
        <v>0</v>
      </c>
    </row>
    <row r="18" s="22" customFormat="1" ht="15.95" customHeight="1" spans="1:9">
      <c r="A18" s="214" t="s">
        <v>165</v>
      </c>
      <c r="B18" s="215">
        <f t="shared" ref="B18:G18" si="8">SUM(B19:B28)</f>
        <v>6303</v>
      </c>
      <c r="C18" s="216">
        <f t="shared" si="8"/>
        <v>7956</v>
      </c>
      <c r="D18" s="217">
        <f t="shared" si="1"/>
        <v>126.225606853879</v>
      </c>
      <c r="E18" s="218">
        <f t="shared" si="2"/>
        <v>7956</v>
      </c>
      <c r="F18" s="217">
        <f t="shared" si="3"/>
        <v>0</v>
      </c>
      <c r="G18" s="215">
        <f t="shared" si="8"/>
        <v>7997</v>
      </c>
      <c r="H18" s="218">
        <f t="shared" si="4"/>
        <v>1694</v>
      </c>
      <c r="I18" s="217">
        <f t="shared" si="5"/>
        <v>26.8760907504363</v>
      </c>
    </row>
    <row r="19" s="22" customFormat="1" ht="15.95" customHeight="1" spans="1:9">
      <c r="A19" s="214" t="s">
        <v>159</v>
      </c>
      <c r="B19" s="215">
        <v>5045</v>
      </c>
      <c r="C19" s="216">
        <v>7216</v>
      </c>
      <c r="D19" s="217">
        <f t="shared" si="1"/>
        <v>143.032705649158</v>
      </c>
      <c r="E19" s="218">
        <f t="shared" si="2"/>
        <v>7216</v>
      </c>
      <c r="F19" s="217">
        <f t="shared" si="3"/>
        <v>0</v>
      </c>
      <c r="G19" s="215">
        <f>4837+12</f>
        <v>4849</v>
      </c>
      <c r="H19" s="218">
        <f t="shared" si="4"/>
        <v>-196</v>
      </c>
      <c r="I19" s="217">
        <f t="shared" si="5"/>
        <v>-3.88503468780971</v>
      </c>
    </row>
    <row r="20" s="22" customFormat="1" ht="15.95" customHeight="1" spans="1:9">
      <c r="A20" s="214" t="s">
        <v>160</v>
      </c>
      <c r="B20" s="215">
        <v>1079</v>
      </c>
      <c r="C20" s="216">
        <v>563</v>
      </c>
      <c r="D20" s="217">
        <f t="shared" si="1"/>
        <v>52.1779425393883</v>
      </c>
      <c r="E20" s="218">
        <f t="shared" si="2"/>
        <v>563</v>
      </c>
      <c r="F20" s="217">
        <f t="shared" si="3"/>
        <v>0</v>
      </c>
      <c r="G20" s="215">
        <v>2997</v>
      </c>
      <c r="H20" s="218">
        <f t="shared" si="4"/>
        <v>1918</v>
      </c>
      <c r="I20" s="217">
        <f t="shared" si="5"/>
        <v>177.75718257646</v>
      </c>
    </row>
    <row r="21" s="22" customFormat="1" ht="15.95" customHeight="1" spans="1:9">
      <c r="A21" s="214" t="s">
        <v>166</v>
      </c>
      <c r="B21" s="215"/>
      <c r="C21" s="216"/>
      <c r="D21" s="217">
        <f t="shared" si="1"/>
        <v>0</v>
      </c>
      <c r="E21" s="218">
        <f t="shared" si="2"/>
        <v>0</v>
      </c>
      <c r="F21" s="217">
        <f t="shared" si="3"/>
        <v>0</v>
      </c>
      <c r="G21" s="215">
        <v>0</v>
      </c>
      <c r="H21" s="218">
        <f t="shared" si="4"/>
        <v>0</v>
      </c>
      <c r="I21" s="217">
        <f t="shared" si="5"/>
        <v>0</v>
      </c>
    </row>
    <row r="22" s="22" customFormat="1" ht="15.95" customHeight="1" spans="1:9">
      <c r="A22" s="214" t="s">
        <v>167</v>
      </c>
      <c r="B22" s="215"/>
      <c r="C22" s="216"/>
      <c r="D22" s="217">
        <f t="shared" si="1"/>
        <v>0</v>
      </c>
      <c r="E22" s="218">
        <f t="shared" si="2"/>
        <v>0</v>
      </c>
      <c r="F22" s="217">
        <f t="shared" si="3"/>
        <v>0</v>
      </c>
      <c r="G22" s="215">
        <v>0</v>
      </c>
      <c r="H22" s="218">
        <f t="shared" si="4"/>
        <v>0</v>
      </c>
      <c r="I22" s="217">
        <f t="shared" si="5"/>
        <v>0</v>
      </c>
    </row>
    <row r="23" s="22" customFormat="1" ht="15.95" customHeight="1" spans="1:9">
      <c r="A23" s="214" t="s">
        <v>168</v>
      </c>
      <c r="B23" s="215"/>
      <c r="C23" s="216"/>
      <c r="D23" s="217">
        <f t="shared" si="1"/>
        <v>0</v>
      </c>
      <c r="E23" s="218">
        <f t="shared" si="2"/>
        <v>0</v>
      </c>
      <c r="F23" s="217">
        <f t="shared" si="3"/>
        <v>0</v>
      </c>
      <c r="G23" s="215">
        <v>0</v>
      </c>
      <c r="H23" s="218">
        <f t="shared" si="4"/>
        <v>0</v>
      </c>
      <c r="I23" s="217">
        <f t="shared" si="5"/>
        <v>0</v>
      </c>
    </row>
    <row r="24" s="22" customFormat="1" ht="15.95" customHeight="1" spans="1:9">
      <c r="A24" s="214" t="s">
        <v>169</v>
      </c>
      <c r="B24" s="215">
        <v>99</v>
      </c>
      <c r="C24" s="216">
        <v>52</v>
      </c>
      <c r="D24" s="217">
        <f t="shared" si="1"/>
        <v>52.5252525252525</v>
      </c>
      <c r="E24" s="218">
        <f t="shared" si="2"/>
        <v>52</v>
      </c>
      <c r="F24" s="217">
        <f t="shared" si="3"/>
        <v>0</v>
      </c>
      <c r="G24" s="215">
        <v>58</v>
      </c>
      <c r="H24" s="218">
        <f t="shared" si="4"/>
        <v>-41</v>
      </c>
      <c r="I24" s="217">
        <f t="shared" si="5"/>
        <v>-41.4141414141414</v>
      </c>
    </row>
    <row r="25" s="22" customFormat="1" ht="15.95" customHeight="1" spans="1:9">
      <c r="A25" s="214" t="s">
        <v>170</v>
      </c>
      <c r="B25" s="215"/>
      <c r="C25" s="216"/>
      <c r="D25" s="217">
        <f t="shared" si="1"/>
        <v>0</v>
      </c>
      <c r="E25" s="218">
        <f t="shared" si="2"/>
        <v>0</v>
      </c>
      <c r="F25" s="217">
        <f t="shared" si="3"/>
        <v>0</v>
      </c>
      <c r="G25" s="215">
        <v>0</v>
      </c>
      <c r="H25" s="218">
        <f t="shared" si="4"/>
        <v>0</v>
      </c>
      <c r="I25" s="217">
        <f t="shared" si="5"/>
        <v>0</v>
      </c>
    </row>
    <row r="26" s="22" customFormat="1" ht="15.95" customHeight="1" spans="1:9">
      <c r="A26" s="214" t="s">
        <v>171</v>
      </c>
      <c r="B26" s="215"/>
      <c r="C26" s="216"/>
      <c r="D26" s="217">
        <f t="shared" si="1"/>
        <v>0</v>
      </c>
      <c r="E26" s="218">
        <f t="shared" si="2"/>
        <v>0</v>
      </c>
      <c r="F26" s="217">
        <f t="shared" si="3"/>
        <v>0</v>
      </c>
      <c r="G26" s="215">
        <v>0</v>
      </c>
      <c r="H26" s="218">
        <f t="shared" si="4"/>
        <v>0</v>
      </c>
      <c r="I26" s="217">
        <f t="shared" si="5"/>
        <v>0</v>
      </c>
    </row>
    <row r="27" s="22" customFormat="1" ht="15.95" customHeight="1" spans="1:9">
      <c r="A27" s="214" t="s">
        <v>161</v>
      </c>
      <c r="B27" s="215"/>
      <c r="C27" s="216"/>
      <c r="D27" s="217">
        <f t="shared" si="1"/>
        <v>0</v>
      </c>
      <c r="E27" s="218">
        <f t="shared" si="2"/>
        <v>0</v>
      </c>
      <c r="F27" s="217">
        <f t="shared" si="3"/>
        <v>0</v>
      </c>
      <c r="G27" s="215">
        <v>0</v>
      </c>
      <c r="H27" s="218">
        <f t="shared" si="4"/>
        <v>0</v>
      </c>
      <c r="I27" s="217">
        <f t="shared" si="5"/>
        <v>0</v>
      </c>
    </row>
    <row r="28" s="22" customFormat="1" ht="15.95" customHeight="1" spans="1:9">
      <c r="A28" s="214" t="s">
        <v>172</v>
      </c>
      <c r="B28" s="215">
        <v>80</v>
      </c>
      <c r="C28" s="216">
        <v>125</v>
      </c>
      <c r="D28" s="217">
        <f t="shared" si="1"/>
        <v>156.25</v>
      </c>
      <c r="E28" s="218">
        <f t="shared" si="2"/>
        <v>125</v>
      </c>
      <c r="F28" s="217">
        <f t="shared" si="3"/>
        <v>0</v>
      </c>
      <c r="G28" s="215">
        <v>93</v>
      </c>
      <c r="H28" s="218">
        <f t="shared" si="4"/>
        <v>13</v>
      </c>
      <c r="I28" s="217">
        <f t="shared" si="5"/>
        <v>16.25</v>
      </c>
    </row>
    <row r="29" s="22" customFormat="1" ht="15.95" customHeight="1" spans="1:9">
      <c r="A29" s="214" t="s">
        <v>173</v>
      </c>
      <c r="B29" s="215">
        <f t="shared" ref="B29:G29" si="9">SUM(B30:B34)</f>
        <v>173</v>
      </c>
      <c r="C29" s="216">
        <f t="shared" si="9"/>
        <v>334</v>
      </c>
      <c r="D29" s="217">
        <f t="shared" si="1"/>
        <v>193.063583815029</v>
      </c>
      <c r="E29" s="218">
        <f t="shared" si="2"/>
        <v>334</v>
      </c>
      <c r="F29" s="217">
        <f t="shared" si="3"/>
        <v>0</v>
      </c>
      <c r="G29" s="215">
        <f t="shared" si="9"/>
        <v>30</v>
      </c>
      <c r="H29" s="218">
        <f t="shared" si="4"/>
        <v>-143</v>
      </c>
      <c r="I29" s="217">
        <f t="shared" si="5"/>
        <v>-82.6589595375723</v>
      </c>
    </row>
    <row r="30" s="22" customFormat="1" ht="15.95" customHeight="1" spans="1:9">
      <c r="A30" s="214" t="s">
        <v>159</v>
      </c>
      <c r="B30" s="215">
        <v>73</v>
      </c>
      <c r="C30" s="216">
        <v>5</v>
      </c>
      <c r="D30" s="217">
        <f t="shared" si="1"/>
        <v>6.84931506849315</v>
      </c>
      <c r="E30" s="218">
        <f t="shared" si="2"/>
        <v>5</v>
      </c>
      <c r="F30" s="217">
        <f t="shared" si="3"/>
        <v>0</v>
      </c>
      <c r="G30" s="215">
        <v>30</v>
      </c>
      <c r="H30" s="218">
        <f t="shared" si="4"/>
        <v>-43</v>
      </c>
      <c r="I30" s="217">
        <f t="shared" si="5"/>
        <v>-58.9041095890411</v>
      </c>
    </row>
    <row r="31" s="22" customFormat="1" ht="15.95" customHeight="1" spans="1:9">
      <c r="A31" s="214" t="s">
        <v>160</v>
      </c>
      <c r="B31" s="215"/>
      <c r="C31" s="216"/>
      <c r="D31" s="217">
        <f t="shared" si="1"/>
        <v>0</v>
      </c>
      <c r="E31" s="218">
        <f t="shared" si="2"/>
        <v>0</v>
      </c>
      <c r="F31" s="217">
        <f t="shared" si="3"/>
        <v>0</v>
      </c>
      <c r="G31" s="215"/>
      <c r="H31" s="218">
        <f t="shared" si="4"/>
        <v>0</v>
      </c>
      <c r="I31" s="217">
        <f t="shared" si="5"/>
        <v>0</v>
      </c>
    </row>
    <row r="32" s="22" customFormat="1" ht="15.95" customHeight="1" spans="1:9">
      <c r="A32" s="214" t="s">
        <v>166</v>
      </c>
      <c r="B32" s="215"/>
      <c r="C32" s="216"/>
      <c r="D32" s="217">
        <f t="shared" si="1"/>
        <v>0</v>
      </c>
      <c r="E32" s="218">
        <f t="shared" si="2"/>
        <v>0</v>
      </c>
      <c r="F32" s="217">
        <f t="shared" si="3"/>
        <v>0</v>
      </c>
      <c r="G32" s="215"/>
      <c r="H32" s="218">
        <f t="shared" si="4"/>
        <v>0</v>
      </c>
      <c r="I32" s="217">
        <f t="shared" si="5"/>
        <v>0</v>
      </c>
    </row>
    <row r="33" s="22" customFormat="1" ht="15.95" customHeight="1" spans="1:9">
      <c r="A33" s="214" t="s">
        <v>174</v>
      </c>
      <c r="B33" s="215">
        <v>60</v>
      </c>
      <c r="C33" s="216">
        <v>19</v>
      </c>
      <c r="D33" s="217">
        <f t="shared" si="1"/>
        <v>31.6666666666667</v>
      </c>
      <c r="E33" s="218">
        <f t="shared" si="2"/>
        <v>19</v>
      </c>
      <c r="F33" s="217">
        <f t="shared" si="3"/>
        <v>0</v>
      </c>
      <c r="G33" s="215"/>
      <c r="H33" s="218">
        <f t="shared" si="4"/>
        <v>-60</v>
      </c>
      <c r="I33" s="217">
        <f t="shared" si="5"/>
        <v>-100</v>
      </c>
    </row>
    <row r="34" s="22" customFormat="1" ht="15.95" customHeight="1" spans="1:9">
      <c r="A34" s="214" t="s">
        <v>175</v>
      </c>
      <c r="B34" s="215">
        <v>40</v>
      </c>
      <c r="C34" s="216">
        <v>310</v>
      </c>
      <c r="D34" s="217">
        <f t="shared" si="1"/>
        <v>775</v>
      </c>
      <c r="E34" s="218">
        <f t="shared" si="2"/>
        <v>310</v>
      </c>
      <c r="F34" s="217">
        <f t="shared" si="3"/>
        <v>0</v>
      </c>
      <c r="G34" s="215"/>
      <c r="H34" s="218">
        <f t="shared" si="4"/>
        <v>-40</v>
      </c>
      <c r="I34" s="217">
        <f t="shared" si="5"/>
        <v>-100</v>
      </c>
    </row>
    <row r="35" s="22" customFormat="1" ht="15.95" customHeight="1" spans="1:9">
      <c r="A35" s="214" t="s">
        <v>176</v>
      </c>
      <c r="B35" s="215">
        <f t="shared" ref="B35:G35" si="10">SUM(B36:B45)</f>
        <v>47</v>
      </c>
      <c r="C35" s="216">
        <f t="shared" si="10"/>
        <v>46</v>
      </c>
      <c r="D35" s="217">
        <f t="shared" si="1"/>
        <v>97.8723404255319</v>
      </c>
      <c r="E35" s="218">
        <f t="shared" si="2"/>
        <v>46</v>
      </c>
      <c r="F35" s="217">
        <f t="shared" si="3"/>
        <v>0</v>
      </c>
      <c r="G35" s="215">
        <f t="shared" si="10"/>
        <v>21</v>
      </c>
      <c r="H35" s="218">
        <f t="shared" si="4"/>
        <v>-26</v>
      </c>
      <c r="I35" s="217">
        <f t="shared" si="5"/>
        <v>-55.3191489361702</v>
      </c>
    </row>
    <row r="36" s="22" customFormat="1" ht="15.95" customHeight="1" spans="1:9">
      <c r="A36" s="214" t="s">
        <v>159</v>
      </c>
      <c r="B36" s="215"/>
      <c r="C36" s="216"/>
      <c r="D36" s="217">
        <f t="shared" si="1"/>
        <v>0</v>
      </c>
      <c r="E36" s="218">
        <f t="shared" si="2"/>
        <v>0</v>
      </c>
      <c r="F36" s="217">
        <f t="shared" si="3"/>
        <v>0</v>
      </c>
      <c r="G36" s="215"/>
      <c r="H36" s="218">
        <f t="shared" si="4"/>
        <v>0</v>
      </c>
      <c r="I36" s="217">
        <f t="shared" si="5"/>
        <v>0</v>
      </c>
    </row>
    <row r="37" s="22" customFormat="1" ht="15.95" customHeight="1" spans="1:9">
      <c r="A37" s="214" t="s">
        <v>160</v>
      </c>
      <c r="B37" s="215"/>
      <c r="C37" s="216"/>
      <c r="D37" s="217">
        <f t="shared" si="1"/>
        <v>0</v>
      </c>
      <c r="E37" s="218">
        <f t="shared" si="2"/>
        <v>0</v>
      </c>
      <c r="F37" s="217">
        <f t="shared" si="3"/>
        <v>0</v>
      </c>
      <c r="G37" s="215"/>
      <c r="H37" s="218">
        <f t="shared" si="4"/>
        <v>0</v>
      </c>
      <c r="I37" s="217">
        <f t="shared" si="5"/>
        <v>0</v>
      </c>
    </row>
    <row r="38" s="22" customFormat="1" ht="15.95" customHeight="1" spans="1:9">
      <c r="A38" s="214" t="s">
        <v>166</v>
      </c>
      <c r="B38" s="215"/>
      <c r="C38" s="216"/>
      <c r="D38" s="217">
        <f t="shared" si="1"/>
        <v>0</v>
      </c>
      <c r="E38" s="218">
        <f t="shared" si="2"/>
        <v>0</v>
      </c>
      <c r="F38" s="217">
        <f t="shared" si="3"/>
        <v>0</v>
      </c>
      <c r="G38" s="215"/>
      <c r="H38" s="218">
        <f t="shared" si="4"/>
        <v>0</v>
      </c>
      <c r="I38" s="217">
        <f t="shared" si="5"/>
        <v>0</v>
      </c>
    </row>
    <row r="39" s="22" customFormat="1" ht="15.95" customHeight="1" spans="1:9">
      <c r="A39" s="214" t="s">
        <v>177</v>
      </c>
      <c r="B39" s="215"/>
      <c r="C39" s="216"/>
      <c r="D39" s="217">
        <f t="shared" si="1"/>
        <v>0</v>
      </c>
      <c r="E39" s="218">
        <f t="shared" si="2"/>
        <v>0</v>
      </c>
      <c r="F39" s="217">
        <f t="shared" si="3"/>
        <v>0</v>
      </c>
      <c r="G39" s="215"/>
      <c r="H39" s="218">
        <f t="shared" si="4"/>
        <v>0</v>
      </c>
      <c r="I39" s="217">
        <f t="shared" si="5"/>
        <v>0</v>
      </c>
    </row>
    <row r="40" s="22" customFormat="1" ht="15.95" customHeight="1" spans="1:9">
      <c r="A40" s="214" t="s">
        <v>178</v>
      </c>
      <c r="B40" s="215">
        <v>47</v>
      </c>
      <c r="C40" s="216">
        <v>35</v>
      </c>
      <c r="D40" s="217">
        <f t="shared" si="1"/>
        <v>74.468085106383</v>
      </c>
      <c r="E40" s="218">
        <f t="shared" si="2"/>
        <v>35</v>
      </c>
      <c r="F40" s="217">
        <f t="shared" si="3"/>
        <v>0</v>
      </c>
      <c r="G40" s="215">
        <v>21</v>
      </c>
      <c r="H40" s="218">
        <f t="shared" si="4"/>
        <v>-26</v>
      </c>
      <c r="I40" s="217">
        <f t="shared" si="5"/>
        <v>-55.3191489361702</v>
      </c>
    </row>
    <row r="41" s="22" customFormat="1" ht="15.95" customHeight="1" spans="1:9">
      <c r="A41" s="214" t="s">
        <v>179</v>
      </c>
      <c r="B41" s="215"/>
      <c r="C41" s="216"/>
      <c r="D41" s="217">
        <f t="shared" si="1"/>
        <v>0</v>
      </c>
      <c r="E41" s="218">
        <f t="shared" si="2"/>
        <v>0</v>
      </c>
      <c r="F41" s="217">
        <f t="shared" si="3"/>
        <v>0</v>
      </c>
      <c r="G41" s="215"/>
      <c r="H41" s="218">
        <f t="shared" si="4"/>
        <v>0</v>
      </c>
      <c r="I41" s="217">
        <f t="shared" si="5"/>
        <v>0</v>
      </c>
    </row>
    <row r="42" s="22" customFormat="1" ht="15.95" customHeight="1" spans="1:9">
      <c r="A42" s="214" t="s">
        <v>180</v>
      </c>
      <c r="B42" s="215"/>
      <c r="C42" s="216"/>
      <c r="D42" s="217">
        <f t="shared" si="1"/>
        <v>0</v>
      </c>
      <c r="E42" s="218">
        <f t="shared" si="2"/>
        <v>0</v>
      </c>
      <c r="F42" s="217">
        <f t="shared" si="3"/>
        <v>0</v>
      </c>
      <c r="G42" s="215"/>
      <c r="H42" s="218">
        <f t="shared" si="4"/>
        <v>0</v>
      </c>
      <c r="I42" s="217">
        <f t="shared" si="5"/>
        <v>0</v>
      </c>
    </row>
    <row r="43" s="22" customFormat="1" ht="15.95" customHeight="1" spans="1:9">
      <c r="A43" s="214" t="s">
        <v>181</v>
      </c>
      <c r="B43" s="215"/>
      <c r="C43" s="216"/>
      <c r="D43" s="217">
        <f t="shared" si="1"/>
        <v>0</v>
      </c>
      <c r="E43" s="218">
        <f t="shared" si="2"/>
        <v>0</v>
      </c>
      <c r="F43" s="217">
        <f t="shared" si="3"/>
        <v>0</v>
      </c>
      <c r="G43" s="215"/>
      <c r="H43" s="218">
        <f t="shared" si="4"/>
        <v>0</v>
      </c>
      <c r="I43" s="217">
        <f t="shared" si="5"/>
        <v>0</v>
      </c>
    </row>
    <row r="44" s="22" customFormat="1" ht="15.95" customHeight="1" spans="1:9">
      <c r="A44" s="214" t="s">
        <v>161</v>
      </c>
      <c r="B44" s="215"/>
      <c r="C44" s="216"/>
      <c r="D44" s="217">
        <f t="shared" si="1"/>
        <v>0</v>
      </c>
      <c r="E44" s="218">
        <f t="shared" si="2"/>
        <v>0</v>
      </c>
      <c r="F44" s="217">
        <f t="shared" si="3"/>
        <v>0</v>
      </c>
      <c r="G44" s="215"/>
      <c r="H44" s="218">
        <f t="shared" si="4"/>
        <v>0</v>
      </c>
      <c r="I44" s="217">
        <f t="shared" si="5"/>
        <v>0</v>
      </c>
    </row>
    <row r="45" s="22" customFormat="1" ht="15.95" customHeight="1" spans="1:9">
      <c r="A45" s="214" t="s">
        <v>182</v>
      </c>
      <c r="B45" s="215"/>
      <c r="C45" s="216">
        <v>11</v>
      </c>
      <c r="D45" s="217">
        <f t="shared" si="1"/>
        <v>0</v>
      </c>
      <c r="E45" s="218">
        <f t="shared" si="2"/>
        <v>11</v>
      </c>
      <c r="F45" s="217">
        <f t="shared" si="3"/>
        <v>0</v>
      </c>
      <c r="G45" s="215"/>
      <c r="H45" s="218">
        <f t="shared" si="4"/>
        <v>0</v>
      </c>
      <c r="I45" s="217">
        <f t="shared" si="5"/>
        <v>0</v>
      </c>
    </row>
    <row r="46" s="22" customFormat="1" ht="15.95" customHeight="1" spans="1:9">
      <c r="A46" s="214" t="s">
        <v>183</v>
      </c>
      <c r="B46" s="215">
        <f t="shared" ref="B46:G46" si="11">SUM(B47:B56)</f>
        <v>188</v>
      </c>
      <c r="C46" s="216">
        <f t="shared" si="11"/>
        <v>35</v>
      </c>
      <c r="D46" s="217">
        <f t="shared" si="1"/>
        <v>18.6170212765957</v>
      </c>
      <c r="E46" s="218">
        <f t="shared" si="2"/>
        <v>35</v>
      </c>
      <c r="F46" s="217">
        <f t="shared" si="3"/>
        <v>0</v>
      </c>
      <c r="G46" s="215">
        <f t="shared" si="11"/>
        <v>96</v>
      </c>
      <c r="H46" s="218">
        <f t="shared" si="4"/>
        <v>-92</v>
      </c>
      <c r="I46" s="217">
        <f t="shared" si="5"/>
        <v>-48.936170212766</v>
      </c>
    </row>
    <row r="47" s="22" customFormat="1" ht="15.95" customHeight="1" spans="1:9">
      <c r="A47" s="214" t="s">
        <v>159</v>
      </c>
      <c r="B47" s="215">
        <v>57</v>
      </c>
      <c r="C47" s="216">
        <v>3</v>
      </c>
      <c r="D47" s="217">
        <f t="shared" si="1"/>
        <v>5.26315789473684</v>
      </c>
      <c r="E47" s="218">
        <f t="shared" si="2"/>
        <v>3</v>
      </c>
      <c r="F47" s="217">
        <f t="shared" si="3"/>
        <v>0</v>
      </c>
      <c r="G47" s="215">
        <v>21</v>
      </c>
      <c r="H47" s="218">
        <f t="shared" si="4"/>
        <v>-36</v>
      </c>
      <c r="I47" s="217">
        <f t="shared" si="5"/>
        <v>-63.1578947368421</v>
      </c>
    </row>
    <row r="48" s="22" customFormat="1" ht="15.95" customHeight="1" spans="1:9">
      <c r="A48" s="214" t="s">
        <v>160</v>
      </c>
      <c r="B48" s="215"/>
      <c r="C48" s="216"/>
      <c r="D48" s="217">
        <f t="shared" si="1"/>
        <v>0</v>
      </c>
      <c r="E48" s="218">
        <f t="shared" si="2"/>
        <v>0</v>
      </c>
      <c r="F48" s="217">
        <f t="shared" si="3"/>
        <v>0</v>
      </c>
      <c r="G48" s="215">
        <v>0</v>
      </c>
      <c r="H48" s="218">
        <f t="shared" si="4"/>
        <v>0</v>
      </c>
      <c r="I48" s="217">
        <f t="shared" si="5"/>
        <v>0</v>
      </c>
    </row>
    <row r="49" s="22" customFormat="1" ht="15.95" customHeight="1" spans="1:9">
      <c r="A49" s="214" t="s">
        <v>166</v>
      </c>
      <c r="B49" s="215"/>
      <c r="C49" s="216"/>
      <c r="D49" s="217">
        <f t="shared" si="1"/>
        <v>0</v>
      </c>
      <c r="E49" s="218">
        <f t="shared" si="2"/>
        <v>0</v>
      </c>
      <c r="F49" s="217">
        <f t="shared" si="3"/>
        <v>0</v>
      </c>
      <c r="G49" s="215">
        <v>0</v>
      </c>
      <c r="H49" s="218">
        <f t="shared" si="4"/>
        <v>0</v>
      </c>
      <c r="I49" s="217">
        <f t="shared" si="5"/>
        <v>0</v>
      </c>
    </row>
    <row r="50" s="22" customFormat="1" ht="15.95" customHeight="1" spans="1:9">
      <c r="A50" s="214" t="s">
        <v>184</v>
      </c>
      <c r="B50" s="215"/>
      <c r="C50" s="216"/>
      <c r="D50" s="217">
        <f t="shared" si="1"/>
        <v>0</v>
      </c>
      <c r="E50" s="218">
        <f t="shared" si="2"/>
        <v>0</v>
      </c>
      <c r="F50" s="217">
        <f t="shared" si="3"/>
        <v>0</v>
      </c>
      <c r="G50" s="215">
        <v>0</v>
      </c>
      <c r="H50" s="218">
        <f t="shared" si="4"/>
        <v>0</v>
      </c>
      <c r="I50" s="217">
        <f t="shared" si="5"/>
        <v>0</v>
      </c>
    </row>
    <row r="51" s="22" customFormat="1" ht="15.95" customHeight="1" spans="1:9">
      <c r="A51" s="214" t="s">
        <v>185</v>
      </c>
      <c r="B51" s="215"/>
      <c r="C51" s="216"/>
      <c r="D51" s="217">
        <f t="shared" si="1"/>
        <v>0</v>
      </c>
      <c r="E51" s="218">
        <f t="shared" si="2"/>
        <v>0</v>
      </c>
      <c r="F51" s="217">
        <f t="shared" si="3"/>
        <v>0</v>
      </c>
      <c r="G51" s="215">
        <v>0</v>
      </c>
      <c r="H51" s="218">
        <f t="shared" si="4"/>
        <v>0</v>
      </c>
      <c r="I51" s="217">
        <f t="shared" si="5"/>
        <v>0</v>
      </c>
    </row>
    <row r="52" s="22" customFormat="1" ht="15.95" customHeight="1" spans="1:9">
      <c r="A52" s="214" t="s">
        <v>186</v>
      </c>
      <c r="B52" s="215"/>
      <c r="C52" s="216"/>
      <c r="D52" s="217">
        <f t="shared" si="1"/>
        <v>0</v>
      </c>
      <c r="E52" s="218">
        <f t="shared" si="2"/>
        <v>0</v>
      </c>
      <c r="F52" s="217">
        <f t="shared" si="3"/>
        <v>0</v>
      </c>
      <c r="G52" s="215">
        <v>0</v>
      </c>
      <c r="H52" s="218">
        <f t="shared" si="4"/>
        <v>0</v>
      </c>
      <c r="I52" s="217">
        <f t="shared" si="5"/>
        <v>0</v>
      </c>
    </row>
    <row r="53" s="22" customFormat="1" ht="15.95" customHeight="1" spans="1:9">
      <c r="A53" s="214" t="s">
        <v>187</v>
      </c>
      <c r="B53" s="215"/>
      <c r="C53" s="216"/>
      <c r="D53" s="217">
        <f t="shared" si="1"/>
        <v>0</v>
      </c>
      <c r="E53" s="218">
        <f t="shared" si="2"/>
        <v>0</v>
      </c>
      <c r="F53" s="217">
        <f t="shared" si="3"/>
        <v>0</v>
      </c>
      <c r="G53" s="215">
        <v>0</v>
      </c>
      <c r="H53" s="218">
        <f t="shared" si="4"/>
        <v>0</v>
      </c>
      <c r="I53" s="217">
        <f t="shared" si="5"/>
        <v>0</v>
      </c>
    </row>
    <row r="54" s="22" customFormat="1" ht="15.95" customHeight="1" spans="1:9">
      <c r="A54" s="214" t="s">
        <v>188</v>
      </c>
      <c r="B54" s="215">
        <v>131</v>
      </c>
      <c r="C54" s="216">
        <v>32</v>
      </c>
      <c r="D54" s="217">
        <f t="shared" si="1"/>
        <v>24.4274809160305</v>
      </c>
      <c r="E54" s="218">
        <f t="shared" si="2"/>
        <v>32</v>
      </c>
      <c r="F54" s="217">
        <f t="shared" si="3"/>
        <v>0</v>
      </c>
      <c r="G54" s="215">
        <v>75</v>
      </c>
      <c r="H54" s="218">
        <f t="shared" si="4"/>
        <v>-56</v>
      </c>
      <c r="I54" s="217">
        <f t="shared" si="5"/>
        <v>-42.7480916030534</v>
      </c>
    </row>
    <row r="55" s="22" customFormat="1" ht="15.95" customHeight="1" spans="1:9">
      <c r="A55" s="214" t="s">
        <v>161</v>
      </c>
      <c r="B55" s="215"/>
      <c r="C55" s="216"/>
      <c r="D55" s="217">
        <f t="shared" si="1"/>
        <v>0</v>
      </c>
      <c r="E55" s="218">
        <f t="shared" si="2"/>
        <v>0</v>
      </c>
      <c r="F55" s="217">
        <f t="shared" si="3"/>
        <v>0</v>
      </c>
      <c r="G55" s="215"/>
      <c r="H55" s="218">
        <f t="shared" si="4"/>
        <v>0</v>
      </c>
      <c r="I55" s="217">
        <f t="shared" si="5"/>
        <v>0</v>
      </c>
    </row>
    <row r="56" s="22" customFormat="1" ht="15.95" customHeight="1" spans="1:9">
      <c r="A56" s="214" t="s">
        <v>189</v>
      </c>
      <c r="B56" s="215"/>
      <c r="C56" s="216"/>
      <c r="D56" s="217">
        <f t="shared" si="1"/>
        <v>0</v>
      </c>
      <c r="E56" s="218">
        <f t="shared" si="2"/>
        <v>0</v>
      </c>
      <c r="F56" s="217">
        <f t="shared" si="3"/>
        <v>0</v>
      </c>
      <c r="G56" s="215"/>
      <c r="H56" s="218">
        <f t="shared" si="4"/>
        <v>0</v>
      </c>
      <c r="I56" s="217">
        <f t="shared" si="5"/>
        <v>0</v>
      </c>
    </row>
    <row r="57" s="22" customFormat="1" ht="15.95" customHeight="1" spans="1:9">
      <c r="A57" s="214" t="s">
        <v>190</v>
      </c>
      <c r="B57" s="215">
        <f>SUM(B58:B64)</f>
        <v>633</v>
      </c>
      <c r="C57" s="216">
        <f>SUM(C58:C70)</f>
        <v>560</v>
      </c>
      <c r="D57" s="217">
        <f t="shared" si="1"/>
        <v>88.4676145339652</v>
      </c>
      <c r="E57" s="218">
        <f t="shared" si="2"/>
        <v>560</v>
      </c>
      <c r="F57" s="217">
        <f t="shared" si="3"/>
        <v>0</v>
      </c>
      <c r="G57" s="215">
        <f>SUM(G58:G64)</f>
        <v>633</v>
      </c>
      <c r="H57" s="218">
        <f t="shared" si="4"/>
        <v>0</v>
      </c>
      <c r="I57" s="217">
        <f t="shared" si="5"/>
        <v>0</v>
      </c>
    </row>
    <row r="58" s="22" customFormat="1" ht="15.95" customHeight="1" spans="1:9">
      <c r="A58" s="214" t="s">
        <v>159</v>
      </c>
      <c r="B58" s="215"/>
      <c r="C58" s="216"/>
      <c r="D58" s="217">
        <f t="shared" si="1"/>
        <v>0</v>
      </c>
      <c r="E58" s="218">
        <f t="shared" si="2"/>
        <v>0</v>
      </c>
      <c r="F58" s="217">
        <f t="shared" si="3"/>
        <v>0</v>
      </c>
      <c r="G58" s="215"/>
      <c r="H58" s="218">
        <f t="shared" si="4"/>
        <v>0</v>
      </c>
      <c r="I58" s="217">
        <f t="shared" si="5"/>
        <v>0</v>
      </c>
    </row>
    <row r="59" s="22" customFormat="1" ht="15.95" customHeight="1" spans="1:9">
      <c r="A59" s="214" t="s">
        <v>160</v>
      </c>
      <c r="B59" s="215"/>
      <c r="C59" s="216"/>
      <c r="D59" s="217">
        <f t="shared" si="1"/>
        <v>0</v>
      </c>
      <c r="E59" s="218">
        <f t="shared" si="2"/>
        <v>0</v>
      </c>
      <c r="F59" s="217">
        <f t="shared" si="3"/>
        <v>0</v>
      </c>
      <c r="G59" s="215"/>
      <c r="H59" s="218">
        <f t="shared" si="4"/>
        <v>0</v>
      </c>
      <c r="I59" s="217">
        <f t="shared" si="5"/>
        <v>0</v>
      </c>
    </row>
    <row r="60" s="22" customFormat="1" ht="15.95" customHeight="1" spans="1:9">
      <c r="A60" s="214" t="s">
        <v>166</v>
      </c>
      <c r="B60" s="215"/>
      <c r="C60" s="216"/>
      <c r="D60" s="217">
        <f t="shared" si="1"/>
        <v>0</v>
      </c>
      <c r="E60" s="218">
        <f t="shared" si="2"/>
        <v>0</v>
      </c>
      <c r="F60" s="217">
        <f t="shared" si="3"/>
        <v>0</v>
      </c>
      <c r="G60" s="215"/>
      <c r="H60" s="218">
        <f t="shared" si="4"/>
        <v>0</v>
      </c>
      <c r="I60" s="217">
        <f t="shared" si="5"/>
        <v>0</v>
      </c>
    </row>
    <row r="61" s="22" customFormat="1" ht="15.95" customHeight="1" spans="1:9">
      <c r="A61" s="214" t="s">
        <v>187</v>
      </c>
      <c r="B61" s="215"/>
      <c r="C61" s="216"/>
      <c r="D61" s="217">
        <f t="shared" si="1"/>
        <v>0</v>
      </c>
      <c r="E61" s="218">
        <f t="shared" si="2"/>
        <v>0</v>
      </c>
      <c r="F61" s="217">
        <f t="shared" si="3"/>
        <v>0</v>
      </c>
      <c r="G61" s="215"/>
      <c r="H61" s="218">
        <f t="shared" si="4"/>
        <v>0</v>
      </c>
      <c r="I61" s="217">
        <f t="shared" si="5"/>
        <v>0</v>
      </c>
    </row>
    <row r="62" s="22" customFormat="1" ht="15.95" customHeight="1" spans="1:9">
      <c r="A62" s="214" t="s">
        <v>191</v>
      </c>
      <c r="B62" s="215"/>
      <c r="C62" s="216"/>
      <c r="D62" s="217">
        <f t="shared" si="1"/>
        <v>0</v>
      </c>
      <c r="E62" s="218">
        <f t="shared" si="2"/>
        <v>0</v>
      </c>
      <c r="F62" s="217">
        <f t="shared" si="3"/>
        <v>0</v>
      </c>
      <c r="G62" s="215"/>
      <c r="H62" s="218">
        <f t="shared" si="4"/>
        <v>0</v>
      </c>
      <c r="I62" s="217">
        <f t="shared" si="5"/>
        <v>0</v>
      </c>
    </row>
    <row r="63" s="22" customFormat="1" ht="15.95" customHeight="1" spans="1:9">
      <c r="A63" s="214" t="s">
        <v>161</v>
      </c>
      <c r="B63" s="215"/>
      <c r="C63" s="216"/>
      <c r="D63" s="217">
        <f t="shared" si="1"/>
        <v>0</v>
      </c>
      <c r="E63" s="218">
        <f t="shared" si="2"/>
        <v>0</v>
      </c>
      <c r="F63" s="217">
        <f t="shared" si="3"/>
        <v>0</v>
      </c>
      <c r="G63" s="215"/>
      <c r="H63" s="218">
        <f t="shared" si="4"/>
        <v>0</v>
      </c>
      <c r="I63" s="217">
        <f t="shared" si="5"/>
        <v>0</v>
      </c>
    </row>
    <row r="64" s="22" customFormat="1" ht="15.95" customHeight="1" spans="1:9">
      <c r="A64" s="214" t="s">
        <v>192</v>
      </c>
      <c r="B64" s="215">
        <v>633</v>
      </c>
      <c r="C64" s="216">
        <v>560</v>
      </c>
      <c r="D64" s="217">
        <f t="shared" si="1"/>
        <v>88.4676145339652</v>
      </c>
      <c r="E64" s="218">
        <f t="shared" si="2"/>
        <v>560</v>
      </c>
      <c r="F64" s="217">
        <f t="shared" si="3"/>
        <v>0</v>
      </c>
      <c r="G64" s="215">
        <v>633</v>
      </c>
      <c r="H64" s="218">
        <f t="shared" si="4"/>
        <v>0</v>
      </c>
      <c r="I64" s="217">
        <f t="shared" si="5"/>
        <v>0</v>
      </c>
    </row>
    <row r="65" s="22" customFormat="1" ht="15.95" customHeight="1" spans="1:9">
      <c r="A65" s="214" t="s">
        <v>193</v>
      </c>
      <c r="B65" s="215">
        <f t="shared" ref="B65:G65" si="12">SUM(B66:B70)</f>
        <v>0</v>
      </c>
      <c r="C65" s="216">
        <f t="shared" si="12"/>
        <v>0</v>
      </c>
      <c r="D65" s="217">
        <f t="shared" si="1"/>
        <v>0</v>
      </c>
      <c r="E65" s="218">
        <f t="shared" si="2"/>
        <v>0</v>
      </c>
      <c r="F65" s="217">
        <f t="shared" si="3"/>
        <v>0</v>
      </c>
      <c r="G65" s="215">
        <f t="shared" si="12"/>
        <v>0</v>
      </c>
      <c r="H65" s="218">
        <f t="shared" si="4"/>
        <v>0</v>
      </c>
      <c r="I65" s="217">
        <f t="shared" si="5"/>
        <v>0</v>
      </c>
    </row>
    <row r="66" s="22" customFormat="1" ht="15.95" customHeight="1" spans="1:9">
      <c r="A66" s="214" t="s">
        <v>159</v>
      </c>
      <c r="B66" s="215"/>
      <c r="C66" s="216"/>
      <c r="D66" s="217">
        <f t="shared" si="1"/>
        <v>0</v>
      </c>
      <c r="E66" s="218">
        <f t="shared" si="2"/>
        <v>0</v>
      </c>
      <c r="F66" s="217">
        <f t="shared" si="3"/>
        <v>0</v>
      </c>
      <c r="G66" s="215"/>
      <c r="H66" s="218">
        <f t="shared" si="4"/>
        <v>0</v>
      </c>
      <c r="I66" s="217">
        <f t="shared" si="5"/>
        <v>0</v>
      </c>
    </row>
    <row r="67" s="22" customFormat="1" ht="15.95" customHeight="1" spans="1:9">
      <c r="A67" s="214" t="s">
        <v>160</v>
      </c>
      <c r="B67" s="215"/>
      <c r="C67" s="216"/>
      <c r="D67" s="217">
        <f t="shared" si="1"/>
        <v>0</v>
      </c>
      <c r="E67" s="218">
        <f t="shared" si="2"/>
        <v>0</v>
      </c>
      <c r="F67" s="217">
        <f t="shared" si="3"/>
        <v>0</v>
      </c>
      <c r="G67" s="215"/>
      <c r="H67" s="218">
        <f t="shared" si="4"/>
        <v>0</v>
      </c>
      <c r="I67" s="217">
        <f t="shared" si="5"/>
        <v>0</v>
      </c>
    </row>
    <row r="68" s="22" customFormat="1" ht="15.95" customHeight="1" spans="1:9">
      <c r="A68" s="214" t="s">
        <v>194</v>
      </c>
      <c r="B68" s="215"/>
      <c r="C68" s="216"/>
      <c r="D68" s="217">
        <f t="shared" si="1"/>
        <v>0</v>
      </c>
      <c r="E68" s="218">
        <f t="shared" si="2"/>
        <v>0</v>
      </c>
      <c r="F68" s="217">
        <f t="shared" si="3"/>
        <v>0</v>
      </c>
      <c r="G68" s="215"/>
      <c r="H68" s="218">
        <f t="shared" si="4"/>
        <v>0</v>
      </c>
      <c r="I68" s="217">
        <f t="shared" si="5"/>
        <v>0</v>
      </c>
    </row>
    <row r="69" s="22" customFormat="1" ht="15.95" customHeight="1" spans="1:9">
      <c r="A69" s="220" t="s">
        <v>161</v>
      </c>
      <c r="B69" s="215"/>
      <c r="C69" s="216"/>
      <c r="D69" s="217">
        <f t="shared" si="1"/>
        <v>0</v>
      </c>
      <c r="E69" s="218">
        <f t="shared" si="2"/>
        <v>0</v>
      </c>
      <c r="F69" s="217">
        <f t="shared" si="3"/>
        <v>0</v>
      </c>
      <c r="G69" s="215"/>
      <c r="H69" s="218">
        <f t="shared" si="4"/>
        <v>0</v>
      </c>
      <c r="I69" s="217">
        <f t="shared" si="5"/>
        <v>0</v>
      </c>
    </row>
    <row r="70" s="22" customFormat="1" ht="15.95" customHeight="1" spans="1:9">
      <c r="A70" s="214" t="s">
        <v>195</v>
      </c>
      <c r="B70" s="215"/>
      <c r="C70" s="216"/>
      <c r="D70" s="217">
        <f t="shared" ref="D70:D133" si="13">IF(B70&lt;&gt;0,C70/B70*100,0)</f>
        <v>0</v>
      </c>
      <c r="E70" s="218">
        <f t="shared" ref="E70:E133" si="14">C70-L70</f>
        <v>0</v>
      </c>
      <c r="F70" s="217">
        <f t="shared" ref="F70:F133" si="15">IF(L70&lt;&gt;0,(C70/L70-1)*100,0)</f>
        <v>0</v>
      </c>
      <c r="G70" s="215"/>
      <c r="H70" s="218">
        <f t="shared" ref="H70:H133" si="16">G70-B70</f>
        <v>0</v>
      </c>
      <c r="I70" s="217">
        <f t="shared" ref="I70:I133" si="17">IF(B70&lt;&gt;0,(G70/B70-1)*100,0)</f>
        <v>0</v>
      </c>
    </row>
    <row r="71" s="22" customFormat="1" ht="15.95" customHeight="1" spans="1:9">
      <c r="A71" s="214" t="s">
        <v>196</v>
      </c>
      <c r="B71" s="215">
        <f t="shared" ref="B71:G71" si="18">SUM(B72:B76)</f>
        <v>0</v>
      </c>
      <c r="C71" s="216">
        <f t="shared" si="18"/>
        <v>0</v>
      </c>
      <c r="D71" s="217">
        <f t="shared" si="13"/>
        <v>0</v>
      </c>
      <c r="E71" s="218">
        <f t="shared" si="14"/>
        <v>0</v>
      </c>
      <c r="F71" s="217">
        <f t="shared" si="15"/>
        <v>0</v>
      </c>
      <c r="G71" s="215">
        <f t="shared" si="18"/>
        <v>0</v>
      </c>
      <c r="H71" s="218">
        <f t="shared" si="16"/>
        <v>0</v>
      </c>
      <c r="I71" s="217">
        <f t="shared" si="17"/>
        <v>0</v>
      </c>
    </row>
    <row r="72" s="22" customFormat="1" ht="15.95" customHeight="1" spans="1:9">
      <c r="A72" s="214" t="s">
        <v>159</v>
      </c>
      <c r="B72" s="215"/>
      <c r="C72" s="216"/>
      <c r="D72" s="217">
        <f t="shared" si="13"/>
        <v>0</v>
      </c>
      <c r="E72" s="218">
        <f t="shared" si="14"/>
        <v>0</v>
      </c>
      <c r="F72" s="217">
        <f t="shared" si="15"/>
        <v>0</v>
      </c>
      <c r="G72" s="215"/>
      <c r="H72" s="218">
        <f t="shared" si="16"/>
        <v>0</v>
      </c>
      <c r="I72" s="217">
        <f t="shared" si="17"/>
        <v>0</v>
      </c>
    </row>
    <row r="73" s="22" customFormat="1" ht="15.95" customHeight="1" spans="1:9">
      <c r="A73" s="214" t="s">
        <v>160</v>
      </c>
      <c r="B73" s="215"/>
      <c r="C73" s="216"/>
      <c r="D73" s="217">
        <f t="shared" si="13"/>
        <v>0</v>
      </c>
      <c r="E73" s="218">
        <f t="shared" si="14"/>
        <v>0</v>
      </c>
      <c r="F73" s="217">
        <f t="shared" si="15"/>
        <v>0</v>
      </c>
      <c r="G73" s="215"/>
      <c r="H73" s="218">
        <f t="shared" si="16"/>
        <v>0</v>
      </c>
      <c r="I73" s="217">
        <f t="shared" si="17"/>
        <v>0</v>
      </c>
    </row>
    <row r="74" s="22" customFormat="1" ht="15.95" customHeight="1" spans="1:9">
      <c r="A74" s="214" t="s">
        <v>166</v>
      </c>
      <c r="B74" s="215"/>
      <c r="C74" s="216"/>
      <c r="D74" s="217">
        <f t="shared" si="13"/>
        <v>0</v>
      </c>
      <c r="E74" s="218">
        <f t="shared" si="14"/>
        <v>0</v>
      </c>
      <c r="F74" s="217">
        <f t="shared" si="15"/>
        <v>0</v>
      </c>
      <c r="G74" s="215"/>
      <c r="H74" s="218">
        <f t="shared" si="16"/>
        <v>0</v>
      </c>
      <c r="I74" s="217">
        <f t="shared" si="17"/>
        <v>0</v>
      </c>
    </row>
    <row r="75" s="22" customFormat="1" ht="15.95" customHeight="1" spans="1:9">
      <c r="A75" s="214" t="s">
        <v>161</v>
      </c>
      <c r="B75" s="215"/>
      <c r="C75" s="216"/>
      <c r="D75" s="217">
        <f t="shared" si="13"/>
        <v>0</v>
      </c>
      <c r="E75" s="218">
        <f t="shared" si="14"/>
        <v>0</v>
      </c>
      <c r="F75" s="217">
        <f t="shared" si="15"/>
        <v>0</v>
      </c>
      <c r="G75" s="215"/>
      <c r="H75" s="218">
        <f t="shared" si="16"/>
        <v>0</v>
      </c>
      <c r="I75" s="217">
        <f t="shared" si="17"/>
        <v>0</v>
      </c>
    </row>
    <row r="76" s="22" customFormat="1" ht="15.95" customHeight="1" spans="1:9">
      <c r="A76" s="214" t="s">
        <v>197</v>
      </c>
      <c r="B76" s="215"/>
      <c r="C76" s="216"/>
      <c r="D76" s="217">
        <f t="shared" si="13"/>
        <v>0</v>
      </c>
      <c r="E76" s="218">
        <f t="shared" si="14"/>
        <v>0</v>
      </c>
      <c r="F76" s="217">
        <f t="shared" si="15"/>
        <v>0</v>
      </c>
      <c r="G76" s="215"/>
      <c r="H76" s="218">
        <f t="shared" si="16"/>
        <v>0</v>
      </c>
      <c r="I76" s="217">
        <f t="shared" si="17"/>
        <v>0</v>
      </c>
    </row>
    <row r="77" s="22" customFormat="1" ht="15.95" customHeight="1" spans="1:9">
      <c r="A77" s="214" t="s">
        <v>198</v>
      </c>
      <c r="B77" s="215">
        <f t="shared" ref="B77:G77" si="19">SUM(B78:B87)</f>
        <v>2079</v>
      </c>
      <c r="C77" s="216">
        <f t="shared" si="19"/>
        <v>2461</v>
      </c>
      <c r="D77" s="217">
        <f t="shared" si="13"/>
        <v>118.374218374218</v>
      </c>
      <c r="E77" s="218">
        <f t="shared" si="14"/>
        <v>2461</v>
      </c>
      <c r="F77" s="217">
        <f t="shared" si="15"/>
        <v>0</v>
      </c>
      <c r="G77" s="215">
        <f t="shared" si="19"/>
        <v>3824</v>
      </c>
      <c r="H77" s="218">
        <f t="shared" si="16"/>
        <v>1745</v>
      </c>
      <c r="I77" s="217">
        <f t="shared" si="17"/>
        <v>83.9345839345839</v>
      </c>
    </row>
    <row r="78" s="22" customFormat="1" ht="15.95" customHeight="1" spans="1:9">
      <c r="A78" s="214" t="s">
        <v>159</v>
      </c>
      <c r="B78" s="215">
        <v>77</v>
      </c>
      <c r="C78" s="216">
        <v>10</v>
      </c>
      <c r="D78" s="217">
        <f t="shared" si="13"/>
        <v>12.987012987013</v>
      </c>
      <c r="E78" s="218">
        <f t="shared" si="14"/>
        <v>10</v>
      </c>
      <c r="F78" s="217">
        <f t="shared" si="15"/>
        <v>0</v>
      </c>
      <c r="G78" s="215">
        <v>36</v>
      </c>
      <c r="H78" s="218">
        <f t="shared" si="16"/>
        <v>-41</v>
      </c>
      <c r="I78" s="217">
        <f t="shared" si="17"/>
        <v>-53.2467532467533</v>
      </c>
    </row>
    <row r="79" s="22" customFormat="1" ht="15.95" customHeight="1" spans="1:9">
      <c r="A79" s="214" t="s">
        <v>160</v>
      </c>
      <c r="B79" s="215"/>
      <c r="C79" s="216"/>
      <c r="D79" s="217">
        <f t="shared" si="13"/>
        <v>0</v>
      </c>
      <c r="E79" s="218">
        <f t="shared" si="14"/>
        <v>0</v>
      </c>
      <c r="F79" s="217">
        <f t="shared" si="15"/>
        <v>0</v>
      </c>
      <c r="G79" s="215">
        <v>0</v>
      </c>
      <c r="H79" s="218">
        <f t="shared" si="16"/>
        <v>0</v>
      </c>
      <c r="I79" s="217">
        <f t="shared" si="17"/>
        <v>0</v>
      </c>
    </row>
    <row r="80" s="22" customFormat="1" ht="15.95" customHeight="1" spans="1:9">
      <c r="A80" s="214" t="s">
        <v>166</v>
      </c>
      <c r="B80" s="215"/>
      <c r="C80" s="216"/>
      <c r="D80" s="217">
        <f t="shared" si="13"/>
        <v>0</v>
      </c>
      <c r="E80" s="218">
        <f t="shared" si="14"/>
        <v>0</v>
      </c>
      <c r="F80" s="217">
        <f t="shared" si="15"/>
        <v>0</v>
      </c>
      <c r="G80" s="215">
        <v>0</v>
      </c>
      <c r="H80" s="218">
        <f t="shared" si="16"/>
        <v>0</v>
      </c>
      <c r="I80" s="217">
        <f t="shared" si="17"/>
        <v>0</v>
      </c>
    </row>
    <row r="81" s="22" customFormat="1" ht="15.95" customHeight="1" spans="1:9">
      <c r="A81" s="214" t="s">
        <v>199</v>
      </c>
      <c r="B81" s="215"/>
      <c r="C81" s="216"/>
      <c r="D81" s="217">
        <f t="shared" si="13"/>
        <v>0</v>
      </c>
      <c r="E81" s="218">
        <f t="shared" si="14"/>
        <v>0</v>
      </c>
      <c r="F81" s="217">
        <f t="shared" si="15"/>
        <v>0</v>
      </c>
      <c r="G81" s="215">
        <v>0</v>
      </c>
      <c r="H81" s="218">
        <f t="shared" si="16"/>
        <v>0</v>
      </c>
      <c r="I81" s="217">
        <f t="shared" si="17"/>
        <v>0</v>
      </c>
    </row>
    <row r="82" s="22" customFormat="1" ht="15.95" customHeight="1" spans="1:9">
      <c r="A82" s="214" t="s">
        <v>200</v>
      </c>
      <c r="B82" s="215"/>
      <c r="C82" s="216"/>
      <c r="D82" s="217">
        <f t="shared" si="13"/>
        <v>0</v>
      </c>
      <c r="E82" s="218">
        <f t="shared" si="14"/>
        <v>0</v>
      </c>
      <c r="F82" s="217">
        <f t="shared" si="15"/>
        <v>0</v>
      </c>
      <c r="G82" s="215">
        <v>0</v>
      </c>
      <c r="H82" s="218">
        <f t="shared" si="16"/>
        <v>0</v>
      </c>
      <c r="I82" s="217">
        <f t="shared" si="17"/>
        <v>0</v>
      </c>
    </row>
    <row r="83" s="22" customFormat="1" ht="15.95" customHeight="1" spans="1:9">
      <c r="A83" s="214" t="s">
        <v>201</v>
      </c>
      <c r="B83" s="215"/>
      <c r="C83" s="216"/>
      <c r="D83" s="217">
        <f t="shared" si="13"/>
        <v>0</v>
      </c>
      <c r="E83" s="218">
        <f t="shared" si="14"/>
        <v>0</v>
      </c>
      <c r="F83" s="217">
        <f t="shared" si="15"/>
        <v>0</v>
      </c>
      <c r="G83" s="215">
        <v>0</v>
      </c>
      <c r="H83" s="218">
        <f t="shared" si="16"/>
        <v>0</v>
      </c>
      <c r="I83" s="217">
        <f t="shared" si="17"/>
        <v>0</v>
      </c>
    </row>
    <row r="84" s="22" customFormat="1" ht="15.95" customHeight="1" spans="1:9">
      <c r="A84" s="214" t="s">
        <v>202</v>
      </c>
      <c r="B84" s="215"/>
      <c r="C84" s="216"/>
      <c r="D84" s="217">
        <f t="shared" si="13"/>
        <v>0</v>
      </c>
      <c r="E84" s="218">
        <f t="shared" si="14"/>
        <v>0</v>
      </c>
      <c r="F84" s="217">
        <f t="shared" si="15"/>
        <v>0</v>
      </c>
      <c r="G84" s="215">
        <v>0</v>
      </c>
      <c r="H84" s="218">
        <f t="shared" si="16"/>
        <v>0</v>
      </c>
      <c r="I84" s="217">
        <f t="shared" si="17"/>
        <v>0</v>
      </c>
    </row>
    <row r="85" s="22" customFormat="1" ht="15.95" customHeight="1" spans="1:9">
      <c r="A85" s="214" t="s">
        <v>203</v>
      </c>
      <c r="B85" s="215">
        <f>1270-3</f>
        <v>1267</v>
      </c>
      <c r="C85" s="216">
        <v>2295</v>
      </c>
      <c r="D85" s="217">
        <f t="shared" si="13"/>
        <v>181.136543014996</v>
      </c>
      <c r="E85" s="218">
        <f t="shared" si="14"/>
        <v>2295</v>
      </c>
      <c r="F85" s="217">
        <f t="shared" si="15"/>
        <v>0</v>
      </c>
      <c r="G85" s="215">
        <v>3742</v>
      </c>
      <c r="H85" s="218">
        <f t="shared" si="16"/>
        <v>2475</v>
      </c>
      <c r="I85" s="217">
        <f t="shared" si="17"/>
        <v>195.343330702447</v>
      </c>
    </row>
    <row r="86" s="22" customFormat="1" ht="15.95" customHeight="1" spans="1:9">
      <c r="A86" s="214" t="s">
        <v>161</v>
      </c>
      <c r="B86" s="215"/>
      <c r="C86" s="216"/>
      <c r="D86" s="217">
        <f t="shared" si="13"/>
        <v>0</v>
      </c>
      <c r="E86" s="218">
        <f t="shared" si="14"/>
        <v>0</v>
      </c>
      <c r="F86" s="217">
        <f t="shared" si="15"/>
        <v>0</v>
      </c>
      <c r="G86" s="215"/>
      <c r="H86" s="218">
        <f t="shared" si="16"/>
        <v>0</v>
      </c>
      <c r="I86" s="217">
        <f t="shared" si="17"/>
        <v>0</v>
      </c>
    </row>
    <row r="87" s="22" customFormat="1" ht="15.95" customHeight="1" spans="1:9">
      <c r="A87" s="214" t="s">
        <v>204</v>
      </c>
      <c r="B87" s="215">
        <v>735</v>
      </c>
      <c r="C87" s="216">
        <v>156</v>
      </c>
      <c r="D87" s="217">
        <f t="shared" si="13"/>
        <v>21.2244897959184</v>
      </c>
      <c r="E87" s="218">
        <f t="shared" si="14"/>
        <v>156</v>
      </c>
      <c r="F87" s="217">
        <f t="shared" si="15"/>
        <v>0</v>
      </c>
      <c r="G87" s="215">
        <v>46</v>
      </c>
      <c r="H87" s="218">
        <f t="shared" si="16"/>
        <v>-689</v>
      </c>
      <c r="I87" s="217">
        <f t="shared" si="17"/>
        <v>-93.7414965986395</v>
      </c>
    </row>
    <row r="88" s="22" customFormat="1" ht="15.95" customHeight="1" spans="1:9">
      <c r="A88" s="214" t="s">
        <v>205</v>
      </c>
      <c r="B88" s="215">
        <f t="shared" ref="B88:G88" si="20">SUM(B89:B94)</f>
        <v>41</v>
      </c>
      <c r="C88" s="216">
        <f t="shared" si="20"/>
        <v>30</v>
      </c>
      <c r="D88" s="217">
        <f t="shared" si="13"/>
        <v>73.1707317073171</v>
      </c>
      <c r="E88" s="218">
        <f t="shared" si="14"/>
        <v>30</v>
      </c>
      <c r="F88" s="217">
        <f t="shared" si="15"/>
        <v>0</v>
      </c>
      <c r="G88" s="215">
        <f t="shared" si="20"/>
        <v>40</v>
      </c>
      <c r="H88" s="218">
        <f t="shared" si="16"/>
        <v>-1</v>
      </c>
      <c r="I88" s="217">
        <f t="shared" si="17"/>
        <v>-2.4390243902439</v>
      </c>
    </row>
    <row r="89" s="22" customFormat="1" ht="15.95" customHeight="1" spans="1:9">
      <c r="A89" s="214" t="s">
        <v>159</v>
      </c>
      <c r="B89" s="215"/>
      <c r="C89" s="216"/>
      <c r="D89" s="217">
        <f t="shared" si="13"/>
        <v>0</v>
      </c>
      <c r="E89" s="218">
        <f t="shared" si="14"/>
        <v>0</v>
      </c>
      <c r="F89" s="217">
        <f t="shared" si="15"/>
        <v>0</v>
      </c>
      <c r="G89" s="215"/>
      <c r="H89" s="218">
        <f t="shared" si="16"/>
        <v>0</v>
      </c>
      <c r="I89" s="217">
        <f t="shared" si="17"/>
        <v>0</v>
      </c>
    </row>
    <row r="90" s="22" customFormat="1" ht="15.95" customHeight="1" spans="1:9">
      <c r="A90" s="214" t="s">
        <v>160</v>
      </c>
      <c r="B90" s="215"/>
      <c r="C90" s="216"/>
      <c r="D90" s="217">
        <f t="shared" si="13"/>
        <v>0</v>
      </c>
      <c r="E90" s="218">
        <f t="shared" si="14"/>
        <v>0</v>
      </c>
      <c r="F90" s="217">
        <f t="shared" si="15"/>
        <v>0</v>
      </c>
      <c r="G90" s="215"/>
      <c r="H90" s="218">
        <f t="shared" si="16"/>
        <v>0</v>
      </c>
      <c r="I90" s="217">
        <f t="shared" si="17"/>
        <v>0</v>
      </c>
    </row>
    <row r="91" s="22" customFormat="1" ht="15.95" customHeight="1" spans="1:9">
      <c r="A91" s="214" t="s">
        <v>166</v>
      </c>
      <c r="B91" s="215"/>
      <c r="C91" s="216"/>
      <c r="D91" s="217">
        <f t="shared" si="13"/>
        <v>0</v>
      </c>
      <c r="E91" s="218">
        <f t="shared" si="14"/>
        <v>0</v>
      </c>
      <c r="F91" s="217">
        <f t="shared" si="15"/>
        <v>0</v>
      </c>
      <c r="G91" s="215"/>
      <c r="H91" s="218">
        <f t="shared" si="16"/>
        <v>0</v>
      </c>
      <c r="I91" s="217">
        <f t="shared" si="17"/>
        <v>0</v>
      </c>
    </row>
    <row r="92" s="22" customFormat="1" ht="15.95" customHeight="1" spans="1:9">
      <c r="A92" s="214" t="s">
        <v>206</v>
      </c>
      <c r="B92" s="215">
        <v>33</v>
      </c>
      <c r="C92" s="216">
        <v>28</v>
      </c>
      <c r="D92" s="217">
        <f t="shared" si="13"/>
        <v>84.8484848484848</v>
      </c>
      <c r="E92" s="218">
        <f t="shared" si="14"/>
        <v>28</v>
      </c>
      <c r="F92" s="217">
        <f t="shared" si="15"/>
        <v>0</v>
      </c>
      <c r="G92" s="215">
        <v>33</v>
      </c>
      <c r="H92" s="218">
        <f t="shared" si="16"/>
        <v>0</v>
      </c>
      <c r="I92" s="217">
        <f t="shared" si="17"/>
        <v>0</v>
      </c>
    </row>
    <row r="93" s="22" customFormat="1" ht="15.95" customHeight="1" spans="1:9">
      <c r="A93" s="214" t="s">
        <v>161</v>
      </c>
      <c r="B93" s="215"/>
      <c r="C93" s="216"/>
      <c r="D93" s="217">
        <f t="shared" si="13"/>
        <v>0</v>
      </c>
      <c r="E93" s="218">
        <f t="shared" si="14"/>
        <v>0</v>
      </c>
      <c r="F93" s="217">
        <f t="shared" si="15"/>
        <v>0</v>
      </c>
      <c r="G93" s="215"/>
      <c r="H93" s="218">
        <f t="shared" si="16"/>
        <v>0</v>
      </c>
      <c r="I93" s="217">
        <f t="shared" si="17"/>
        <v>0</v>
      </c>
    </row>
    <row r="94" s="22" customFormat="1" ht="15.95" customHeight="1" spans="1:9">
      <c r="A94" s="214" t="s">
        <v>207</v>
      </c>
      <c r="B94" s="221">
        <v>8</v>
      </c>
      <c r="C94" s="216">
        <v>2</v>
      </c>
      <c r="D94" s="217">
        <f t="shared" si="13"/>
        <v>25</v>
      </c>
      <c r="E94" s="218">
        <f t="shared" si="14"/>
        <v>2</v>
      </c>
      <c r="F94" s="217">
        <f t="shared" si="15"/>
        <v>0</v>
      </c>
      <c r="G94" s="221">
        <v>7</v>
      </c>
      <c r="H94" s="218">
        <f t="shared" si="16"/>
        <v>-1</v>
      </c>
      <c r="I94" s="217">
        <f t="shared" si="17"/>
        <v>-12.5</v>
      </c>
    </row>
    <row r="95" s="22" customFormat="1" ht="15.95" customHeight="1" spans="1:9">
      <c r="A95" s="214" t="s">
        <v>208</v>
      </c>
      <c r="B95" s="215">
        <f>SUM(B96:B101)</f>
        <v>0</v>
      </c>
      <c r="C95" s="216">
        <f>SUM(C96:C101)</f>
        <v>0</v>
      </c>
      <c r="D95" s="217">
        <f t="shared" si="13"/>
        <v>0</v>
      </c>
      <c r="E95" s="218">
        <f t="shared" si="14"/>
        <v>0</v>
      </c>
      <c r="F95" s="217">
        <f t="shared" si="15"/>
        <v>0</v>
      </c>
      <c r="G95" s="215"/>
      <c r="H95" s="218">
        <f t="shared" si="16"/>
        <v>0</v>
      </c>
      <c r="I95" s="217">
        <f t="shared" si="17"/>
        <v>0</v>
      </c>
    </row>
    <row r="96" s="101" customFormat="1" ht="15.95" customHeight="1" spans="1:9">
      <c r="A96" s="214" t="s">
        <v>159</v>
      </c>
      <c r="B96" s="215"/>
      <c r="C96" s="216"/>
      <c r="D96" s="217">
        <f t="shared" si="13"/>
        <v>0</v>
      </c>
      <c r="E96" s="218">
        <f t="shared" si="14"/>
        <v>0</v>
      </c>
      <c r="F96" s="217">
        <f t="shared" si="15"/>
        <v>0</v>
      </c>
      <c r="G96" s="215"/>
      <c r="H96" s="218">
        <f t="shared" si="16"/>
        <v>0</v>
      </c>
      <c r="I96" s="217">
        <f t="shared" si="17"/>
        <v>0</v>
      </c>
    </row>
    <row r="97" s="101" customFormat="1" ht="15.95" customHeight="1" spans="1:9">
      <c r="A97" s="214" t="s">
        <v>160</v>
      </c>
      <c r="B97" s="215"/>
      <c r="C97" s="216"/>
      <c r="D97" s="217">
        <f t="shared" si="13"/>
        <v>0</v>
      </c>
      <c r="E97" s="218">
        <f t="shared" si="14"/>
        <v>0</v>
      </c>
      <c r="F97" s="217">
        <f t="shared" si="15"/>
        <v>0</v>
      </c>
      <c r="G97" s="215"/>
      <c r="H97" s="218">
        <f t="shared" si="16"/>
        <v>0</v>
      </c>
      <c r="I97" s="217">
        <f t="shared" si="17"/>
        <v>0</v>
      </c>
    </row>
    <row r="98" s="22" customFormat="1" ht="15.95" customHeight="1" spans="1:9">
      <c r="A98" s="214" t="s">
        <v>166</v>
      </c>
      <c r="B98" s="215"/>
      <c r="C98" s="216"/>
      <c r="D98" s="217">
        <f t="shared" si="13"/>
        <v>0</v>
      </c>
      <c r="E98" s="218">
        <f t="shared" si="14"/>
        <v>0</v>
      </c>
      <c r="F98" s="217">
        <f t="shared" si="15"/>
        <v>0</v>
      </c>
      <c r="G98" s="215"/>
      <c r="H98" s="218">
        <f t="shared" si="16"/>
        <v>0</v>
      </c>
      <c r="I98" s="217">
        <f t="shared" si="17"/>
        <v>0</v>
      </c>
    </row>
    <row r="99" s="22" customFormat="1" ht="15.95" customHeight="1" spans="1:9">
      <c r="A99" s="214" t="s">
        <v>209</v>
      </c>
      <c r="B99" s="215"/>
      <c r="C99" s="216"/>
      <c r="D99" s="217">
        <f t="shared" si="13"/>
        <v>0</v>
      </c>
      <c r="E99" s="218">
        <f t="shared" si="14"/>
        <v>0</v>
      </c>
      <c r="F99" s="217">
        <f t="shared" si="15"/>
        <v>0</v>
      </c>
      <c r="G99" s="215"/>
      <c r="H99" s="218">
        <f t="shared" si="16"/>
        <v>0</v>
      </c>
      <c r="I99" s="217">
        <f t="shared" si="17"/>
        <v>0</v>
      </c>
    </row>
    <row r="100" s="22" customFormat="1" ht="15.95" customHeight="1" spans="1:9">
      <c r="A100" s="214" t="s">
        <v>161</v>
      </c>
      <c r="B100" s="215"/>
      <c r="C100" s="216"/>
      <c r="D100" s="217">
        <f t="shared" si="13"/>
        <v>0</v>
      </c>
      <c r="E100" s="218">
        <f t="shared" si="14"/>
        <v>0</v>
      </c>
      <c r="F100" s="217">
        <f t="shared" si="15"/>
        <v>0</v>
      </c>
      <c r="G100" s="215"/>
      <c r="H100" s="218">
        <f t="shared" si="16"/>
        <v>0</v>
      </c>
      <c r="I100" s="217">
        <f t="shared" si="17"/>
        <v>0</v>
      </c>
    </row>
    <row r="101" s="22" customFormat="1" ht="15.95" customHeight="1" spans="1:9">
      <c r="A101" s="214" t="s">
        <v>210</v>
      </c>
      <c r="B101" s="215"/>
      <c r="C101" s="216"/>
      <c r="D101" s="217">
        <f t="shared" si="13"/>
        <v>0</v>
      </c>
      <c r="E101" s="218">
        <f t="shared" si="14"/>
        <v>0</v>
      </c>
      <c r="F101" s="217">
        <f t="shared" si="15"/>
        <v>0</v>
      </c>
      <c r="G101" s="215"/>
      <c r="H101" s="218">
        <f t="shared" si="16"/>
        <v>0</v>
      </c>
      <c r="I101" s="217">
        <f t="shared" si="17"/>
        <v>0</v>
      </c>
    </row>
    <row r="102" s="22" customFormat="1" ht="12" spans="1:9">
      <c r="A102" s="214" t="s">
        <v>211</v>
      </c>
      <c r="B102" s="215">
        <f t="shared" ref="B102:G102" si="21">SUM(B103:B108)</f>
        <v>1</v>
      </c>
      <c r="C102" s="216">
        <f t="shared" si="21"/>
        <v>3</v>
      </c>
      <c r="D102" s="217">
        <f t="shared" si="13"/>
        <v>300</v>
      </c>
      <c r="E102" s="218">
        <f t="shared" si="14"/>
        <v>3</v>
      </c>
      <c r="F102" s="217">
        <f t="shared" si="15"/>
        <v>0</v>
      </c>
      <c r="G102" s="215">
        <f t="shared" si="21"/>
        <v>0</v>
      </c>
      <c r="H102" s="218">
        <f t="shared" si="16"/>
        <v>-1</v>
      </c>
      <c r="I102" s="217">
        <f t="shared" si="17"/>
        <v>-100</v>
      </c>
    </row>
    <row r="103" s="22" customFormat="1" ht="15.95" customHeight="1" spans="1:9">
      <c r="A103" s="214" t="s">
        <v>159</v>
      </c>
      <c r="B103" s="215"/>
      <c r="C103" s="216"/>
      <c r="D103" s="217">
        <f t="shared" si="13"/>
        <v>0</v>
      </c>
      <c r="E103" s="218">
        <f t="shared" si="14"/>
        <v>0</v>
      </c>
      <c r="F103" s="217">
        <f t="shared" si="15"/>
        <v>0</v>
      </c>
      <c r="G103" s="215"/>
      <c r="H103" s="218">
        <f t="shared" si="16"/>
        <v>0</v>
      </c>
      <c r="I103" s="217">
        <f t="shared" si="17"/>
        <v>0</v>
      </c>
    </row>
    <row r="104" s="22" customFormat="1" ht="15.95" customHeight="1" spans="1:9">
      <c r="A104" s="214" t="s">
        <v>160</v>
      </c>
      <c r="B104" s="215"/>
      <c r="C104" s="216">
        <v>3</v>
      </c>
      <c r="D104" s="217">
        <f t="shared" si="13"/>
        <v>0</v>
      </c>
      <c r="E104" s="218">
        <f t="shared" si="14"/>
        <v>3</v>
      </c>
      <c r="F104" s="217">
        <f t="shared" si="15"/>
        <v>0</v>
      </c>
      <c r="G104" s="215"/>
      <c r="H104" s="218">
        <f t="shared" si="16"/>
        <v>0</v>
      </c>
      <c r="I104" s="217">
        <f t="shared" si="17"/>
        <v>0</v>
      </c>
    </row>
    <row r="105" s="22" customFormat="1" ht="15.95" customHeight="1" spans="1:9">
      <c r="A105" s="214" t="s">
        <v>166</v>
      </c>
      <c r="B105" s="215"/>
      <c r="C105" s="216"/>
      <c r="D105" s="217">
        <f t="shared" si="13"/>
        <v>0</v>
      </c>
      <c r="E105" s="218">
        <f t="shared" si="14"/>
        <v>0</v>
      </c>
      <c r="F105" s="217">
        <f t="shared" si="15"/>
        <v>0</v>
      </c>
      <c r="G105" s="215"/>
      <c r="H105" s="218">
        <f t="shared" si="16"/>
        <v>0</v>
      </c>
      <c r="I105" s="217">
        <f t="shared" si="17"/>
        <v>0</v>
      </c>
    </row>
    <row r="106" s="101" customFormat="1" ht="15.95" customHeight="1" spans="1:9">
      <c r="A106" s="214" t="s">
        <v>212</v>
      </c>
      <c r="B106" s="215">
        <v>1</v>
      </c>
      <c r="C106" s="216"/>
      <c r="D106" s="217">
        <f t="shared" si="13"/>
        <v>0</v>
      </c>
      <c r="E106" s="218">
        <f t="shared" si="14"/>
        <v>0</v>
      </c>
      <c r="F106" s="217">
        <f t="shared" si="15"/>
        <v>0</v>
      </c>
      <c r="G106" s="215"/>
      <c r="H106" s="218">
        <f t="shared" si="16"/>
        <v>-1</v>
      </c>
      <c r="I106" s="217">
        <f t="shared" si="17"/>
        <v>-100</v>
      </c>
    </row>
    <row r="107" s="22" customFormat="1" ht="15.95" customHeight="1" spans="1:9">
      <c r="A107" s="214" t="s">
        <v>161</v>
      </c>
      <c r="B107" s="215"/>
      <c r="C107" s="216"/>
      <c r="D107" s="217">
        <f t="shared" si="13"/>
        <v>0</v>
      </c>
      <c r="E107" s="218">
        <f t="shared" si="14"/>
        <v>0</v>
      </c>
      <c r="F107" s="217">
        <f t="shared" si="15"/>
        <v>0</v>
      </c>
      <c r="G107" s="215"/>
      <c r="H107" s="218">
        <f t="shared" si="16"/>
        <v>0</v>
      </c>
      <c r="I107" s="217">
        <f t="shared" si="17"/>
        <v>0</v>
      </c>
    </row>
    <row r="108" s="22" customFormat="1" ht="15.95" customHeight="1" spans="1:9">
      <c r="A108" s="214" t="s">
        <v>213</v>
      </c>
      <c r="B108" s="215"/>
      <c r="C108" s="216"/>
      <c r="D108" s="217">
        <f t="shared" si="13"/>
        <v>0</v>
      </c>
      <c r="E108" s="218">
        <f t="shared" si="14"/>
        <v>0</v>
      </c>
      <c r="F108" s="217">
        <f t="shared" si="15"/>
        <v>0</v>
      </c>
      <c r="G108" s="215"/>
      <c r="H108" s="218">
        <f t="shared" si="16"/>
        <v>0</v>
      </c>
      <c r="I108" s="217">
        <f t="shared" si="17"/>
        <v>0</v>
      </c>
    </row>
    <row r="109" s="22" customFormat="1" ht="15.95" customHeight="1" spans="1:9">
      <c r="A109" s="214" t="s">
        <v>214</v>
      </c>
      <c r="B109" s="215">
        <f t="shared" ref="B109:G109" si="22">SUM(B110:B115)</f>
        <v>60</v>
      </c>
      <c r="C109" s="216">
        <f t="shared" si="22"/>
        <v>161</v>
      </c>
      <c r="D109" s="217">
        <f t="shared" si="13"/>
        <v>268.333333333333</v>
      </c>
      <c r="E109" s="218">
        <f t="shared" si="14"/>
        <v>161</v>
      </c>
      <c r="F109" s="217">
        <f t="shared" si="15"/>
        <v>0</v>
      </c>
      <c r="G109" s="215">
        <f t="shared" si="22"/>
        <v>62</v>
      </c>
      <c r="H109" s="218">
        <f t="shared" si="16"/>
        <v>2</v>
      </c>
      <c r="I109" s="217">
        <f t="shared" si="17"/>
        <v>3.33333333333334</v>
      </c>
    </row>
    <row r="110" s="22" customFormat="1" ht="15.95" customHeight="1" spans="1:9">
      <c r="A110" s="214" t="s">
        <v>159</v>
      </c>
      <c r="B110" s="215"/>
      <c r="C110" s="216"/>
      <c r="D110" s="217">
        <f t="shared" si="13"/>
        <v>0</v>
      </c>
      <c r="E110" s="218">
        <f t="shared" si="14"/>
        <v>0</v>
      </c>
      <c r="F110" s="217">
        <f t="shared" si="15"/>
        <v>0</v>
      </c>
      <c r="G110" s="215"/>
      <c r="H110" s="218">
        <f t="shared" si="16"/>
        <v>0</v>
      </c>
      <c r="I110" s="217">
        <f t="shared" si="17"/>
        <v>0</v>
      </c>
    </row>
    <row r="111" s="22" customFormat="1" ht="15.95" customHeight="1" spans="1:9">
      <c r="A111" s="214" t="s">
        <v>160</v>
      </c>
      <c r="B111" s="215"/>
      <c r="C111" s="216"/>
      <c r="D111" s="217">
        <f t="shared" si="13"/>
        <v>0</v>
      </c>
      <c r="E111" s="218">
        <f t="shared" si="14"/>
        <v>0</v>
      </c>
      <c r="F111" s="217">
        <f t="shared" si="15"/>
        <v>0</v>
      </c>
      <c r="G111" s="215"/>
      <c r="H111" s="218">
        <f t="shared" si="16"/>
        <v>0</v>
      </c>
      <c r="I111" s="217">
        <f t="shared" si="17"/>
        <v>0</v>
      </c>
    </row>
    <row r="112" s="22" customFormat="1" ht="15.95" customHeight="1" spans="1:9">
      <c r="A112" s="214" t="s">
        <v>166</v>
      </c>
      <c r="B112" s="215"/>
      <c r="C112" s="216"/>
      <c r="D112" s="217">
        <f t="shared" si="13"/>
        <v>0</v>
      </c>
      <c r="E112" s="218">
        <f t="shared" si="14"/>
        <v>0</v>
      </c>
      <c r="F112" s="217">
        <f t="shared" si="15"/>
        <v>0</v>
      </c>
      <c r="G112" s="215"/>
      <c r="H112" s="218">
        <f t="shared" si="16"/>
        <v>0</v>
      </c>
      <c r="I112" s="217">
        <f t="shared" si="17"/>
        <v>0</v>
      </c>
    </row>
    <row r="113" s="22" customFormat="1" ht="15.95" customHeight="1" spans="1:9">
      <c r="A113" s="214" t="s">
        <v>215</v>
      </c>
      <c r="B113" s="215"/>
      <c r="C113" s="216"/>
      <c r="D113" s="217">
        <f t="shared" si="13"/>
        <v>0</v>
      </c>
      <c r="E113" s="218">
        <f t="shared" si="14"/>
        <v>0</v>
      </c>
      <c r="F113" s="217">
        <f t="shared" si="15"/>
        <v>0</v>
      </c>
      <c r="G113" s="215"/>
      <c r="H113" s="218">
        <f t="shared" si="16"/>
        <v>0</v>
      </c>
      <c r="I113" s="217">
        <f t="shared" si="17"/>
        <v>0</v>
      </c>
    </row>
    <row r="114" s="22" customFormat="1" ht="15.95" customHeight="1" spans="1:9">
      <c r="A114" s="214" t="s">
        <v>161</v>
      </c>
      <c r="B114" s="215"/>
      <c r="C114" s="216"/>
      <c r="D114" s="217">
        <f t="shared" si="13"/>
        <v>0</v>
      </c>
      <c r="E114" s="218">
        <f t="shared" si="14"/>
        <v>0</v>
      </c>
      <c r="F114" s="217">
        <f t="shared" si="15"/>
        <v>0</v>
      </c>
      <c r="G114" s="215"/>
      <c r="H114" s="218">
        <f t="shared" si="16"/>
        <v>0</v>
      </c>
      <c r="I114" s="217">
        <f t="shared" si="17"/>
        <v>0</v>
      </c>
    </row>
    <row r="115" s="22" customFormat="1" ht="15.95" customHeight="1" spans="1:9">
      <c r="A115" s="214" t="s">
        <v>216</v>
      </c>
      <c r="B115" s="215">
        <v>60</v>
      </c>
      <c r="C115" s="216">
        <v>161</v>
      </c>
      <c r="D115" s="217">
        <f t="shared" si="13"/>
        <v>268.333333333333</v>
      </c>
      <c r="E115" s="218">
        <f t="shared" si="14"/>
        <v>161</v>
      </c>
      <c r="F115" s="217">
        <f t="shared" si="15"/>
        <v>0</v>
      </c>
      <c r="G115" s="215">
        <f>87-25</f>
        <v>62</v>
      </c>
      <c r="H115" s="218">
        <f t="shared" si="16"/>
        <v>2</v>
      </c>
      <c r="I115" s="217">
        <f t="shared" si="17"/>
        <v>3.33333333333334</v>
      </c>
    </row>
    <row r="116" s="22" customFormat="1" ht="15.95" customHeight="1" spans="1:9">
      <c r="A116" s="214" t="s">
        <v>217</v>
      </c>
      <c r="B116" s="215">
        <f t="shared" ref="B116:G116" si="23">SUM(B117:B119)</f>
        <v>0</v>
      </c>
      <c r="C116" s="216">
        <f t="shared" si="23"/>
        <v>0</v>
      </c>
      <c r="D116" s="217">
        <f t="shared" si="13"/>
        <v>0</v>
      </c>
      <c r="E116" s="218">
        <f t="shared" si="14"/>
        <v>0</v>
      </c>
      <c r="F116" s="217">
        <f t="shared" si="15"/>
        <v>0</v>
      </c>
      <c r="G116" s="215">
        <f t="shared" si="23"/>
        <v>0</v>
      </c>
      <c r="H116" s="218">
        <f t="shared" si="16"/>
        <v>0</v>
      </c>
      <c r="I116" s="217">
        <f t="shared" si="17"/>
        <v>0</v>
      </c>
    </row>
    <row r="117" s="22" customFormat="1" ht="15.95" customHeight="1" spans="1:9">
      <c r="A117" s="214" t="s">
        <v>159</v>
      </c>
      <c r="B117" s="215"/>
      <c r="C117" s="216"/>
      <c r="D117" s="217">
        <f t="shared" si="13"/>
        <v>0</v>
      </c>
      <c r="E117" s="218">
        <f t="shared" si="14"/>
        <v>0</v>
      </c>
      <c r="F117" s="217">
        <f t="shared" si="15"/>
        <v>0</v>
      </c>
      <c r="G117" s="215"/>
      <c r="H117" s="218">
        <f t="shared" si="16"/>
        <v>0</v>
      </c>
      <c r="I117" s="217">
        <f t="shared" si="17"/>
        <v>0</v>
      </c>
    </row>
    <row r="118" s="22" customFormat="1" ht="15.95" customHeight="1" spans="1:9">
      <c r="A118" s="214" t="s">
        <v>160</v>
      </c>
      <c r="B118" s="215"/>
      <c r="C118" s="216"/>
      <c r="D118" s="217">
        <f t="shared" si="13"/>
        <v>0</v>
      </c>
      <c r="E118" s="218">
        <f t="shared" si="14"/>
        <v>0</v>
      </c>
      <c r="F118" s="217">
        <f t="shared" si="15"/>
        <v>0</v>
      </c>
      <c r="G118" s="215"/>
      <c r="H118" s="218">
        <f t="shared" si="16"/>
        <v>0</v>
      </c>
      <c r="I118" s="217">
        <f t="shared" si="17"/>
        <v>0</v>
      </c>
    </row>
    <row r="119" s="22" customFormat="1" ht="15.95" customHeight="1" spans="1:9">
      <c r="A119" s="214" t="s">
        <v>218</v>
      </c>
      <c r="B119" s="215"/>
      <c r="C119" s="216"/>
      <c r="D119" s="217">
        <f t="shared" si="13"/>
        <v>0</v>
      </c>
      <c r="E119" s="218">
        <f t="shared" si="14"/>
        <v>0</v>
      </c>
      <c r="F119" s="217">
        <f t="shared" si="15"/>
        <v>0</v>
      </c>
      <c r="G119" s="215"/>
      <c r="H119" s="218">
        <f t="shared" si="16"/>
        <v>0</v>
      </c>
      <c r="I119" s="217">
        <f t="shared" si="17"/>
        <v>0</v>
      </c>
    </row>
    <row r="120" s="22" customFormat="1" ht="15.95" customHeight="1" spans="1:9">
      <c r="A120" s="214" t="s">
        <v>219</v>
      </c>
      <c r="B120" s="215">
        <f t="shared" ref="B120:G120" si="24">SUM(B121:B125)</f>
        <v>30</v>
      </c>
      <c r="C120" s="216">
        <f t="shared" si="24"/>
        <v>44</v>
      </c>
      <c r="D120" s="217">
        <f t="shared" si="13"/>
        <v>146.666666666667</v>
      </c>
      <c r="E120" s="218">
        <f t="shared" si="14"/>
        <v>44</v>
      </c>
      <c r="F120" s="217">
        <f t="shared" si="15"/>
        <v>0</v>
      </c>
      <c r="G120" s="215">
        <f t="shared" si="24"/>
        <v>115</v>
      </c>
      <c r="H120" s="218">
        <f t="shared" si="16"/>
        <v>85</v>
      </c>
      <c r="I120" s="217">
        <f t="shared" si="17"/>
        <v>283.333333333333</v>
      </c>
    </row>
    <row r="121" s="22" customFormat="1" ht="15.95" customHeight="1" spans="1:9">
      <c r="A121" s="214" t="s">
        <v>159</v>
      </c>
      <c r="B121" s="215"/>
      <c r="C121" s="216"/>
      <c r="D121" s="217">
        <f t="shared" si="13"/>
        <v>0</v>
      </c>
      <c r="E121" s="218">
        <f t="shared" si="14"/>
        <v>0</v>
      </c>
      <c r="F121" s="217">
        <f t="shared" si="15"/>
        <v>0</v>
      </c>
      <c r="G121" s="215"/>
      <c r="H121" s="218">
        <f t="shared" si="16"/>
        <v>0</v>
      </c>
      <c r="I121" s="217">
        <f t="shared" si="17"/>
        <v>0</v>
      </c>
    </row>
    <row r="122" s="22" customFormat="1" ht="15.95" customHeight="1" spans="1:9">
      <c r="A122" s="214" t="s">
        <v>160</v>
      </c>
      <c r="B122" s="215"/>
      <c r="C122" s="216"/>
      <c r="D122" s="217">
        <f t="shared" si="13"/>
        <v>0</v>
      </c>
      <c r="E122" s="218">
        <f t="shared" si="14"/>
        <v>0</v>
      </c>
      <c r="F122" s="217">
        <f t="shared" si="15"/>
        <v>0</v>
      </c>
      <c r="G122" s="215"/>
      <c r="H122" s="218">
        <f t="shared" si="16"/>
        <v>0</v>
      </c>
      <c r="I122" s="217">
        <f t="shared" si="17"/>
        <v>0</v>
      </c>
    </row>
    <row r="123" s="22" customFormat="1" ht="15.95" customHeight="1" spans="1:9">
      <c r="A123" s="214" t="s">
        <v>166</v>
      </c>
      <c r="B123" s="215"/>
      <c r="C123" s="216"/>
      <c r="D123" s="217">
        <f t="shared" si="13"/>
        <v>0</v>
      </c>
      <c r="E123" s="218">
        <f t="shared" si="14"/>
        <v>0</v>
      </c>
      <c r="F123" s="217">
        <f t="shared" si="15"/>
        <v>0</v>
      </c>
      <c r="G123" s="215"/>
      <c r="H123" s="218">
        <f t="shared" si="16"/>
        <v>0</v>
      </c>
      <c r="I123" s="217">
        <f t="shared" si="17"/>
        <v>0</v>
      </c>
    </row>
    <row r="124" s="22" customFormat="1" ht="15.95" customHeight="1" spans="1:9">
      <c r="A124" s="214" t="s">
        <v>161</v>
      </c>
      <c r="B124" s="215"/>
      <c r="C124" s="216"/>
      <c r="D124" s="217">
        <f t="shared" si="13"/>
        <v>0</v>
      </c>
      <c r="E124" s="218">
        <f t="shared" si="14"/>
        <v>0</v>
      </c>
      <c r="F124" s="217">
        <f t="shared" si="15"/>
        <v>0</v>
      </c>
      <c r="G124" s="215"/>
      <c r="H124" s="218">
        <f t="shared" si="16"/>
        <v>0</v>
      </c>
      <c r="I124" s="217">
        <f t="shared" si="17"/>
        <v>0</v>
      </c>
    </row>
    <row r="125" s="22" customFormat="1" ht="15.95" customHeight="1" spans="1:9">
      <c r="A125" s="214" t="s">
        <v>220</v>
      </c>
      <c r="B125" s="215">
        <v>30</v>
      </c>
      <c r="C125" s="216">
        <v>44</v>
      </c>
      <c r="D125" s="217">
        <f t="shared" si="13"/>
        <v>146.666666666667</v>
      </c>
      <c r="E125" s="218">
        <f t="shared" si="14"/>
        <v>44</v>
      </c>
      <c r="F125" s="217">
        <f t="shared" si="15"/>
        <v>0</v>
      </c>
      <c r="G125" s="215">
        <v>115</v>
      </c>
      <c r="H125" s="218">
        <f t="shared" si="16"/>
        <v>85</v>
      </c>
      <c r="I125" s="217">
        <f t="shared" si="17"/>
        <v>283.333333333333</v>
      </c>
    </row>
    <row r="126" s="22" customFormat="1" ht="15.95" customHeight="1" spans="1:9">
      <c r="A126" s="214" t="s">
        <v>221</v>
      </c>
      <c r="B126" s="215">
        <f t="shared" ref="B126:G126" si="25">SUM(B127:B129)</f>
        <v>0</v>
      </c>
      <c r="C126" s="216">
        <f t="shared" si="25"/>
        <v>0</v>
      </c>
      <c r="D126" s="217">
        <f t="shared" si="13"/>
        <v>0</v>
      </c>
      <c r="E126" s="218">
        <f t="shared" si="14"/>
        <v>0</v>
      </c>
      <c r="F126" s="217">
        <f t="shared" si="15"/>
        <v>0</v>
      </c>
      <c r="G126" s="215">
        <f t="shared" si="25"/>
        <v>0</v>
      </c>
      <c r="H126" s="218">
        <f t="shared" si="16"/>
        <v>0</v>
      </c>
      <c r="I126" s="217">
        <f t="shared" si="17"/>
        <v>0</v>
      </c>
    </row>
    <row r="127" s="22" customFormat="1" ht="15.95" customHeight="1" spans="1:9">
      <c r="A127" s="214" t="s">
        <v>159</v>
      </c>
      <c r="B127" s="215"/>
      <c r="C127" s="216"/>
      <c r="D127" s="217">
        <f t="shared" si="13"/>
        <v>0</v>
      </c>
      <c r="E127" s="218">
        <f t="shared" si="14"/>
        <v>0</v>
      </c>
      <c r="F127" s="217">
        <f t="shared" si="15"/>
        <v>0</v>
      </c>
      <c r="G127" s="215"/>
      <c r="H127" s="218">
        <f t="shared" si="16"/>
        <v>0</v>
      </c>
      <c r="I127" s="217">
        <f t="shared" si="17"/>
        <v>0</v>
      </c>
    </row>
    <row r="128" s="22" customFormat="1" ht="15.95" customHeight="1" spans="1:9">
      <c r="A128" s="214" t="s">
        <v>160</v>
      </c>
      <c r="B128" s="215"/>
      <c r="C128" s="216"/>
      <c r="D128" s="217">
        <f t="shared" si="13"/>
        <v>0</v>
      </c>
      <c r="E128" s="218">
        <f t="shared" si="14"/>
        <v>0</v>
      </c>
      <c r="F128" s="217">
        <f t="shared" si="15"/>
        <v>0</v>
      </c>
      <c r="G128" s="215"/>
      <c r="H128" s="218">
        <f t="shared" si="16"/>
        <v>0</v>
      </c>
      <c r="I128" s="217">
        <f t="shared" si="17"/>
        <v>0</v>
      </c>
    </row>
    <row r="129" s="22" customFormat="1" ht="15.95" customHeight="1" spans="1:9">
      <c r="A129" s="214" t="s">
        <v>222</v>
      </c>
      <c r="B129" s="215"/>
      <c r="C129" s="216"/>
      <c r="D129" s="217">
        <f t="shared" si="13"/>
        <v>0</v>
      </c>
      <c r="E129" s="218">
        <f t="shared" si="14"/>
        <v>0</v>
      </c>
      <c r="F129" s="217">
        <f t="shared" si="15"/>
        <v>0</v>
      </c>
      <c r="G129" s="215"/>
      <c r="H129" s="218">
        <f t="shared" si="16"/>
        <v>0</v>
      </c>
      <c r="I129" s="217">
        <f t="shared" si="17"/>
        <v>0</v>
      </c>
    </row>
    <row r="130" s="22" customFormat="1" ht="15.95" customHeight="1" spans="1:9">
      <c r="A130" s="214" t="s">
        <v>223</v>
      </c>
      <c r="B130" s="215">
        <f t="shared" ref="B130:G130" si="26">SUM(B131:B132)</f>
        <v>0</v>
      </c>
      <c r="C130" s="215">
        <f t="shared" si="26"/>
        <v>372</v>
      </c>
      <c r="D130" s="217">
        <f t="shared" si="13"/>
        <v>0</v>
      </c>
      <c r="E130" s="218">
        <f t="shared" si="14"/>
        <v>372</v>
      </c>
      <c r="F130" s="217">
        <f t="shared" si="15"/>
        <v>0</v>
      </c>
      <c r="G130" s="215">
        <f t="shared" si="26"/>
        <v>240</v>
      </c>
      <c r="H130" s="218">
        <f t="shared" si="16"/>
        <v>240</v>
      </c>
      <c r="I130" s="217">
        <f t="shared" si="17"/>
        <v>0</v>
      </c>
    </row>
    <row r="131" s="22" customFormat="1" ht="15.95" customHeight="1" spans="1:9">
      <c r="A131" s="214" t="s">
        <v>160</v>
      </c>
      <c r="B131" s="215"/>
      <c r="C131" s="216"/>
      <c r="D131" s="217">
        <f t="shared" si="13"/>
        <v>0</v>
      </c>
      <c r="E131" s="218">
        <f t="shared" si="14"/>
        <v>0</v>
      </c>
      <c r="F131" s="217">
        <f t="shared" si="15"/>
        <v>0</v>
      </c>
      <c r="G131" s="215"/>
      <c r="H131" s="218">
        <f t="shared" si="16"/>
        <v>0</v>
      </c>
      <c r="I131" s="217">
        <f t="shared" si="17"/>
        <v>0</v>
      </c>
    </row>
    <row r="132" s="22" customFormat="1" ht="15.95" customHeight="1" spans="1:9">
      <c r="A132" s="214" t="s">
        <v>209</v>
      </c>
      <c r="B132" s="215"/>
      <c r="C132" s="216">
        <v>372</v>
      </c>
      <c r="D132" s="217">
        <f t="shared" si="13"/>
        <v>0</v>
      </c>
      <c r="E132" s="218">
        <f t="shared" si="14"/>
        <v>372</v>
      </c>
      <c r="F132" s="217">
        <f t="shared" si="15"/>
        <v>0</v>
      </c>
      <c r="G132" s="215">
        <v>240</v>
      </c>
      <c r="H132" s="218">
        <f t="shared" si="16"/>
        <v>240</v>
      </c>
      <c r="I132" s="217">
        <f t="shared" si="17"/>
        <v>0</v>
      </c>
    </row>
    <row r="133" s="22" customFormat="1" ht="15.95" customHeight="1" spans="1:9">
      <c r="A133" s="214" t="s">
        <v>224</v>
      </c>
      <c r="B133" s="215">
        <f t="shared" ref="B133:G133" si="27">B134</f>
        <v>0</v>
      </c>
      <c r="C133" s="216">
        <f t="shared" si="27"/>
        <v>0</v>
      </c>
      <c r="D133" s="217">
        <f t="shared" si="13"/>
        <v>0</v>
      </c>
      <c r="E133" s="218">
        <f t="shared" si="14"/>
        <v>0</v>
      </c>
      <c r="F133" s="217">
        <f t="shared" si="15"/>
        <v>0</v>
      </c>
      <c r="G133" s="215">
        <f t="shared" si="27"/>
        <v>0</v>
      </c>
      <c r="H133" s="218">
        <f t="shared" si="16"/>
        <v>0</v>
      </c>
      <c r="I133" s="217">
        <f t="shared" si="17"/>
        <v>0</v>
      </c>
    </row>
    <row r="134" s="22" customFormat="1" ht="15.95" customHeight="1" spans="1:9">
      <c r="A134" s="214" t="s">
        <v>225</v>
      </c>
      <c r="B134" s="215"/>
      <c r="C134" s="216"/>
      <c r="D134" s="217">
        <f t="shared" ref="D134:D197" si="28">IF(B134&lt;&gt;0,C134/B134*100,0)</f>
        <v>0</v>
      </c>
      <c r="E134" s="218">
        <f t="shared" ref="E134:E197" si="29">C134-L134</f>
        <v>0</v>
      </c>
      <c r="F134" s="217">
        <f t="shared" ref="F134:F197" si="30">IF(L134&lt;&gt;0,(C134/L134-1)*100,0)</f>
        <v>0</v>
      </c>
      <c r="G134" s="215"/>
      <c r="H134" s="218">
        <f t="shared" ref="H134:H197" si="31">G134-B134</f>
        <v>0</v>
      </c>
      <c r="I134" s="217">
        <f t="shared" ref="I134:I197" si="32">IF(B134&lt;&gt;0,(G134/B134-1)*100,0)</f>
        <v>0</v>
      </c>
    </row>
    <row r="135" s="22" customFormat="1" ht="15.95" customHeight="1" spans="1:9">
      <c r="A135" s="214" t="s">
        <v>226</v>
      </c>
      <c r="B135" s="215">
        <f t="shared" ref="B135:G135" si="33">SUM(B136:B137)</f>
        <v>0</v>
      </c>
      <c r="C135" s="216">
        <f t="shared" si="33"/>
        <v>0</v>
      </c>
      <c r="D135" s="217">
        <f t="shared" si="28"/>
        <v>0</v>
      </c>
      <c r="E135" s="218">
        <f t="shared" si="29"/>
        <v>0</v>
      </c>
      <c r="F135" s="217">
        <f t="shared" si="30"/>
        <v>0</v>
      </c>
      <c r="G135" s="215">
        <f t="shared" si="33"/>
        <v>0</v>
      </c>
      <c r="H135" s="218">
        <f t="shared" si="31"/>
        <v>0</v>
      </c>
      <c r="I135" s="217">
        <f t="shared" si="32"/>
        <v>0</v>
      </c>
    </row>
    <row r="136" s="101" customFormat="1" ht="15.95" customHeight="1" spans="1:9">
      <c r="A136" s="214" t="s">
        <v>227</v>
      </c>
      <c r="B136" s="215"/>
      <c r="C136" s="216"/>
      <c r="D136" s="217">
        <f t="shared" si="28"/>
        <v>0</v>
      </c>
      <c r="E136" s="218">
        <f t="shared" si="29"/>
        <v>0</v>
      </c>
      <c r="F136" s="217">
        <f t="shared" si="30"/>
        <v>0</v>
      </c>
      <c r="G136" s="215"/>
      <c r="H136" s="218">
        <f t="shared" si="31"/>
        <v>0</v>
      </c>
      <c r="I136" s="217">
        <f t="shared" si="32"/>
        <v>0</v>
      </c>
    </row>
    <row r="137" s="22" customFormat="1" ht="15.95" customHeight="1" spans="1:9">
      <c r="A137" s="214" t="s">
        <v>228</v>
      </c>
      <c r="B137" s="215"/>
      <c r="C137" s="216"/>
      <c r="D137" s="217">
        <f t="shared" si="28"/>
        <v>0</v>
      </c>
      <c r="E137" s="218">
        <f t="shared" si="29"/>
        <v>0</v>
      </c>
      <c r="F137" s="217">
        <f t="shared" si="30"/>
        <v>0</v>
      </c>
      <c r="G137" s="215"/>
      <c r="H137" s="218">
        <f t="shared" si="31"/>
        <v>0</v>
      </c>
      <c r="I137" s="217">
        <f t="shared" si="32"/>
        <v>0</v>
      </c>
    </row>
    <row r="138" s="22" customFormat="1" ht="15.95" customHeight="1" spans="1:9">
      <c r="A138" s="213" t="s">
        <v>229</v>
      </c>
      <c r="B138" s="209"/>
      <c r="C138" s="210"/>
      <c r="D138" s="217">
        <f t="shared" si="28"/>
        <v>0</v>
      </c>
      <c r="E138" s="218">
        <f t="shared" si="29"/>
        <v>0</v>
      </c>
      <c r="F138" s="211">
        <f t="shared" si="30"/>
        <v>0</v>
      </c>
      <c r="G138" s="209"/>
      <c r="H138" s="212">
        <f t="shared" si="31"/>
        <v>0</v>
      </c>
      <c r="I138" s="211">
        <f t="shared" si="32"/>
        <v>0</v>
      </c>
    </row>
    <row r="139" s="22" customFormat="1" ht="15.95" customHeight="1" spans="1:9">
      <c r="A139" s="213" t="s">
        <v>230</v>
      </c>
      <c r="B139" s="209">
        <f t="shared" ref="B139:G139" si="34">SUM(B140,B142)</f>
        <v>0</v>
      </c>
      <c r="C139" s="210">
        <f t="shared" si="34"/>
        <v>11</v>
      </c>
      <c r="D139" s="217">
        <f t="shared" si="28"/>
        <v>0</v>
      </c>
      <c r="E139" s="218">
        <f t="shared" si="29"/>
        <v>11</v>
      </c>
      <c r="F139" s="211">
        <f t="shared" si="30"/>
        <v>0</v>
      </c>
      <c r="G139" s="209">
        <f t="shared" si="34"/>
        <v>0</v>
      </c>
      <c r="H139" s="212">
        <f t="shared" si="31"/>
        <v>0</v>
      </c>
      <c r="I139" s="211">
        <f t="shared" si="32"/>
        <v>0</v>
      </c>
    </row>
    <row r="140" s="22" customFormat="1" ht="15.95" customHeight="1" spans="1:9">
      <c r="A140" s="214" t="s">
        <v>231</v>
      </c>
      <c r="B140" s="215">
        <f t="shared" ref="B140:G140" si="35">B141</f>
        <v>0</v>
      </c>
      <c r="C140" s="216">
        <f t="shared" si="35"/>
        <v>11</v>
      </c>
      <c r="D140" s="217">
        <f t="shared" si="28"/>
        <v>0</v>
      </c>
      <c r="E140" s="218">
        <f t="shared" si="29"/>
        <v>11</v>
      </c>
      <c r="F140" s="217">
        <f t="shared" si="30"/>
        <v>0</v>
      </c>
      <c r="G140" s="215">
        <f t="shared" si="35"/>
        <v>0</v>
      </c>
      <c r="H140" s="218">
        <f t="shared" si="31"/>
        <v>0</v>
      </c>
      <c r="I140" s="217">
        <f t="shared" si="32"/>
        <v>0</v>
      </c>
    </row>
    <row r="141" s="22" customFormat="1" ht="15.95" customHeight="1" spans="1:9">
      <c r="A141" s="214" t="s">
        <v>232</v>
      </c>
      <c r="B141" s="215"/>
      <c r="C141" s="216">
        <v>11</v>
      </c>
      <c r="D141" s="217">
        <f t="shared" si="28"/>
        <v>0</v>
      </c>
      <c r="E141" s="218">
        <f t="shared" si="29"/>
        <v>11</v>
      </c>
      <c r="F141" s="217">
        <f t="shared" si="30"/>
        <v>0</v>
      </c>
      <c r="G141" s="215"/>
      <c r="H141" s="218">
        <f t="shared" si="31"/>
        <v>0</v>
      </c>
      <c r="I141" s="217">
        <f t="shared" si="32"/>
        <v>0</v>
      </c>
    </row>
    <row r="142" s="22" customFormat="1" ht="15.95" customHeight="1" spans="1:9">
      <c r="A142" s="214" t="s">
        <v>233</v>
      </c>
      <c r="B142" s="215">
        <f t="shared" ref="B142:G142" si="36">B143</f>
        <v>0</v>
      </c>
      <c r="C142" s="216">
        <f t="shared" si="36"/>
        <v>0</v>
      </c>
      <c r="D142" s="217">
        <f t="shared" si="28"/>
        <v>0</v>
      </c>
      <c r="E142" s="218">
        <f t="shared" si="29"/>
        <v>0</v>
      </c>
      <c r="F142" s="217">
        <f t="shared" si="30"/>
        <v>0</v>
      </c>
      <c r="G142" s="215">
        <f t="shared" si="36"/>
        <v>0</v>
      </c>
      <c r="H142" s="218">
        <f t="shared" si="31"/>
        <v>0</v>
      </c>
      <c r="I142" s="217">
        <f t="shared" si="32"/>
        <v>0</v>
      </c>
    </row>
    <row r="143" s="22" customFormat="1" ht="15.95" customHeight="1" spans="1:9">
      <c r="A143" s="214" t="s">
        <v>234</v>
      </c>
      <c r="B143" s="215"/>
      <c r="C143" s="216"/>
      <c r="D143" s="217">
        <f t="shared" si="28"/>
        <v>0</v>
      </c>
      <c r="E143" s="218">
        <f t="shared" si="29"/>
        <v>0</v>
      </c>
      <c r="F143" s="217">
        <f t="shared" si="30"/>
        <v>0</v>
      </c>
      <c r="G143" s="215"/>
      <c r="H143" s="218">
        <f t="shared" si="31"/>
        <v>0</v>
      </c>
      <c r="I143" s="217">
        <f t="shared" si="32"/>
        <v>0</v>
      </c>
    </row>
    <row r="144" s="22" customFormat="1" ht="15.95" customHeight="1" spans="1:9">
      <c r="A144" s="213" t="s">
        <v>235</v>
      </c>
      <c r="B144" s="209">
        <f t="shared" ref="B144:G144" si="37">SUM(B145,B150,B157,B172)</f>
        <v>1530</v>
      </c>
      <c r="C144" s="210">
        <f t="shared" si="37"/>
        <v>1809</v>
      </c>
      <c r="D144" s="211">
        <f t="shared" si="28"/>
        <v>118.235294117647</v>
      </c>
      <c r="E144" s="212">
        <f t="shared" si="29"/>
        <v>1809</v>
      </c>
      <c r="F144" s="211">
        <f t="shared" si="30"/>
        <v>0</v>
      </c>
      <c r="G144" s="209">
        <f t="shared" si="37"/>
        <v>1530</v>
      </c>
      <c r="H144" s="212">
        <f t="shared" si="31"/>
        <v>0</v>
      </c>
      <c r="I144" s="211">
        <f t="shared" si="32"/>
        <v>0</v>
      </c>
    </row>
    <row r="145" s="22" customFormat="1" ht="15.95" customHeight="1" spans="1:9">
      <c r="A145" s="214" t="s">
        <v>236</v>
      </c>
      <c r="B145" s="215">
        <f t="shared" ref="B145:G145" si="38">SUM(B146:B149)</f>
        <v>1530</v>
      </c>
      <c r="C145" s="216">
        <f t="shared" si="38"/>
        <v>1776</v>
      </c>
      <c r="D145" s="217">
        <f t="shared" si="28"/>
        <v>116.078431372549</v>
      </c>
      <c r="E145" s="218">
        <f t="shared" si="29"/>
        <v>1776</v>
      </c>
      <c r="F145" s="217">
        <f t="shared" si="30"/>
        <v>0</v>
      </c>
      <c r="G145" s="215">
        <f t="shared" si="38"/>
        <v>1530</v>
      </c>
      <c r="H145" s="218">
        <f t="shared" si="31"/>
        <v>0</v>
      </c>
      <c r="I145" s="217">
        <f t="shared" si="32"/>
        <v>0</v>
      </c>
    </row>
    <row r="146" s="101" customFormat="1" ht="15.95" customHeight="1" spans="1:9">
      <c r="A146" s="214" t="s">
        <v>159</v>
      </c>
      <c r="B146" s="215"/>
      <c r="C146" s="216"/>
      <c r="D146" s="217">
        <f t="shared" si="28"/>
        <v>0</v>
      </c>
      <c r="E146" s="218">
        <f t="shared" si="29"/>
        <v>0</v>
      </c>
      <c r="F146" s="217">
        <f t="shared" si="30"/>
        <v>0</v>
      </c>
      <c r="G146" s="215"/>
      <c r="H146" s="218">
        <f t="shared" si="31"/>
        <v>0</v>
      </c>
      <c r="I146" s="217">
        <f t="shared" si="32"/>
        <v>0</v>
      </c>
    </row>
    <row r="147" s="22" customFormat="1" ht="15.95" customHeight="1" spans="1:9">
      <c r="A147" s="214" t="s">
        <v>160</v>
      </c>
      <c r="B147" s="215"/>
      <c r="C147" s="216"/>
      <c r="D147" s="217">
        <f t="shared" si="28"/>
        <v>0</v>
      </c>
      <c r="E147" s="218">
        <f t="shared" si="29"/>
        <v>0</v>
      </c>
      <c r="F147" s="217">
        <f t="shared" si="30"/>
        <v>0</v>
      </c>
      <c r="G147" s="215"/>
      <c r="H147" s="218">
        <f t="shared" si="31"/>
        <v>0</v>
      </c>
      <c r="I147" s="217">
        <f t="shared" si="32"/>
        <v>0</v>
      </c>
    </row>
    <row r="148" s="22" customFormat="1" ht="15.95" customHeight="1" spans="1:9">
      <c r="A148" s="214" t="s">
        <v>166</v>
      </c>
      <c r="B148" s="215"/>
      <c r="C148" s="216"/>
      <c r="D148" s="217">
        <f t="shared" si="28"/>
        <v>0</v>
      </c>
      <c r="E148" s="218">
        <f t="shared" si="29"/>
        <v>0</v>
      </c>
      <c r="F148" s="217">
        <f t="shared" si="30"/>
        <v>0</v>
      </c>
      <c r="G148" s="215"/>
      <c r="H148" s="218">
        <f t="shared" si="31"/>
        <v>0</v>
      </c>
      <c r="I148" s="217">
        <f t="shared" si="32"/>
        <v>0</v>
      </c>
    </row>
    <row r="149" s="22" customFormat="1" ht="15.95" customHeight="1" spans="1:9">
      <c r="A149" s="214" t="s">
        <v>237</v>
      </c>
      <c r="B149" s="215">
        <v>1530</v>
      </c>
      <c r="C149" s="216">
        <v>1776</v>
      </c>
      <c r="D149" s="217">
        <f t="shared" si="28"/>
        <v>116.078431372549</v>
      </c>
      <c r="E149" s="218">
        <f t="shared" si="29"/>
        <v>1776</v>
      </c>
      <c r="F149" s="217">
        <f t="shared" si="30"/>
        <v>0</v>
      </c>
      <c r="G149" s="215">
        <v>1530</v>
      </c>
      <c r="H149" s="218">
        <f t="shared" si="31"/>
        <v>0</v>
      </c>
      <c r="I149" s="217">
        <f t="shared" si="32"/>
        <v>0</v>
      </c>
    </row>
    <row r="150" s="22" customFormat="1" ht="15.95" customHeight="1" spans="1:9">
      <c r="A150" s="214" t="s">
        <v>238</v>
      </c>
      <c r="B150" s="215">
        <f t="shared" ref="B150:G150" si="39">SUM(B151:B156)</f>
        <v>0</v>
      </c>
      <c r="C150" s="216">
        <f t="shared" si="39"/>
        <v>0</v>
      </c>
      <c r="D150" s="217">
        <f t="shared" si="28"/>
        <v>0</v>
      </c>
      <c r="E150" s="218">
        <f t="shared" si="29"/>
        <v>0</v>
      </c>
      <c r="F150" s="217">
        <f t="shared" si="30"/>
        <v>0</v>
      </c>
      <c r="G150" s="215">
        <f t="shared" si="39"/>
        <v>0</v>
      </c>
      <c r="H150" s="218">
        <f t="shared" si="31"/>
        <v>0</v>
      </c>
      <c r="I150" s="217">
        <f t="shared" si="32"/>
        <v>0</v>
      </c>
    </row>
    <row r="151" s="22" customFormat="1" ht="15.95" customHeight="1" spans="1:9">
      <c r="A151" s="214" t="s">
        <v>159</v>
      </c>
      <c r="B151" s="215"/>
      <c r="C151" s="216"/>
      <c r="D151" s="217">
        <f t="shared" si="28"/>
        <v>0</v>
      </c>
      <c r="E151" s="218">
        <f t="shared" si="29"/>
        <v>0</v>
      </c>
      <c r="F151" s="217">
        <f t="shared" si="30"/>
        <v>0</v>
      </c>
      <c r="G151" s="215"/>
      <c r="H151" s="218">
        <f t="shared" si="31"/>
        <v>0</v>
      </c>
      <c r="I151" s="217">
        <f t="shared" si="32"/>
        <v>0</v>
      </c>
    </row>
    <row r="152" s="22" customFormat="1" ht="15.95" customHeight="1" spans="1:9">
      <c r="A152" s="214" t="s">
        <v>160</v>
      </c>
      <c r="B152" s="215"/>
      <c r="C152" s="216"/>
      <c r="D152" s="217">
        <f t="shared" si="28"/>
        <v>0</v>
      </c>
      <c r="E152" s="218">
        <f t="shared" si="29"/>
        <v>0</v>
      </c>
      <c r="F152" s="217">
        <f t="shared" si="30"/>
        <v>0</v>
      </c>
      <c r="G152" s="215"/>
      <c r="H152" s="218">
        <f t="shared" si="31"/>
        <v>0</v>
      </c>
      <c r="I152" s="217">
        <f t="shared" si="32"/>
        <v>0</v>
      </c>
    </row>
    <row r="153" s="22" customFormat="1" ht="15.95" customHeight="1" spans="1:9">
      <c r="A153" s="214" t="s">
        <v>166</v>
      </c>
      <c r="B153" s="215"/>
      <c r="C153" s="216"/>
      <c r="D153" s="217">
        <f t="shared" si="28"/>
        <v>0</v>
      </c>
      <c r="E153" s="218">
        <f t="shared" si="29"/>
        <v>0</v>
      </c>
      <c r="F153" s="217">
        <f t="shared" si="30"/>
        <v>0</v>
      </c>
      <c r="G153" s="215"/>
      <c r="H153" s="218">
        <f t="shared" si="31"/>
        <v>0</v>
      </c>
      <c r="I153" s="217">
        <f t="shared" si="32"/>
        <v>0</v>
      </c>
    </row>
    <row r="154" s="22" customFormat="1" ht="15.95" customHeight="1" spans="1:9">
      <c r="A154" s="214" t="s">
        <v>239</v>
      </c>
      <c r="B154" s="215"/>
      <c r="C154" s="216"/>
      <c r="D154" s="217">
        <f t="shared" si="28"/>
        <v>0</v>
      </c>
      <c r="E154" s="218">
        <f t="shared" si="29"/>
        <v>0</v>
      </c>
      <c r="F154" s="217">
        <f t="shared" si="30"/>
        <v>0</v>
      </c>
      <c r="G154" s="215"/>
      <c r="H154" s="218">
        <f t="shared" si="31"/>
        <v>0</v>
      </c>
      <c r="I154" s="217">
        <f t="shared" si="32"/>
        <v>0</v>
      </c>
    </row>
    <row r="155" s="22" customFormat="1" ht="15.95" customHeight="1" spans="1:9">
      <c r="A155" s="214" t="s">
        <v>161</v>
      </c>
      <c r="B155" s="215"/>
      <c r="C155" s="216"/>
      <c r="D155" s="217">
        <f t="shared" si="28"/>
        <v>0</v>
      </c>
      <c r="E155" s="218">
        <f t="shared" si="29"/>
        <v>0</v>
      </c>
      <c r="F155" s="217">
        <f t="shared" si="30"/>
        <v>0</v>
      </c>
      <c r="G155" s="215"/>
      <c r="H155" s="218">
        <f t="shared" si="31"/>
        <v>0</v>
      </c>
      <c r="I155" s="217">
        <f t="shared" si="32"/>
        <v>0</v>
      </c>
    </row>
    <row r="156" s="22" customFormat="1" ht="15.95" customHeight="1" spans="1:9">
      <c r="A156" s="214" t="s">
        <v>240</v>
      </c>
      <c r="B156" s="215"/>
      <c r="C156" s="216"/>
      <c r="D156" s="217">
        <f t="shared" si="28"/>
        <v>0</v>
      </c>
      <c r="E156" s="218">
        <f t="shared" si="29"/>
        <v>0</v>
      </c>
      <c r="F156" s="217">
        <f t="shared" si="30"/>
        <v>0</v>
      </c>
      <c r="G156" s="215"/>
      <c r="H156" s="218">
        <f t="shared" si="31"/>
        <v>0</v>
      </c>
      <c r="I156" s="217">
        <f t="shared" si="32"/>
        <v>0</v>
      </c>
    </row>
    <row r="157" s="22" customFormat="1" ht="15.95" customHeight="1" spans="1:9">
      <c r="A157" s="214" t="s">
        <v>241</v>
      </c>
      <c r="B157" s="215">
        <f t="shared" ref="B157:G157" si="40">SUM(B158:B171)</f>
        <v>0</v>
      </c>
      <c r="C157" s="216">
        <f t="shared" si="40"/>
        <v>5</v>
      </c>
      <c r="D157" s="217">
        <f t="shared" si="28"/>
        <v>0</v>
      </c>
      <c r="E157" s="218">
        <f t="shared" si="29"/>
        <v>5</v>
      </c>
      <c r="F157" s="217">
        <f t="shared" si="30"/>
        <v>0</v>
      </c>
      <c r="G157" s="215">
        <f t="shared" si="40"/>
        <v>0</v>
      </c>
      <c r="H157" s="218">
        <f t="shared" si="31"/>
        <v>0</v>
      </c>
      <c r="I157" s="217">
        <f t="shared" si="32"/>
        <v>0</v>
      </c>
    </row>
    <row r="158" s="22" customFormat="1" ht="15.95" customHeight="1" spans="1:9">
      <c r="A158" s="214" t="s">
        <v>159</v>
      </c>
      <c r="B158" s="215"/>
      <c r="C158" s="216"/>
      <c r="D158" s="217">
        <f t="shared" si="28"/>
        <v>0</v>
      </c>
      <c r="E158" s="218">
        <f t="shared" si="29"/>
        <v>0</v>
      </c>
      <c r="F158" s="217">
        <f t="shared" si="30"/>
        <v>0</v>
      </c>
      <c r="G158" s="215"/>
      <c r="H158" s="218">
        <f t="shared" si="31"/>
        <v>0</v>
      </c>
      <c r="I158" s="217">
        <f t="shared" si="32"/>
        <v>0</v>
      </c>
    </row>
    <row r="159" s="22" customFormat="1" ht="15.95" customHeight="1" spans="1:9">
      <c r="A159" s="214" t="s">
        <v>160</v>
      </c>
      <c r="B159" s="215"/>
      <c r="C159" s="216"/>
      <c r="D159" s="217">
        <f t="shared" si="28"/>
        <v>0</v>
      </c>
      <c r="E159" s="218">
        <f t="shared" si="29"/>
        <v>0</v>
      </c>
      <c r="F159" s="217">
        <f t="shared" si="30"/>
        <v>0</v>
      </c>
      <c r="G159" s="215"/>
      <c r="H159" s="218">
        <f t="shared" si="31"/>
        <v>0</v>
      </c>
      <c r="I159" s="217">
        <f t="shared" si="32"/>
        <v>0</v>
      </c>
    </row>
    <row r="160" s="22" customFormat="1" ht="15.95" customHeight="1" spans="1:9">
      <c r="A160" s="214" t="s">
        <v>166</v>
      </c>
      <c r="B160" s="215"/>
      <c r="C160" s="216"/>
      <c r="D160" s="217">
        <f t="shared" si="28"/>
        <v>0</v>
      </c>
      <c r="E160" s="218">
        <f t="shared" si="29"/>
        <v>0</v>
      </c>
      <c r="F160" s="217">
        <f t="shared" si="30"/>
        <v>0</v>
      </c>
      <c r="G160" s="215"/>
      <c r="H160" s="218">
        <f t="shared" si="31"/>
        <v>0</v>
      </c>
      <c r="I160" s="217">
        <f t="shared" si="32"/>
        <v>0</v>
      </c>
    </row>
    <row r="161" s="22" customFormat="1" ht="15.95" customHeight="1" spans="1:9">
      <c r="A161" s="214" t="s">
        <v>242</v>
      </c>
      <c r="B161" s="215"/>
      <c r="C161" s="216">
        <v>3</v>
      </c>
      <c r="D161" s="217">
        <f t="shared" si="28"/>
        <v>0</v>
      </c>
      <c r="E161" s="218">
        <f t="shared" si="29"/>
        <v>3</v>
      </c>
      <c r="F161" s="217">
        <f t="shared" si="30"/>
        <v>0</v>
      </c>
      <c r="G161" s="215"/>
      <c r="H161" s="218">
        <f t="shared" si="31"/>
        <v>0</v>
      </c>
      <c r="I161" s="217">
        <f t="shared" si="32"/>
        <v>0</v>
      </c>
    </row>
    <row r="162" s="22" customFormat="1" ht="15.95" customHeight="1" spans="1:9">
      <c r="A162" s="214" t="s">
        <v>243</v>
      </c>
      <c r="B162" s="215"/>
      <c r="C162" s="216"/>
      <c r="D162" s="217">
        <f t="shared" si="28"/>
        <v>0</v>
      </c>
      <c r="E162" s="218">
        <f t="shared" si="29"/>
        <v>0</v>
      </c>
      <c r="F162" s="217">
        <f t="shared" si="30"/>
        <v>0</v>
      </c>
      <c r="G162" s="215"/>
      <c r="H162" s="218">
        <f t="shared" si="31"/>
        <v>0</v>
      </c>
      <c r="I162" s="217">
        <f t="shared" si="32"/>
        <v>0</v>
      </c>
    </row>
    <row r="163" s="22" customFormat="1" ht="15.95" customHeight="1" spans="1:9">
      <c r="A163" s="214" t="s">
        <v>244</v>
      </c>
      <c r="B163" s="215"/>
      <c r="C163" s="216">
        <v>2</v>
      </c>
      <c r="D163" s="217">
        <f t="shared" si="28"/>
        <v>0</v>
      </c>
      <c r="E163" s="218">
        <f t="shared" si="29"/>
        <v>2</v>
      </c>
      <c r="F163" s="217">
        <f t="shared" si="30"/>
        <v>0</v>
      </c>
      <c r="G163" s="215"/>
      <c r="H163" s="218">
        <f t="shared" si="31"/>
        <v>0</v>
      </c>
      <c r="I163" s="217">
        <f t="shared" si="32"/>
        <v>0</v>
      </c>
    </row>
    <row r="164" s="22" customFormat="1" ht="15.95" customHeight="1" spans="1:9">
      <c r="A164" s="214" t="s">
        <v>245</v>
      </c>
      <c r="B164" s="215"/>
      <c r="C164" s="216"/>
      <c r="D164" s="217">
        <f t="shared" si="28"/>
        <v>0</v>
      </c>
      <c r="E164" s="218">
        <f t="shared" si="29"/>
        <v>0</v>
      </c>
      <c r="F164" s="217">
        <f t="shared" si="30"/>
        <v>0</v>
      </c>
      <c r="G164" s="215"/>
      <c r="H164" s="218">
        <f t="shared" si="31"/>
        <v>0</v>
      </c>
      <c r="I164" s="217">
        <f t="shared" si="32"/>
        <v>0</v>
      </c>
    </row>
    <row r="165" s="22" customFormat="1" ht="15.95" customHeight="1" spans="1:9">
      <c r="A165" s="214" t="s">
        <v>246</v>
      </c>
      <c r="B165" s="215"/>
      <c r="C165" s="216"/>
      <c r="D165" s="217">
        <f t="shared" si="28"/>
        <v>0</v>
      </c>
      <c r="E165" s="218">
        <f t="shared" si="29"/>
        <v>0</v>
      </c>
      <c r="F165" s="217">
        <f t="shared" si="30"/>
        <v>0</v>
      </c>
      <c r="G165" s="215"/>
      <c r="H165" s="218">
        <f t="shared" si="31"/>
        <v>0</v>
      </c>
      <c r="I165" s="217">
        <f t="shared" si="32"/>
        <v>0</v>
      </c>
    </row>
    <row r="166" s="101" customFormat="1" ht="15.95" customHeight="1" spans="1:9">
      <c r="A166" s="214" t="s">
        <v>247</v>
      </c>
      <c r="B166" s="215"/>
      <c r="C166" s="216"/>
      <c r="D166" s="217">
        <f t="shared" si="28"/>
        <v>0</v>
      </c>
      <c r="E166" s="218">
        <f t="shared" si="29"/>
        <v>0</v>
      </c>
      <c r="F166" s="217">
        <f t="shared" si="30"/>
        <v>0</v>
      </c>
      <c r="G166" s="215"/>
      <c r="H166" s="218">
        <f t="shared" si="31"/>
        <v>0</v>
      </c>
      <c r="I166" s="217">
        <f t="shared" si="32"/>
        <v>0</v>
      </c>
    </row>
    <row r="167" s="22" customFormat="1" ht="15.95" customHeight="1" spans="1:9">
      <c r="A167" s="214" t="s">
        <v>248</v>
      </c>
      <c r="B167" s="215"/>
      <c r="C167" s="216"/>
      <c r="D167" s="217">
        <f t="shared" si="28"/>
        <v>0</v>
      </c>
      <c r="E167" s="218">
        <f t="shared" si="29"/>
        <v>0</v>
      </c>
      <c r="F167" s="217">
        <f t="shared" si="30"/>
        <v>0</v>
      </c>
      <c r="G167" s="215"/>
      <c r="H167" s="218">
        <f t="shared" si="31"/>
        <v>0</v>
      </c>
      <c r="I167" s="217">
        <f t="shared" si="32"/>
        <v>0</v>
      </c>
    </row>
    <row r="168" s="22" customFormat="1" ht="15.95" customHeight="1" spans="1:9">
      <c r="A168" s="214" t="s">
        <v>249</v>
      </c>
      <c r="B168" s="215"/>
      <c r="C168" s="216"/>
      <c r="D168" s="217">
        <f t="shared" si="28"/>
        <v>0</v>
      </c>
      <c r="E168" s="218">
        <f t="shared" si="29"/>
        <v>0</v>
      </c>
      <c r="F168" s="217">
        <f t="shared" si="30"/>
        <v>0</v>
      </c>
      <c r="G168" s="215"/>
      <c r="H168" s="218">
        <f t="shared" si="31"/>
        <v>0</v>
      </c>
      <c r="I168" s="217">
        <f t="shared" si="32"/>
        <v>0</v>
      </c>
    </row>
    <row r="169" s="22" customFormat="1" ht="15.95" customHeight="1" spans="1:9">
      <c r="A169" s="214" t="s">
        <v>187</v>
      </c>
      <c r="B169" s="215"/>
      <c r="C169" s="216"/>
      <c r="D169" s="217">
        <f t="shared" si="28"/>
        <v>0</v>
      </c>
      <c r="E169" s="218">
        <f t="shared" si="29"/>
        <v>0</v>
      </c>
      <c r="F169" s="217">
        <f t="shared" si="30"/>
        <v>0</v>
      </c>
      <c r="G169" s="215"/>
      <c r="H169" s="218">
        <f t="shared" si="31"/>
        <v>0</v>
      </c>
      <c r="I169" s="217">
        <f t="shared" si="32"/>
        <v>0</v>
      </c>
    </row>
    <row r="170" s="22" customFormat="1" ht="15.95" customHeight="1" spans="1:9">
      <c r="A170" s="214" t="s">
        <v>161</v>
      </c>
      <c r="B170" s="215"/>
      <c r="C170" s="216"/>
      <c r="D170" s="217">
        <f t="shared" si="28"/>
        <v>0</v>
      </c>
      <c r="E170" s="218">
        <f t="shared" si="29"/>
        <v>0</v>
      </c>
      <c r="F170" s="217">
        <f t="shared" si="30"/>
        <v>0</v>
      </c>
      <c r="G170" s="215"/>
      <c r="H170" s="218">
        <f t="shared" si="31"/>
        <v>0</v>
      </c>
      <c r="I170" s="217">
        <f t="shared" si="32"/>
        <v>0</v>
      </c>
    </row>
    <row r="171" s="22" customFormat="1" ht="15.95" customHeight="1" spans="1:9">
      <c r="A171" s="214" t="s">
        <v>250</v>
      </c>
      <c r="B171" s="215"/>
      <c r="C171" s="216"/>
      <c r="D171" s="217">
        <f t="shared" si="28"/>
        <v>0</v>
      </c>
      <c r="E171" s="218">
        <f t="shared" si="29"/>
        <v>0</v>
      </c>
      <c r="F171" s="217">
        <f t="shared" si="30"/>
        <v>0</v>
      </c>
      <c r="G171" s="215"/>
      <c r="H171" s="218">
        <f t="shared" si="31"/>
        <v>0</v>
      </c>
      <c r="I171" s="217">
        <f t="shared" si="32"/>
        <v>0</v>
      </c>
    </row>
    <row r="172" s="22" customFormat="1" ht="15.95" customHeight="1" spans="1:9">
      <c r="A172" s="214" t="s">
        <v>251</v>
      </c>
      <c r="B172" s="215">
        <f t="shared" ref="B172:G172" si="41">SUM(B173:B174)</f>
        <v>0</v>
      </c>
      <c r="C172" s="216">
        <f t="shared" si="41"/>
        <v>28</v>
      </c>
      <c r="D172" s="217">
        <f t="shared" si="28"/>
        <v>0</v>
      </c>
      <c r="E172" s="218">
        <f t="shared" si="29"/>
        <v>28</v>
      </c>
      <c r="F172" s="217">
        <f t="shared" si="30"/>
        <v>0</v>
      </c>
      <c r="G172" s="215">
        <f t="shared" si="41"/>
        <v>0</v>
      </c>
      <c r="H172" s="218">
        <f t="shared" si="31"/>
        <v>0</v>
      </c>
      <c r="I172" s="217">
        <f t="shared" si="32"/>
        <v>0</v>
      </c>
    </row>
    <row r="173" s="22" customFormat="1" ht="15.95" customHeight="1" spans="1:9">
      <c r="A173" s="214" t="s">
        <v>252</v>
      </c>
      <c r="B173" s="215"/>
      <c r="C173" s="216"/>
      <c r="D173" s="217">
        <f t="shared" si="28"/>
        <v>0</v>
      </c>
      <c r="E173" s="218">
        <f t="shared" si="29"/>
        <v>0</v>
      </c>
      <c r="F173" s="217">
        <f t="shared" si="30"/>
        <v>0</v>
      </c>
      <c r="G173" s="215"/>
      <c r="H173" s="218">
        <f t="shared" si="31"/>
        <v>0</v>
      </c>
      <c r="I173" s="217">
        <f t="shared" si="32"/>
        <v>0</v>
      </c>
    </row>
    <row r="174" s="22" customFormat="1" ht="15.95" customHeight="1" spans="1:9">
      <c r="A174" s="214" t="s">
        <v>253</v>
      </c>
      <c r="B174" s="215"/>
      <c r="C174" s="216">
        <v>28</v>
      </c>
      <c r="D174" s="217">
        <f t="shared" si="28"/>
        <v>0</v>
      </c>
      <c r="E174" s="218">
        <f t="shared" si="29"/>
        <v>28</v>
      </c>
      <c r="F174" s="217">
        <f t="shared" si="30"/>
        <v>0</v>
      </c>
      <c r="G174" s="215"/>
      <c r="H174" s="218">
        <f t="shared" si="31"/>
        <v>0</v>
      </c>
      <c r="I174" s="217">
        <f t="shared" si="32"/>
        <v>0</v>
      </c>
    </row>
    <row r="175" s="22" customFormat="1" ht="15.95" customHeight="1" spans="1:9">
      <c r="A175" s="213" t="s">
        <v>254</v>
      </c>
      <c r="B175" s="209">
        <f t="shared" ref="B175:G175" si="42">SUM(B176,B181,B188,B195)</f>
        <v>0</v>
      </c>
      <c r="C175" s="210">
        <f t="shared" si="42"/>
        <v>5309</v>
      </c>
      <c r="D175" s="211">
        <f t="shared" si="28"/>
        <v>0</v>
      </c>
      <c r="E175" s="212">
        <f t="shared" si="29"/>
        <v>5309</v>
      </c>
      <c r="F175" s="211">
        <f t="shared" si="30"/>
        <v>0</v>
      </c>
      <c r="G175" s="209">
        <f t="shared" si="42"/>
        <v>206</v>
      </c>
      <c r="H175" s="212">
        <f t="shared" si="31"/>
        <v>206</v>
      </c>
      <c r="I175" s="211">
        <f t="shared" si="32"/>
        <v>0</v>
      </c>
    </row>
    <row r="176" s="22" customFormat="1" ht="15.95" customHeight="1" spans="1:9">
      <c r="A176" s="214" t="s">
        <v>255</v>
      </c>
      <c r="B176" s="215">
        <f t="shared" ref="B176:G176" si="43">SUM(B177:B180)</f>
        <v>0</v>
      </c>
      <c r="C176" s="216">
        <f t="shared" si="43"/>
        <v>115</v>
      </c>
      <c r="D176" s="217">
        <f t="shared" si="28"/>
        <v>0</v>
      </c>
      <c r="E176" s="218">
        <f t="shared" si="29"/>
        <v>115</v>
      </c>
      <c r="F176" s="217">
        <f t="shared" si="30"/>
        <v>0</v>
      </c>
      <c r="G176" s="215">
        <f t="shared" si="43"/>
        <v>206</v>
      </c>
      <c r="H176" s="218">
        <f t="shared" si="31"/>
        <v>206</v>
      </c>
      <c r="I176" s="217">
        <f t="shared" si="32"/>
        <v>0</v>
      </c>
    </row>
    <row r="177" s="22" customFormat="1" ht="15.95" customHeight="1" spans="1:9">
      <c r="A177" s="214" t="s">
        <v>159</v>
      </c>
      <c r="B177" s="215"/>
      <c r="C177" s="216"/>
      <c r="D177" s="217">
        <f t="shared" si="28"/>
        <v>0</v>
      </c>
      <c r="E177" s="218">
        <f t="shared" si="29"/>
        <v>0</v>
      </c>
      <c r="F177" s="217">
        <f t="shared" si="30"/>
        <v>0</v>
      </c>
      <c r="G177" s="215"/>
      <c r="H177" s="218">
        <f t="shared" si="31"/>
        <v>0</v>
      </c>
      <c r="I177" s="217">
        <f t="shared" si="32"/>
        <v>0</v>
      </c>
    </row>
    <row r="178" s="22" customFormat="1" ht="15.95" customHeight="1" spans="1:9">
      <c r="A178" s="214" t="s">
        <v>160</v>
      </c>
      <c r="B178" s="215"/>
      <c r="C178" s="216"/>
      <c r="D178" s="217">
        <f t="shared" si="28"/>
        <v>0</v>
      </c>
      <c r="E178" s="218">
        <f t="shared" si="29"/>
        <v>0</v>
      </c>
      <c r="F178" s="217">
        <f t="shared" si="30"/>
        <v>0</v>
      </c>
      <c r="G178" s="215"/>
      <c r="H178" s="218">
        <f t="shared" si="31"/>
        <v>0</v>
      </c>
      <c r="I178" s="217">
        <f t="shared" si="32"/>
        <v>0</v>
      </c>
    </row>
    <row r="179" s="22" customFormat="1" ht="15.95" customHeight="1" spans="1:9">
      <c r="A179" s="214" t="s">
        <v>166</v>
      </c>
      <c r="B179" s="215"/>
      <c r="C179" s="216"/>
      <c r="D179" s="217">
        <f t="shared" si="28"/>
        <v>0</v>
      </c>
      <c r="E179" s="218">
        <f t="shared" si="29"/>
        <v>0</v>
      </c>
      <c r="F179" s="217">
        <f t="shared" si="30"/>
        <v>0</v>
      </c>
      <c r="G179" s="215"/>
      <c r="H179" s="218">
        <f t="shared" si="31"/>
        <v>0</v>
      </c>
      <c r="I179" s="217">
        <f t="shared" si="32"/>
        <v>0</v>
      </c>
    </row>
    <row r="180" s="22" customFormat="1" ht="15.95" customHeight="1" spans="1:9">
      <c r="A180" s="214" t="s">
        <v>256</v>
      </c>
      <c r="B180" s="215"/>
      <c r="C180" s="216">
        <v>115</v>
      </c>
      <c r="D180" s="217">
        <f t="shared" si="28"/>
        <v>0</v>
      </c>
      <c r="E180" s="218">
        <f t="shared" si="29"/>
        <v>115</v>
      </c>
      <c r="F180" s="217">
        <f t="shared" si="30"/>
        <v>0</v>
      </c>
      <c r="G180" s="215">
        <v>206</v>
      </c>
      <c r="H180" s="218">
        <f t="shared" si="31"/>
        <v>206</v>
      </c>
      <c r="I180" s="217">
        <f t="shared" si="32"/>
        <v>0</v>
      </c>
    </row>
    <row r="181" s="22" customFormat="1" ht="15.95" customHeight="1" spans="1:9">
      <c r="A181" s="214" t="s">
        <v>257</v>
      </c>
      <c r="B181" s="215">
        <f t="shared" ref="B181:G181" si="44">SUM(B182:B187)</f>
        <v>0</v>
      </c>
      <c r="C181" s="216">
        <f t="shared" si="44"/>
        <v>5194</v>
      </c>
      <c r="D181" s="217">
        <f t="shared" si="28"/>
        <v>0</v>
      </c>
      <c r="E181" s="218">
        <f t="shared" si="29"/>
        <v>5194</v>
      </c>
      <c r="F181" s="217">
        <f t="shared" si="30"/>
        <v>0</v>
      </c>
      <c r="G181" s="215">
        <f t="shared" si="44"/>
        <v>0</v>
      </c>
      <c r="H181" s="218">
        <f t="shared" si="31"/>
        <v>0</v>
      </c>
      <c r="I181" s="217">
        <f t="shared" si="32"/>
        <v>0</v>
      </c>
    </row>
    <row r="182" s="22" customFormat="1" ht="15.95" customHeight="1" spans="1:9">
      <c r="A182" s="214" t="s">
        <v>258</v>
      </c>
      <c r="B182" s="215"/>
      <c r="C182" s="216">
        <v>2004</v>
      </c>
      <c r="D182" s="217">
        <f t="shared" si="28"/>
        <v>0</v>
      </c>
      <c r="E182" s="218">
        <f t="shared" si="29"/>
        <v>2004</v>
      </c>
      <c r="F182" s="217">
        <f t="shared" si="30"/>
        <v>0</v>
      </c>
      <c r="G182" s="215"/>
      <c r="H182" s="218">
        <f t="shared" si="31"/>
        <v>0</v>
      </c>
      <c r="I182" s="217">
        <f t="shared" si="32"/>
        <v>0</v>
      </c>
    </row>
    <row r="183" s="22" customFormat="1" ht="15.95" customHeight="1" spans="1:9">
      <c r="A183" s="214" t="s">
        <v>259</v>
      </c>
      <c r="B183" s="215"/>
      <c r="C183" s="216">
        <v>2230</v>
      </c>
      <c r="D183" s="217">
        <f t="shared" si="28"/>
        <v>0</v>
      </c>
      <c r="E183" s="218">
        <f t="shared" si="29"/>
        <v>2230</v>
      </c>
      <c r="F183" s="217">
        <f t="shared" si="30"/>
        <v>0</v>
      </c>
      <c r="G183" s="215"/>
      <c r="H183" s="218">
        <f t="shared" si="31"/>
        <v>0</v>
      </c>
      <c r="I183" s="217">
        <f t="shared" si="32"/>
        <v>0</v>
      </c>
    </row>
    <row r="184" s="22" customFormat="1" ht="15" customHeight="1" spans="1:9">
      <c r="A184" s="214" t="s">
        <v>260</v>
      </c>
      <c r="B184" s="215"/>
      <c r="C184" s="216">
        <v>960</v>
      </c>
      <c r="D184" s="217">
        <f t="shared" si="28"/>
        <v>0</v>
      </c>
      <c r="E184" s="218">
        <f t="shared" si="29"/>
        <v>960</v>
      </c>
      <c r="F184" s="217">
        <f t="shared" si="30"/>
        <v>0</v>
      </c>
      <c r="G184" s="215"/>
      <c r="H184" s="218">
        <f t="shared" si="31"/>
        <v>0</v>
      </c>
      <c r="I184" s="217">
        <f t="shared" si="32"/>
        <v>0</v>
      </c>
    </row>
    <row r="185" s="22" customFormat="1" ht="15.95" customHeight="1" spans="1:9">
      <c r="A185" s="214" t="s">
        <v>261</v>
      </c>
      <c r="B185" s="215"/>
      <c r="C185" s="216"/>
      <c r="D185" s="217">
        <f t="shared" si="28"/>
        <v>0</v>
      </c>
      <c r="E185" s="218">
        <f t="shared" si="29"/>
        <v>0</v>
      </c>
      <c r="F185" s="217">
        <f t="shared" si="30"/>
        <v>0</v>
      </c>
      <c r="G185" s="215"/>
      <c r="H185" s="218">
        <f t="shared" si="31"/>
        <v>0</v>
      </c>
      <c r="I185" s="217">
        <f t="shared" si="32"/>
        <v>0</v>
      </c>
    </row>
    <row r="186" s="22" customFormat="1" ht="15.95" customHeight="1" spans="1:9">
      <c r="A186" s="214" t="s">
        <v>262</v>
      </c>
      <c r="B186" s="215"/>
      <c r="C186" s="216"/>
      <c r="D186" s="217">
        <f t="shared" si="28"/>
        <v>0</v>
      </c>
      <c r="E186" s="218">
        <f t="shared" si="29"/>
        <v>0</v>
      </c>
      <c r="F186" s="217">
        <f t="shared" si="30"/>
        <v>0</v>
      </c>
      <c r="G186" s="215"/>
      <c r="H186" s="218">
        <f t="shared" si="31"/>
        <v>0</v>
      </c>
      <c r="I186" s="217">
        <f t="shared" si="32"/>
        <v>0</v>
      </c>
    </row>
    <row r="187" s="22" customFormat="1" ht="15.95" customHeight="1" spans="1:9">
      <c r="A187" s="214" t="s">
        <v>263</v>
      </c>
      <c r="B187" s="215"/>
      <c r="C187" s="216"/>
      <c r="D187" s="217">
        <f t="shared" si="28"/>
        <v>0</v>
      </c>
      <c r="E187" s="218">
        <f t="shared" si="29"/>
        <v>0</v>
      </c>
      <c r="F187" s="217">
        <f t="shared" si="30"/>
        <v>0</v>
      </c>
      <c r="G187" s="215"/>
      <c r="H187" s="218">
        <f t="shared" si="31"/>
        <v>0</v>
      </c>
      <c r="I187" s="217">
        <f t="shared" si="32"/>
        <v>0</v>
      </c>
    </row>
    <row r="188" s="22" customFormat="1" ht="15.95" customHeight="1" spans="1:9">
      <c r="A188" s="214" t="s">
        <v>264</v>
      </c>
      <c r="B188" s="215">
        <f t="shared" ref="B188:G188" si="45">SUM(B189:B194)</f>
        <v>0</v>
      </c>
      <c r="C188" s="216">
        <f t="shared" si="45"/>
        <v>0</v>
      </c>
      <c r="D188" s="217">
        <f t="shared" si="28"/>
        <v>0</v>
      </c>
      <c r="E188" s="218">
        <f t="shared" si="29"/>
        <v>0</v>
      </c>
      <c r="F188" s="217">
        <f t="shared" si="30"/>
        <v>0</v>
      </c>
      <c r="G188" s="215">
        <f t="shared" si="45"/>
        <v>0</v>
      </c>
      <c r="H188" s="218">
        <f t="shared" si="31"/>
        <v>0</v>
      </c>
      <c r="I188" s="217">
        <f t="shared" si="32"/>
        <v>0</v>
      </c>
    </row>
    <row r="189" s="22" customFormat="1" ht="15.95" customHeight="1" spans="1:9">
      <c r="A189" s="214" t="s">
        <v>265</v>
      </c>
      <c r="B189" s="215"/>
      <c r="C189" s="216"/>
      <c r="D189" s="217">
        <f t="shared" si="28"/>
        <v>0</v>
      </c>
      <c r="E189" s="218">
        <f t="shared" si="29"/>
        <v>0</v>
      </c>
      <c r="F189" s="217">
        <f t="shared" si="30"/>
        <v>0</v>
      </c>
      <c r="G189" s="215"/>
      <c r="H189" s="218">
        <f t="shared" si="31"/>
        <v>0</v>
      </c>
      <c r="I189" s="217">
        <f t="shared" si="32"/>
        <v>0</v>
      </c>
    </row>
    <row r="190" s="22" customFormat="1" ht="15.95" customHeight="1" spans="1:9">
      <c r="A190" s="214" t="s">
        <v>266</v>
      </c>
      <c r="B190" s="215"/>
      <c r="C190" s="216"/>
      <c r="D190" s="217">
        <f t="shared" si="28"/>
        <v>0</v>
      </c>
      <c r="E190" s="218">
        <f t="shared" si="29"/>
        <v>0</v>
      </c>
      <c r="F190" s="217">
        <f t="shared" si="30"/>
        <v>0</v>
      </c>
      <c r="G190" s="215"/>
      <c r="H190" s="218">
        <f t="shared" si="31"/>
        <v>0</v>
      </c>
      <c r="I190" s="217">
        <f t="shared" si="32"/>
        <v>0</v>
      </c>
    </row>
    <row r="191" s="22" customFormat="1" ht="15.95" customHeight="1" spans="1:9">
      <c r="A191" s="214" t="s">
        <v>267</v>
      </c>
      <c r="B191" s="215"/>
      <c r="C191" s="216"/>
      <c r="D191" s="217">
        <f t="shared" si="28"/>
        <v>0</v>
      </c>
      <c r="E191" s="218">
        <f t="shared" si="29"/>
        <v>0</v>
      </c>
      <c r="F191" s="217">
        <f t="shared" si="30"/>
        <v>0</v>
      </c>
      <c r="G191" s="215"/>
      <c r="H191" s="218">
        <f t="shared" si="31"/>
        <v>0</v>
      </c>
      <c r="I191" s="217">
        <f t="shared" si="32"/>
        <v>0</v>
      </c>
    </row>
    <row r="192" s="22" customFormat="1" ht="15.95" customHeight="1" spans="1:9">
      <c r="A192" s="214" t="s">
        <v>268</v>
      </c>
      <c r="B192" s="215"/>
      <c r="C192" s="216"/>
      <c r="D192" s="217">
        <f t="shared" si="28"/>
        <v>0</v>
      </c>
      <c r="E192" s="218">
        <f t="shared" si="29"/>
        <v>0</v>
      </c>
      <c r="F192" s="217">
        <f t="shared" si="30"/>
        <v>0</v>
      </c>
      <c r="G192" s="215"/>
      <c r="H192" s="218">
        <f t="shared" si="31"/>
        <v>0</v>
      </c>
      <c r="I192" s="217">
        <f t="shared" si="32"/>
        <v>0</v>
      </c>
    </row>
    <row r="193" s="22" customFormat="1" ht="15.95" customHeight="1" spans="1:9">
      <c r="A193" s="214" t="s">
        <v>269</v>
      </c>
      <c r="B193" s="215"/>
      <c r="C193" s="216"/>
      <c r="D193" s="217">
        <f t="shared" si="28"/>
        <v>0</v>
      </c>
      <c r="E193" s="218">
        <f t="shared" si="29"/>
        <v>0</v>
      </c>
      <c r="F193" s="217">
        <f t="shared" si="30"/>
        <v>0</v>
      </c>
      <c r="G193" s="215"/>
      <c r="H193" s="218">
        <f t="shared" si="31"/>
        <v>0</v>
      </c>
      <c r="I193" s="217">
        <f t="shared" si="32"/>
        <v>0</v>
      </c>
    </row>
    <row r="194" s="22" customFormat="1" ht="15.95" customHeight="1" spans="1:9">
      <c r="A194" s="214" t="s">
        <v>270</v>
      </c>
      <c r="B194" s="215"/>
      <c r="C194" s="216"/>
      <c r="D194" s="217">
        <f t="shared" si="28"/>
        <v>0</v>
      </c>
      <c r="E194" s="218">
        <f t="shared" si="29"/>
        <v>0</v>
      </c>
      <c r="F194" s="217">
        <f t="shared" si="30"/>
        <v>0</v>
      </c>
      <c r="G194" s="215"/>
      <c r="H194" s="218">
        <f t="shared" si="31"/>
        <v>0</v>
      </c>
      <c r="I194" s="217">
        <f t="shared" si="32"/>
        <v>0</v>
      </c>
    </row>
    <row r="195" s="22" customFormat="1" ht="15.95" customHeight="1" spans="1:9">
      <c r="A195" s="214" t="s">
        <v>271</v>
      </c>
      <c r="B195" s="215">
        <f t="shared" ref="B195:G195" si="46">B196</f>
        <v>0</v>
      </c>
      <c r="C195" s="216">
        <f t="shared" si="46"/>
        <v>0</v>
      </c>
      <c r="D195" s="217">
        <f t="shared" si="28"/>
        <v>0</v>
      </c>
      <c r="E195" s="218">
        <f t="shared" si="29"/>
        <v>0</v>
      </c>
      <c r="F195" s="217">
        <f t="shared" si="30"/>
        <v>0</v>
      </c>
      <c r="G195" s="215">
        <f t="shared" si="46"/>
        <v>0</v>
      </c>
      <c r="H195" s="218">
        <f t="shared" si="31"/>
        <v>0</v>
      </c>
      <c r="I195" s="217">
        <f t="shared" si="32"/>
        <v>0</v>
      </c>
    </row>
    <row r="196" s="22" customFormat="1" ht="15.95" customHeight="1" spans="1:9">
      <c r="A196" s="214" t="s">
        <v>272</v>
      </c>
      <c r="B196" s="215"/>
      <c r="C196" s="216"/>
      <c r="D196" s="217">
        <f t="shared" si="28"/>
        <v>0</v>
      </c>
      <c r="E196" s="218">
        <f t="shared" si="29"/>
        <v>0</v>
      </c>
      <c r="F196" s="217">
        <f t="shared" si="30"/>
        <v>0</v>
      </c>
      <c r="G196" s="215"/>
      <c r="H196" s="218">
        <f t="shared" si="31"/>
        <v>0</v>
      </c>
      <c r="I196" s="217">
        <f t="shared" si="32"/>
        <v>0</v>
      </c>
    </row>
    <row r="197" s="22" customFormat="1" ht="15.95" customHeight="1" spans="1:9">
      <c r="A197" s="213" t="s">
        <v>273</v>
      </c>
      <c r="B197" s="209">
        <f t="shared" ref="B197:G197" si="47">SUM(B198,B203,B208,B215)</f>
        <v>391</v>
      </c>
      <c r="C197" s="210">
        <f t="shared" si="47"/>
        <v>438</v>
      </c>
      <c r="D197" s="211">
        <f t="shared" si="28"/>
        <v>112.020460358056</v>
      </c>
      <c r="E197" s="212">
        <f t="shared" si="29"/>
        <v>438</v>
      </c>
      <c r="F197" s="211">
        <f t="shared" si="30"/>
        <v>0</v>
      </c>
      <c r="G197" s="209">
        <f t="shared" si="47"/>
        <v>428</v>
      </c>
      <c r="H197" s="212">
        <f t="shared" si="31"/>
        <v>37</v>
      </c>
      <c r="I197" s="211">
        <f t="shared" si="32"/>
        <v>9.46291560102301</v>
      </c>
    </row>
    <row r="198" s="22" customFormat="1" ht="15.95" customHeight="1" spans="1:9">
      <c r="A198" s="214" t="s">
        <v>274</v>
      </c>
      <c r="B198" s="215">
        <f t="shared" ref="B198:G198" si="48">SUM(B199:B202)</f>
        <v>0</v>
      </c>
      <c r="C198" s="216">
        <f t="shared" si="48"/>
        <v>0</v>
      </c>
      <c r="D198" s="217">
        <f t="shared" ref="D198:D261" si="49">IF(B198&lt;&gt;0,C198/B198*100,0)</f>
        <v>0</v>
      </c>
      <c r="E198" s="218">
        <f t="shared" ref="E198:E261" si="50">C198-L198</f>
        <v>0</v>
      </c>
      <c r="F198" s="217">
        <f t="shared" ref="F198:F261" si="51">IF(L198&lt;&gt;0,(C198/L198-1)*100,0)</f>
        <v>0</v>
      </c>
      <c r="G198" s="215">
        <f t="shared" si="48"/>
        <v>0</v>
      </c>
      <c r="H198" s="218">
        <f t="shared" ref="H198:H261" si="52">G198-B198</f>
        <v>0</v>
      </c>
      <c r="I198" s="217">
        <f t="shared" ref="I198:I261" si="53">IF(B198&lt;&gt;0,(G198/B198-1)*100,0)</f>
        <v>0</v>
      </c>
    </row>
    <row r="199" s="22" customFormat="1" ht="15.95" customHeight="1" spans="1:9">
      <c r="A199" s="214" t="s">
        <v>159</v>
      </c>
      <c r="B199" s="215"/>
      <c r="C199" s="216"/>
      <c r="D199" s="217">
        <f t="shared" si="49"/>
        <v>0</v>
      </c>
      <c r="E199" s="218">
        <f t="shared" si="50"/>
        <v>0</v>
      </c>
      <c r="F199" s="217">
        <f t="shared" si="51"/>
        <v>0</v>
      </c>
      <c r="G199" s="215"/>
      <c r="H199" s="218">
        <f t="shared" si="52"/>
        <v>0</v>
      </c>
      <c r="I199" s="217">
        <f t="shared" si="53"/>
        <v>0</v>
      </c>
    </row>
    <row r="200" s="22" customFormat="1" ht="15.95" customHeight="1" spans="1:9">
      <c r="A200" s="214" t="s">
        <v>160</v>
      </c>
      <c r="B200" s="215"/>
      <c r="C200" s="216"/>
      <c r="D200" s="217">
        <f t="shared" si="49"/>
        <v>0</v>
      </c>
      <c r="E200" s="218">
        <f t="shared" si="50"/>
        <v>0</v>
      </c>
      <c r="F200" s="217">
        <f t="shared" si="51"/>
        <v>0</v>
      </c>
      <c r="G200" s="215"/>
      <c r="H200" s="218">
        <f t="shared" si="52"/>
        <v>0</v>
      </c>
      <c r="I200" s="217">
        <f t="shared" si="53"/>
        <v>0</v>
      </c>
    </row>
    <row r="201" s="22" customFormat="1" ht="15.95" customHeight="1" spans="1:9">
      <c r="A201" s="214" t="s">
        <v>166</v>
      </c>
      <c r="B201" s="215"/>
      <c r="C201" s="216"/>
      <c r="D201" s="217">
        <f t="shared" si="49"/>
        <v>0</v>
      </c>
      <c r="E201" s="218">
        <f t="shared" si="50"/>
        <v>0</v>
      </c>
      <c r="F201" s="217">
        <f t="shared" si="51"/>
        <v>0</v>
      </c>
      <c r="G201" s="215"/>
      <c r="H201" s="218">
        <f t="shared" si="52"/>
        <v>0</v>
      </c>
      <c r="I201" s="217">
        <f t="shared" si="53"/>
        <v>0</v>
      </c>
    </row>
    <row r="202" s="22" customFormat="1" ht="15.95" customHeight="1" spans="1:9">
      <c r="A202" s="214" t="s">
        <v>275</v>
      </c>
      <c r="B202" s="215"/>
      <c r="C202" s="216"/>
      <c r="D202" s="217">
        <f t="shared" si="49"/>
        <v>0</v>
      </c>
      <c r="E202" s="218">
        <f t="shared" si="50"/>
        <v>0</v>
      </c>
      <c r="F202" s="217">
        <f t="shared" si="51"/>
        <v>0</v>
      </c>
      <c r="G202" s="215"/>
      <c r="H202" s="218">
        <f t="shared" si="52"/>
        <v>0</v>
      </c>
      <c r="I202" s="217">
        <f t="shared" si="53"/>
        <v>0</v>
      </c>
    </row>
    <row r="203" s="22" customFormat="1" ht="15.95" customHeight="1" spans="1:9">
      <c r="A203" s="214" t="s">
        <v>276</v>
      </c>
      <c r="B203" s="215">
        <f t="shared" ref="B203:G203" si="54">SUM(B204:B207)</f>
        <v>50</v>
      </c>
      <c r="C203" s="216">
        <f t="shared" si="54"/>
        <v>97</v>
      </c>
      <c r="D203" s="217">
        <f t="shared" si="49"/>
        <v>194</v>
      </c>
      <c r="E203" s="218">
        <f t="shared" si="50"/>
        <v>97</v>
      </c>
      <c r="F203" s="217">
        <f t="shared" si="51"/>
        <v>0</v>
      </c>
      <c r="G203" s="215">
        <f t="shared" si="54"/>
        <v>28</v>
      </c>
      <c r="H203" s="218">
        <f t="shared" si="52"/>
        <v>-22</v>
      </c>
      <c r="I203" s="217">
        <f t="shared" si="53"/>
        <v>-44</v>
      </c>
    </row>
    <row r="204" s="22" customFormat="1" ht="15.95" customHeight="1" spans="1:9">
      <c r="A204" s="214" t="s">
        <v>277</v>
      </c>
      <c r="B204" s="215"/>
      <c r="C204" s="216"/>
      <c r="D204" s="217">
        <f t="shared" si="49"/>
        <v>0</v>
      </c>
      <c r="E204" s="218">
        <f t="shared" si="50"/>
        <v>0</v>
      </c>
      <c r="F204" s="217">
        <f t="shared" si="51"/>
        <v>0</v>
      </c>
      <c r="G204" s="215"/>
      <c r="H204" s="218">
        <f t="shared" si="52"/>
        <v>0</v>
      </c>
      <c r="I204" s="217">
        <f t="shared" si="53"/>
        <v>0</v>
      </c>
    </row>
    <row r="205" s="22" customFormat="1" ht="15.95" customHeight="1" spans="1:9">
      <c r="A205" s="214" t="s">
        <v>278</v>
      </c>
      <c r="B205" s="215"/>
      <c r="C205" s="216">
        <v>97</v>
      </c>
      <c r="D205" s="217">
        <f t="shared" si="49"/>
        <v>0</v>
      </c>
      <c r="E205" s="218">
        <f t="shared" si="50"/>
        <v>97</v>
      </c>
      <c r="F205" s="217">
        <f t="shared" si="51"/>
        <v>0</v>
      </c>
      <c r="G205" s="215"/>
      <c r="H205" s="218">
        <f t="shared" si="52"/>
        <v>0</v>
      </c>
      <c r="I205" s="217">
        <f t="shared" si="53"/>
        <v>0</v>
      </c>
    </row>
    <row r="206" s="22" customFormat="1" ht="15.95" customHeight="1" spans="1:9">
      <c r="A206" s="214" t="s">
        <v>279</v>
      </c>
      <c r="B206" s="215"/>
      <c r="C206" s="216"/>
      <c r="D206" s="217">
        <f t="shared" si="49"/>
        <v>0</v>
      </c>
      <c r="E206" s="218">
        <f t="shared" si="50"/>
        <v>0</v>
      </c>
      <c r="F206" s="217">
        <f t="shared" si="51"/>
        <v>0</v>
      </c>
      <c r="G206" s="215"/>
      <c r="H206" s="218">
        <f t="shared" si="52"/>
        <v>0</v>
      </c>
      <c r="I206" s="217">
        <f t="shared" si="53"/>
        <v>0</v>
      </c>
    </row>
    <row r="207" s="22" customFormat="1" ht="15.95" customHeight="1" spans="1:9">
      <c r="A207" s="214" t="s">
        <v>280</v>
      </c>
      <c r="B207" s="184">
        <v>50</v>
      </c>
      <c r="C207" s="216"/>
      <c r="D207" s="217">
        <f t="shared" si="49"/>
        <v>0</v>
      </c>
      <c r="E207" s="218">
        <f t="shared" si="50"/>
        <v>0</v>
      </c>
      <c r="F207" s="217">
        <f t="shared" si="51"/>
        <v>0</v>
      </c>
      <c r="G207" s="184">
        <v>28</v>
      </c>
      <c r="H207" s="218">
        <f t="shared" si="52"/>
        <v>-22</v>
      </c>
      <c r="I207" s="217">
        <f t="shared" si="53"/>
        <v>-44</v>
      </c>
    </row>
    <row r="208" s="22" customFormat="1" ht="15.95" customHeight="1" spans="1:9">
      <c r="A208" s="214" t="s">
        <v>281</v>
      </c>
      <c r="B208" s="215">
        <f t="shared" ref="B208:G208" si="55">SUM(B209:B214)</f>
        <v>0</v>
      </c>
      <c r="C208" s="216">
        <f t="shared" si="55"/>
        <v>0</v>
      </c>
      <c r="D208" s="217">
        <f t="shared" si="49"/>
        <v>0</v>
      </c>
      <c r="E208" s="218">
        <f t="shared" si="50"/>
        <v>0</v>
      </c>
      <c r="F208" s="217">
        <f t="shared" si="51"/>
        <v>0</v>
      </c>
      <c r="G208" s="215">
        <f t="shared" si="55"/>
        <v>0</v>
      </c>
      <c r="H208" s="218">
        <f t="shared" si="52"/>
        <v>0</v>
      </c>
      <c r="I208" s="217">
        <f t="shared" si="53"/>
        <v>0</v>
      </c>
    </row>
    <row r="209" s="22" customFormat="1" ht="15.95" customHeight="1" spans="1:9">
      <c r="A209" s="214" t="s">
        <v>277</v>
      </c>
      <c r="B209" s="215"/>
      <c r="C209" s="216"/>
      <c r="D209" s="217">
        <f t="shared" si="49"/>
        <v>0</v>
      </c>
      <c r="E209" s="218">
        <f t="shared" si="50"/>
        <v>0</v>
      </c>
      <c r="F209" s="217">
        <f t="shared" si="51"/>
        <v>0</v>
      </c>
      <c r="G209" s="215"/>
      <c r="H209" s="218">
        <f t="shared" si="52"/>
        <v>0</v>
      </c>
      <c r="I209" s="217">
        <f t="shared" si="53"/>
        <v>0</v>
      </c>
    </row>
    <row r="210" s="22" customFormat="1" ht="15.95" customHeight="1" spans="1:9">
      <c r="A210" s="214" t="s">
        <v>282</v>
      </c>
      <c r="B210" s="215"/>
      <c r="C210" s="216"/>
      <c r="D210" s="217">
        <f t="shared" si="49"/>
        <v>0</v>
      </c>
      <c r="E210" s="218">
        <f t="shared" si="50"/>
        <v>0</v>
      </c>
      <c r="F210" s="217">
        <f t="shared" si="51"/>
        <v>0</v>
      </c>
      <c r="G210" s="215"/>
      <c r="H210" s="218">
        <f t="shared" si="52"/>
        <v>0</v>
      </c>
      <c r="I210" s="217">
        <f t="shared" si="53"/>
        <v>0</v>
      </c>
    </row>
    <row r="211" s="22" customFormat="1" ht="15.95" customHeight="1" spans="1:9">
      <c r="A211" s="214" t="s">
        <v>283</v>
      </c>
      <c r="B211" s="215"/>
      <c r="C211" s="216"/>
      <c r="D211" s="217">
        <f t="shared" si="49"/>
        <v>0</v>
      </c>
      <c r="E211" s="218">
        <f t="shared" si="50"/>
        <v>0</v>
      </c>
      <c r="F211" s="217">
        <f t="shared" si="51"/>
        <v>0</v>
      </c>
      <c r="G211" s="215"/>
      <c r="H211" s="218">
        <f t="shared" si="52"/>
        <v>0</v>
      </c>
      <c r="I211" s="217">
        <f t="shared" si="53"/>
        <v>0</v>
      </c>
    </row>
    <row r="212" s="22" customFormat="1" ht="15.95" customHeight="1" spans="1:9">
      <c r="A212" s="214" t="s">
        <v>284</v>
      </c>
      <c r="B212" s="215"/>
      <c r="C212" s="216"/>
      <c r="D212" s="217">
        <f t="shared" si="49"/>
        <v>0</v>
      </c>
      <c r="E212" s="218">
        <f t="shared" si="50"/>
        <v>0</v>
      </c>
      <c r="F212" s="217">
        <f t="shared" si="51"/>
        <v>0</v>
      </c>
      <c r="G212" s="215"/>
      <c r="H212" s="218">
        <f t="shared" si="52"/>
        <v>0</v>
      </c>
      <c r="I212" s="217">
        <f t="shared" si="53"/>
        <v>0</v>
      </c>
    </row>
    <row r="213" s="22" customFormat="1" ht="15.95" customHeight="1" spans="1:9">
      <c r="A213" s="214" t="s">
        <v>285</v>
      </c>
      <c r="B213" s="215"/>
      <c r="C213" s="216"/>
      <c r="D213" s="217">
        <f t="shared" si="49"/>
        <v>0</v>
      </c>
      <c r="E213" s="218">
        <f t="shared" si="50"/>
        <v>0</v>
      </c>
      <c r="F213" s="217">
        <f t="shared" si="51"/>
        <v>0</v>
      </c>
      <c r="G213" s="215"/>
      <c r="H213" s="218">
        <f t="shared" si="52"/>
        <v>0</v>
      </c>
      <c r="I213" s="217">
        <f t="shared" si="53"/>
        <v>0</v>
      </c>
    </row>
    <row r="214" s="22" customFormat="1" ht="15.95" customHeight="1" spans="1:9">
      <c r="A214" s="214" t="s">
        <v>286</v>
      </c>
      <c r="B214" s="215"/>
      <c r="C214" s="216"/>
      <c r="D214" s="217">
        <f t="shared" si="49"/>
        <v>0</v>
      </c>
      <c r="E214" s="218">
        <f t="shared" si="50"/>
        <v>0</v>
      </c>
      <c r="F214" s="217">
        <f t="shared" si="51"/>
        <v>0</v>
      </c>
      <c r="G214" s="215"/>
      <c r="H214" s="218">
        <f t="shared" si="52"/>
        <v>0</v>
      </c>
      <c r="I214" s="217">
        <f t="shared" si="53"/>
        <v>0</v>
      </c>
    </row>
    <row r="215" s="22" customFormat="1" ht="15.95" customHeight="1" spans="1:9">
      <c r="A215" s="214" t="s">
        <v>287</v>
      </c>
      <c r="B215" s="215">
        <f t="shared" ref="B215:G215" si="56">SUM(B216:B219)</f>
        <v>341</v>
      </c>
      <c r="C215" s="216">
        <f t="shared" si="56"/>
        <v>341</v>
      </c>
      <c r="D215" s="217">
        <f t="shared" si="49"/>
        <v>100</v>
      </c>
      <c r="E215" s="218">
        <f t="shared" si="50"/>
        <v>341</v>
      </c>
      <c r="F215" s="217">
        <f t="shared" si="51"/>
        <v>0</v>
      </c>
      <c r="G215" s="215">
        <f t="shared" si="56"/>
        <v>400</v>
      </c>
      <c r="H215" s="218">
        <f t="shared" si="52"/>
        <v>59</v>
      </c>
      <c r="I215" s="217">
        <f t="shared" si="53"/>
        <v>17.3020527859238</v>
      </c>
    </row>
    <row r="216" s="22" customFormat="1" ht="15.95" customHeight="1" spans="1:9">
      <c r="A216" s="214" t="s">
        <v>288</v>
      </c>
      <c r="B216" s="215"/>
      <c r="C216" s="216"/>
      <c r="D216" s="217">
        <f t="shared" si="49"/>
        <v>0</v>
      </c>
      <c r="E216" s="218">
        <f t="shared" si="50"/>
        <v>0</v>
      </c>
      <c r="F216" s="217">
        <f t="shared" si="51"/>
        <v>0</v>
      </c>
      <c r="G216" s="215"/>
      <c r="H216" s="218">
        <f t="shared" si="52"/>
        <v>0</v>
      </c>
      <c r="I216" s="217">
        <f t="shared" si="53"/>
        <v>0</v>
      </c>
    </row>
    <row r="217" s="22" customFormat="1" ht="15.95" customHeight="1" spans="1:9">
      <c r="A217" s="214" t="s">
        <v>289</v>
      </c>
      <c r="B217" s="215"/>
      <c r="C217" s="216"/>
      <c r="D217" s="217">
        <f t="shared" si="49"/>
        <v>0</v>
      </c>
      <c r="E217" s="218">
        <f t="shared" si="50"/>
        <v>0</v>
      </c>
      <c r="F217" s="217">
        <f t="shared" si="51"/>
        <v>0</v>
      </c>
      <c r="G217" s="215"/>
      <c r="H217" s="218">
        <f t="shared" si="52"/>
        <v>0</v>
      </c>
      <c r="I217" s="217">
        <f t="shared" si="53"/>
        <v>0</v>
      </c>
    </row>
    <row r="218" s="22" customFormat="1" ht="15.95" customHeight="1" spans="1:9">
      <c r="A218" s="214" t="s">
        <v>290</v>
      </c>
      <c r="B218" s="215"/>
      <c r="C218" s="216"/>
      <c r="D218" s="217">
        <f t="shared" si="49"/>
        <v>0</v>
      </c>
      <c r="E218" s="218">
        <f t="shared" si="50"/>
        <v>0</v>
      </c>
      <c r="F218" s="217">
        <f t="shared" si="51"/>
        <v>0</v>
      </c>
      <c r="G218" s="215"/>
      <c r="H218" s="218">
        <f t="shared" si="52"/>
        <v>0</v>
      </c>
      <c r="I218" s="217">
        <f t="shared" si="53"/>
        <v>0</v>
      </c>
    </row>
    <row r="219" s="22" customFormat="1" ht="15.95" customHeight="1" spans="1:9">
      <c r="A219" s="214" t="s">
        <v>291</v>
      </c>
      <c r="B219" s="215">
        <v>341</v>
      </c>
      <c r="C219" s="216">
        <v>341</v>
      </c>
      <c r="D219" s="217">
        <f t="shared" si="49"/>
        <v>100</v>
      </c>
      <c r="E219" s="218">
        <f t="shared" si="50"/>
        <v>341</v>
      </c>
      <c r="F219" s="217">
        <f t="shared" si="51"/>
        <v>0</v>
      </c>
      <c r="G219" s="215">
        <v>400</v>
      </c>
      <c r="H219" s="218">
        <f t="shared" si="52"/>
        <v>59</v>
      </c>
      <c r="I219" s="217">
        <f t="shared" si="53"/>
        <v>17.3020527859238</v>
      </c>
    </row>
    <row r="220" s="22" customFormat="1" ht="15.95" customHeight="1" spans="1:9">
      <c r="A220" s="213" t="s">
        <v>292</v>
      </c>
      <c r="B220" s="209">
        <f t="shared" ref="B220:G220" si="57">B221</f>
        <v>0</v>
      </c>
      <c r="C220" s="210">
        <f t="shared" si="57"/>
        <v>0</v>
      </c>
      <c r="D220" s="211">
        <f t="shared" si="49"/>
        <v>0</v>
      </c>
      <c r="E220" s="212">
        <f t="shared" si="50"/>
        <v>0</v>
      </c>
      <c r="F220" s="211">
        <f t="shared" si="51"/>
        <v>0</v>
      </c>
      <c r="G220" s="209">
        <f t="shared" si="57"/>
        <v>0</v>
      </c>
      <c r="H220" s="212">
        <f t="shared" si="52"/>
        <v>0</v>
      </c>
      <c r="I220" s="211">
        <f t="shared" si="53"/>
        <v>0</v>
      </c>
    </row>
    <row r="221" s="22" customFormat="1" ht="15.95" customHeight="1" spans="1:9">
      <c r="A221" s="214" t="s">
        <v>293</v>
      </c>
      <c r="B221" s="215">
        <f t="shared" ref="B221:G221" si="58">SUM(B222:B227)</f>
        <v>0</v>
      </c>
      <c r="C221" s="216">
        <f t="shared" si="58"/>
        <v>0</v>
      </c>
      <c r="D221" s="217">
        <f t="shared" si="49"/>
        <v>0</v>
      </c>
      <c r="E221" s="218">
        <f t="shared" si="50"/>
        <v>0</v>
      </c>
      <c r="F221" s="217">
        <f t="shared" si="51"/>
        <v>0</v>
      </c>
      <c r="G221" s="215">
        <f t="shared" si="58"/>
        <v>0</v>
      </c>
      <c r="H221" s="218">
        <f t="shared" si="52"/>
        <v>0</v>
      </c>
      <c r="I221" s="217">
        <f t="shared" si="53"/>
        <v>0</v>
      </c>
    </row>
    <row r="222" s="22" customFormat="1" ht="15.95" customHeight="1" spans="1:9">
      <c r="A222" s="214" t="s">
        <v>159</v>
      </c>
      <c r="B222" s="215"/>
      <c r="C222" s="216"/>
      <c r="D222" s="217">
        <f t="shared" si="49"/>
        <v>0</v>
      </c>
      <c r="E222" s="218">
        <f t="shared" si="50"/>
        <v>0</v>
      </c>
      <c r="F222" s="217">
        <f t="shared" si="51"/>
        <v>0</v>
      </c>
      <c r="G222" s="215"/>
      <c r="H222" s="218">
        <f t="shared" si="52"/>
        <v>0</v>
      </c>
      <c r="I222" s="217">
        <f t="shared" si="53"/>
        <v>0</v>
      </c>
    </row>
    <row r="223" s="22" customFormat="1" ht="15.95" customHeight="1" spans="1:9">
      <c r="A223" s="214" t="s">
        <v>160</v>
      </c>
      <c r="B223" s="215"/>
      <c r="C223" s="216"/>
      <c r="D223" s="217">
        <f t="shared" si="49"/>
        <v>0</v>
      </c>
      <c r="E223" s="218">
        <f t="shared" si="50"/>
        <v>0</v>
      </c>
      <c r="F223" s="217">
        <f t="shared" si="51"/>
        <v>0</v>
      </c>
      <c r="G223" s="215"/>
      <c r="H223" s="218">
        <f t="shared" si="52"/>
        <v>0</v>
      </c>
      <c r="I223" s="217">
        <f t="shared" si="53"/>
        <v>0</v>
      </c>
    </row>
    <row r="224" s="22" customFormat="1" ht="15.95" customHeight="1" spans="1:9">
      <c r="A224" s="214" t="s">
        <v>166</v>
      </c>
      <c r="B224" s="215"/>
      <c r="C224" s="216"/>
      <c r="D224" s="217">
        <f t="shared" si="49"/>
        <v>0</v>
      </c>
      <c r="E224" s="218">
        <f t="shared" si="50"/>
        <v>0</v>
      </c>
      <c r="F224" s="217">
        <f t="shared" si="51"/>
        <v>0</v>
      </c>
      <c r="G224" s="215"/>
      <c r="H224" s="218">
        <f t="shared" si="52"/>
        <v>0</v>
      </c>
      <c r="I224" s="217">
        <f t="shared" si="53"/>
        <v>0</v>
      </c>
    </row>
    <row r="225" s="22" customFormat="1" ht="15.95" customHeight="1" spans="1:9">
      <c r="A225" s="214" t="s">
        <v>294</v>
      </c>
      <c r="B225" s="215"/>
      <c r="C225" s="216"/>
      <c r="D225" s="217">
        <f t="shared" si="49"/>
        <v>0</v>
      </c>
      <c r="E225" s="218">
        <f t="shared" si="50"/>
        <v>0</v>
      </c>
      <c r="F225" s="217">
        <f t="shared" si="51"/>
        <v>0</v>
      </c>
      <c r="G225" s="215"/>
      <c r="H225" s="218">
        <f t="shared" si="52"/>
        <v>0</v>
      </c>
      <c r="I225" s="217">
        <f t="shared" si="53"/>
        <v>0</v>
      </c>
    </row>
    <row r="226" s="22" customFormat="1" ht="15.95" customHeight="1" spans="1:9">
      <c r="A226" s="214" t="s">
        <v>295</v>
      </c>
      <c r="B226" s="215"/>
      <c r="C226" s="216"/>
      <c r="D226" s="217">
        <f t="shared" si="49"/>
        <v>0</v>
      </c>
      <c r="E226" s="218">
        <f t="shared" si="50"/>
        <v>0</v>
      </c>
      <c r="F226" s="217">
        <f t="shared" si="51"/>
        <v>0</v>
      </c>
      <c r="G226" s="215"/>
      <c r="H226" s="218">
        <f t="shared" si="52"/>
        <v>0</v>
      </c>
      <c r="I226" s="217">
        <f t="shared" si="53"/>
        <v>0</v>
      </c>
    </row>
    <row r="227" s="22" customFormat="1" ht="15.95" customHeight="1" spans="1:9">
      <c r="A227" s="214" t="s">
        <v>296</v>
      </c>
      <c r="B227" s="215"/>
      <c r="C227" s="216"/>
      <c r="D227" s="217">
        <f t="shared" si="49"/>
        <v>0</v>
      </c>
      <c r="E227" s="218">
        <f t="shared" si="50"/>
        <v>0</v>
      </c>
      <c r="F227" s="217">
        <f t="shared" si="51"/>
        <v>0</v>
      </c>
      <c r="G227" s="215"/>
      <c r="H227" s="218">
        <f t="shared" si="52"/>
        <v>0</v>
      </c>
      <c r="I227" s="217">
        <f t="shared" si="53"/>
        <v>0</v>
      </c>
    </row>
    <row r="228" s="22" customFormat="1" ht="15.95" customHeight="1" spans="1:9">
      <c r="A228" s="213" t="s">
        <v>297</v>
      </c>
      <c r="B228" s="209">
        <f>SUM(B229,B248,B256,B265,B275,B282,B289,B297,B306,B309,B312,B315,B318,B322,B330,B333)</f>
        <v>436</v>
      </c>
      <c r="C228" s="210">
        <f>C229+C248+C256+C265+C275+C282+C289+C297+C306+C309++C312+C315+C318+C322+C330+C333</f>
        <v>383</v>
      </c>
      <c r="D228" s="211">
        <f t="shared" si="49"/>
        <v>87.8440366972477</v>
      </c>
      <c r="E228" s="212">
        <f t="shared" si="50"/>
        <v>383</v>
      </c>
      <c r="F228" s="211">
        <f t="shared" si="51"/>
        <v>0</v>
      </c>
      <c r="G228" s="209">
        <f>SUM(G229,G248,G256,G265,G275,G282,G289,G297,G306,G309,G312,G315,G318,G322,G330,G333)</f>
        <v>1527</v>
      </c>
      <c r="H228" s="212">
        <f t="shared" si="52"/>
        <v>1091</v>
      </c>
      <c r="I228" s="211">
        <f t="shared" si="53"/>
        <v>250.229357798165</v>
      </c>
    </row>
    <row r="229" s="22" customFormat="1" ht="15.95" customHeight="1" spans="1:9">
      <c r="A229" s="214" t="s">
        <v>298</v>
      </c>
      <c r="B229" s="215">
        <f t="shared" ref="B229:G229" si="59">SUM(B230:B247)</f>
        <v>299</v>
      </c>
      <c r="C229" s="216">
        <f t="shared" si="59"/>
        <v>126</v>
      </c>
      <c r="D229" s="217">
        <f t="shared" si="49"/>
        <v>42.1404682274247</v>
      </c>
      <c r="E229" s="218">
        <f t="shared" si="50"/>
        <v>126</v>
      </c>
      <c r="F229" s="217">
        <f t="shared" si="51"/>
        <v>0</v>
      </c>
      <c r="G229" s="215">
        <f t="shared" si="59"/>
        <v>1312</v>
      </c>
      <c r="H229" s="218">
        <f t="shared" si="52"/>
        <v>1013</v>
      </c>
      <c r="I229" s="217">
        <f t="shared" si="53"/>
        <v>338.795986622074</v>
      </c>
    </row>
    <row r="230" s="22" customFormat="1" ht="15.95" customHeight="1" spans="1:9">
      <c r="A230" s="214" t="s">
        <v>159</v>
      </c>
      <c r="B230" s="215">
        <v>51</v>
      </c>
      <c r="C230" s="216">
        <v>9</v>
      </c>
      <c r="D230" s="217">
        <f t="shared" si="49"/>
        <v>17.6470588235294</v>
      </c>
      <c r="E230" s="218">
        <f t="shared" si="50"/>
        <v>9</v>
      </c>
      <c r="F230" s="217">
        <f t="shared" si="51"/>
        <v>0</v>
      </c>
      <c r="G230" s="215">
        <v>21</v>
      </c>
      <c r="H230" s="218">
        <f t="shared" si="52"/>
        <v>-30</v>
      </c>
      <c r="I230" s="217">
        <f t="shared" si="53"/>
        <v>-58.8235294117647</v>
      </c>
    </row>
    <row r="231" s="22" customFormat="1" ht="15.95" customHeight="1" spans="1:9">
      <c r="A231" s="214" t="s">
        <v>160</v>
      </c>
      <c r="B231" s="215"/>
      <c r="C231" s="216"/>
      <c r="D231" s="217">
        <f t="shared" si="49"/>
        <v>0</v>
      </c>
      <c r="E231" s="218">
        <f t="shared" si="50"/>
        <v>0</v>
      </c>
      <c r="F231" s="217">
        <f t="shared" si="51"/>
        <v>0</v>
      </c>
      <c r="G231" s="215"/>
      <c r="H231" s="218">
        <f t="shared" si="52"/>
        <v>0</v>
      </c>
      <c r="I231" s="217">
        <f t="shared" si="53"/>
        <v>0</v>
      </c>
    </row>
    <row r="232" s="22" customFormat="1" ht="15.95" customHeight="1" spans="1:9">
      <c r="A232" s="214" t="s">
        <v>166</v>
      </c>
      <c r="B232" s="215"/>
      <c r="C232" s="216"/>
      <c r="D232" s="217">
        <f t="shared" si="49"/>
        <v>0</v>
      </c>
      <c r="E232" s="218">
        <f t="shared" si="50"/>
        <v>0</v>
      </c>
      <c r="F232" s="217">
        <f t="shared" si="51"/>
        <v>0</v>
      </c>
      <c r="G232" s="215"/>
      <c r="H232" s="218">
        <f t="shared" si="52"/>
        <v>0</v>
      </c>
      <c r="I232" s="217">
        <f t="shared" si="53"/>
        <v>0</v>
      </c>
    </row>
    <row r="233" s="22" customFormat="1" ht="15.95" customHeight="1" spans="1:9">
      <c r="A233" s="214" t="s">
        <v>299</v>
      </c>
      <c r="B233" s="215"/>
      <c r="C233" s="216"/>
      <c r="D233" s="217">
        <f t="shared" si="49"/>
        <v>0</v>
      </c>
      <c r="E233" s="218">
        <f t="shared" si="50"/>
        <v>0</v>
      </c>
      <c r="F233" s="217">
        <f t="shared" si="51"/>
        <v>0</v>
      </c>
      <c r="G233" s="215"/>
      <c r="H233" s="218">
        <f t="shared" si="52"/>
        <v>0</v>
      </c>
      <c r="I233" s="217">
        <f t="shared" si="53"/>
        <v>0</v>
      </c>
    </row>
    <row r="234" s="22" customFormat="1" ht="15.95" customHeight="1" spans="1:9">
      <c r="A234" s="214" t="s">
        <v>300</v>
      </c>
      <c r="B234" s="215"/>
      <c r="C234" s="216"/>
      <c r="D234" s="217">
        <f t="shared" si="49"/>
        <v>0</v>
      </c>
      <c r="E234" s="218">
        <f t="shared" si="50"/>
        <v>0</v>
      </c>
      <c r="F234" s="217">
        <f t="shared" si="51"/>
        <v>0</v>
      </c>
      <c r="G234" s="215"/>
      <c r="H234" s="218">
        <f t="shared" si="52"/>
        <v>0</v>
      </c>
      <c r="I234" s="217">
        <f t="shared" si="53"/>
        <v>0</v>
      </c>
    </row>
    <row r="235" s="22" customFormat="1" ht="15.95" customHeight="1" spans="1:9">
      <c r="A235" s="214" t="s">
        <v>301</v>
      </c>
      <c r="B235" s="215"/>
      <c r="C235" s="216"/>
      <c r="D235" s="217">
        <f t="shared" si="49"/>
        <v>0</v>
      </c>
      <c r="E235" s="218">
        <f t="shared" si="50"/>
        <v>0</v>
      </c>
      <c r="F235" s="217">
        <f t="shared" si="51"/>
        <v>0</v>
      </c>
      <c r="G235" s="215"/>
      <c r="H235" s="218">
        <f t="shared" si="52"/>
        <v>0</v>
      </c>
      <c r="I235" s="217">
        <f t="shared" si="53"/>
        <v>0</v>
      </c>
    </row>
    <row r="236" s="22" customFormat="1" ht="15.95" customHeight="1" spans="1:9">
      <c r="A236" s="214" t="s">
        <v>302</v>
      </c>
      <c r="B236" s="215"/>
      <c r="C236" s="216"/>
      <c r="D236" s="217">
        <f t="shared" si="49"/>
        <v>0</v>
      </c>
      <c r="E236" s="218">
        <f t="shared" si="50"/>
        <v>0</v>
      </c>
      <c r="F236" s="217">
        <f t="shared" si="51"/>
        <v>0</v>
      </c>
      <c r="G236" s="215"/>
      <c r="H236" s="218">
        <f t="shared" si="52"/>
        <v>0</v>
      </c>
      <c r="I236" s="217">
        <f t="shared" si="53"/>
        <v>0</v>
      </c>
    </row>
    <row r="237" s="22" customFormat="1" ht="15.95" customHeight="1" spans="1:9">
      <c r="A237" s="214" t="s">
        <v>187</v>
      </c>
      <c r="B237" s="215"/>
      <c r="C237" s="216"/>
      <c r="D237" s="217">
        <f t="shared" si="49"/>
        <v>0</v>
      </c>
      <c r="E237" s="218">
        <f t="shared" si="50"/>
        <v>0</v>
      </c>
      <c r="F237" s="217">
        <f t="shared" si="51"/>
        <v>0</v>
      </c>
      <c r="G237" s="215"/>
      <c r="H237" s="218">
        <f t="shared" si="52"/>
        <v>0</v>
      </c>
      <c r="I237" s="217">
        <f t="shared" si="53"/>
        <v>0</v>
      </c>
    </row>
    <row r="238" s="22" customFormat="1" ht="15.95" customHeight="1" spans="1:9">
      <c r="A238" s="214" t="s">
        <v>303</v>
      </c>
      <c r="B238" s="215"/>
      <c r="C238" s="216"/>
      <c r="D238" s="217">
        <f t="shared" si="49"/>
        <v>0</v>
      </c>
      <c r="E238" s="218">
        <f t="shared" si="50"/>
        <v>0</v>
      </c>
      <c r="F238" s="217">
        <f t="shared" si="51"/>
        <v>0</v>
      </c>
      <c r="G238" s="215"/>
      <c r="H238" s="218">
        <f t="shared" si="52"/>
        <v>0</v>
      </c>
      <c r="I238" s="217">
        <f t="shared" si="53"/>
        <v>0</v>
      </c>
    </row>
    <row r="239" s="22" customFormat="1" ht="15.95" customHeight="1" spans="1:9">
      <c r="A239" s="214" t="s">
        <v>304</v>
      </c>
      <c r="B239" s="215"/>
      <c r="C239" s="216"/>
      <c r="D239" s="217">
        <f t="shared" si="49"/>
        <v>0</v>
      </c>
      <c r="E239" s="218">
        <f t="shared" si="50"/>
        <v>0</v>
      </c>
      <c r="F239" s="217">
        <f t="shared" si="51"/>
        <v>0</v>
      </c>
      <c r="G239" s="215"/>
      <c r="H239" s="218">
        <f t="shared" si="52"/>
        <v>0</v>
      </c>
      <c r="I239" s="217">
        <f t="shared" si="53"/>
        <v>0</v>
      </c>
    </row>
    <row r="240" s="22" customFormat="1" ht="15.95" customHeight="1" spans="1:9">
      <c r="A240" s="214" t="s">
        <v>305</v>
      </c>
      <c r="B240" s="215">
        <v>200</v>
      </c>
      <c r="C240" s="216">
        <v>108</v>
      </c>
      <c r="D240" s="217">
        <f t="shared" si="49"/>
        <v>54</v>
      </c>
      <c r="E240" s="218">
        <f t="shared" si="50"/>
        <v>108</v>
      </c>
      <c r="F240" s="217">
        <f t="shared" si="51"/>
        <v>0</v>
      </c>
      <c r="G240" s="215"/>
      <c r="H240" s="218">
        <f t="shared" si="52"/>
        <v>-200</v>
      </c>
      <c r="I240" s="217">
        <f t="shared" si="53"/>
        <v>-100</v>
      </c>
    </row>
    <row r="241" s="22" customFormat="1" ht="15.95" customHeight="1" spans="1:9">
      <c r="A241" s="214" t="s">
        <v>306</v>
      </c>
      <c r="B241" s="215"/>
      <c r="C241" s="216"/>
      <c r="D241" s="217">
        <f t="shared" si="49"/>
        <v>0</v>
      </c>
      <c r="E241" s="218">
        <f t="shared" si="50"/>
        <v>0</v>
      </c>
      <c r="F241" s="217">
        <f t="shared" si="51"/>
        <v>0</v>
      </c>
      <c r="G241" s="215"/>
      <c r="H241" s="218">
        <f t="shared" si="52"/>
        <v>0</v>
      </c>
      <c r="I241" s="217">
        <f t="shared" si="53"/>
        <v>0</v>
      </c>
    </row>
    <row r="242" s="22" customFormat="1" ht="15.95" customHeight="1" spans="1:9">
      <c r="A242" s="214" t="s">
        <v>307</v>
      </c>
      <c r="B242" s="215"/>
      <c r="C242" s="216"/>
      <c r="D242" s="217">
        <f t="shared" si="49"/>
        <v>0</v>
      </c>
      <c r="E242" s="218">
        <f t="shared" si="50"/>
        <v>0</v>
      </c>
      <c r="F242" s="217">
        <f t="shared" si="51"/>
        <v>0</v>
      </c>
      <c r="G242" s="215"/>
      <c r="H242" s="218">
        <f t="shared" si="52"/>
        <v>0</v>
      </c>
      <c r="I242" s="217">
        <f t="shared" si="53"/>
        <v>0</v>
      </c>
    </row>
    <row r="243" s="22" customFormat="1" ht="15.95" customHeight="1" spans="1:9">
      <c r="A243" s="214" t="s">
        <v>308</v>
      </c>
      <c r="B243" s="215"/>
      <c r="C243" s="216"/>
      <c r="D243" s="217">
        <f t="shared" si="49"/>
        <v>0</v>
      </c>
      <c r="E243" s="218">
        <f t="shared" si="50"/>
        <v>0</v>
      </c>
      <c r="F243" s="217">
        <f t="shared" si="51"/>
        <v>0</v>
      </c>
      <c r="G243" s="215"/>
      <c r="H243" s="218">
        <f t="shared" si="52"/>
        <v>0</v>
      </c>
      <c r="I243" s="217">
        <f t="shared" si="53"/>
        <v>0</v>
      </c>
    </row>
    <row r="244" s="22" customFormat="1" ht="15.95" customHeight="1" spans="1:9">
      <c r="A244" s="214" t="s">
        <v>194</v>
      </c>
      <c r="B244" s="215"/>
      <c r="C244" s="216"/>
      <c r="D244" s="217">
        <f t="shared" si="49"/>
        <v>0</v>
      </c>
      <c r="E244" s="218">
        <f t="shared" si="50"/>
        <v>0</v>
      </c>
      <c r="F244" s="217">
        <f t="shared" si="51"/>
        <v>0</v>
      </c>
      <c r="G244" s="215"/>
      <c r="H244" s="218">
        <f t="shared" si="52"/>
        <v>0</v>
      </c>
      <c r="I244" s="217">
        <f t="shared" si="53"/>
        <v>0</v>
      </c>
    </row>
    <row r="245" s="22" customFormat="1" ht="15.95" customHeight="1" spans="1:9">
      <c r="A245" s="214" t="s">
        <v>309</v>
      </c>
      <c r="B245" s="215">
        <v>1</v>
      </c>
      <c r="C245" s="216">
        <v>1</v>
      </c>
      <c r="D245" s="217">
        <f t="shared" si="49"/>
        <v>100</v>
      </c>
      <c r="E245" s="218">
        <f t="shared" si="50"/>
        <v>1</v>
      </c>
      <c r="F245" s="217">
        <f t="shared" si="51"/>
        <v>0</v>
      </c>
      <c r="G245" s="215">
        <v>1270</v>
      </c>
      <c r="H245" s="218">
        <f t="shared" si="52"/>
        <v>1269</v>
      </c>
      <c r="I245" s="217">
        <f t="shared" si="53"/>
        <v>126900</v>
      </c>
    </row>
    <row r="246" s="22" customFormat="1" ht="15.95" customHeight="1" spans="1:9">
      <c r="A246" s="214" t="s">
        <v>161</v>
      </c>
      <c r="B246" s="215"/>
      <c r="C246" s="216"/>
      <c r="D246" s="217">
        <f t="shared" si="49"/>
        <v>0</v>
      </c>
      <c r="E246" s="218">
        <f t="shared" si="50"/>
        <v>0</v>
      </c>
      <c r="F246" s="217">
        <f t="shared" si="51"/>
        <v>0</v>
      </c>
      <c r="G246" s="215">
        <v>0</v>
      </c>
      <c r="H246" s="218">
        <f t="shared" si="52"/>
        <v>0</v>
      </c>
      <c r="I246" s="217">
        <f t="shared" si="53"/>
        <v>0</v>
      </c>
    </row>
    <row r="247" s="22" customFormat="1" ht="15.95" customHeight="1" spans="1:9">
      <c r="A247" s="214" t="s">
        <v>310</v>
      </c>
      <c r="B247" s="215">
        <v>47</v>
      </c>
      <c r="C247" s="216">
        <v>8</v>
      </c>
      <c r="D247" s="217">
        <f t="shared" si="49"/>
        <v>17.0212765957447</v>
      </c>
      <c r="E247" s="218">
        <f t="shared" si="50"/>
        <v>8</v>
      </c>
      <c r="F247" s="217">
        <f t="shared" si="51"/>
        <v>0</v>
      </c>
      <c r="G247" s="215">
        <v>21</v>
      </c>
      <c r="H247" s="218">
        <f t="shared" si="52"/>
        <v>-26</v>
      </c>
      <c r="I247" s="217">
        <f t="shared" si="53"/>
        <v>-55.3191489361702</v>
      </c>
    </row>
    <row r="248" s="22" customFormat="1" ht="15.95" customHeight="1" spans="1:9">
      <c r="A248" s="214" t="s">
        <v>311</v>
      </c>
      <c r="B248" s="215">
        <f t="shared" ref="B248:G248" si="60">SUM(B249:B255)</f>
        <v>0</v>
      </c>
      <c r="C248" s="216">
        <f t="shared" si="60"/>
        <v>7</v>
      </c>
      <c r="D248" s="217">
        <f t="shared" si="49"/>
        <v>0</v>
      </c>
      <c r="E248" s="218">
        <f t="shared" si="50"/>
        <v>7</v>
      </c>
      <c r="F248" s="217">
        <f t="shared" si="51"/>
        <v>0</v>
      </c>
      <c r="G248" s="215">
        <f t="shared" si="60"/>
        <v>0</v>
      </c>
      <c r="H248" s="218">
        <f t="shared" si="52"/>
        <v>0</v>
      </c>
      <c r="I248" s="217">
        <f t="shared" si="53"/>
        <v>0</v>
      </c>
    </row>
    <row r="249" s="22" customFormat="1" ht="15.95" customHeight="1" spans="1:9">
      <c r="A249" s="214" t="s">
        <v>159</v>
      </c>
      <c r="B249" s="215"/>
      <c r="C249" s="216"/>
      <c r="D249" s="217">
        <f t="shared" si="49"/>
        <v>0</v>
      </c>
      <c r="E249" s="218">
        <f t="shared" si="50"/>
        <v>0</v>
      </c>
      <c r="F249" s="217">
        <f t="shared" si="51"/>
        <v>0</v>
      </c>
      <c r="G249" s="215"/>
      <c r="H249" s="218">
        <f t="shared" si="52"/>
        <v>0</v>
      </c>
      <c r="I249" s="217">
        <f t="shared" si="53"/>
        <v>0</v>
      </c>
    </row>
    <row r="250" s="22" customFormat="1" ht="15.95" customHeight="1" spans="1:9">
      <c r="A250" s="214" t="s">
        <v>160</v>
      </c>
      <c r="B250" s="215"/>
      <c r="C250" s="216"/>
      <c r="D250" s="217">
        <f t="shared" si="49"/>
        <v>0</v>
      </c>
      <c r="E250" s="218">
        <f t="shared" si="50"/>
        <v>0</v>
      </c>
      <c r="F250" s="217">
        <f t="shared" si="51"/>
        <v>0</v>
      </c>
      <c r="G250" s="215"/>
      <c r="H250" s="218">
        <f t="shared" si="52"/>
        <v>0</v>
      </c>
      <c r="I250" s="217">
        <f t="shared" si="53"/>
        <v>0</v>
      </c>
    </row>
    <row r="251" s="22" customFormat="1" ht="15.95" customHeight="1" spans="1:9">
      <c r="A251" s="214" t="s">
        <v>166</v>
      </c>
      <c r="B251" s="215"/>
      <c r="C251" s="216"/>
      <c r="D251" s="217">
        <f t="shared" si="49"/>
        <v>0</v>
      </c>
      <c r="E251" s="218">
        <f t="shared" si="50"/>
        <v>0</v>
      </c>
      <c r="F251" s="217">
        <f t="shared" si="51"/>
        <v>0</v>
      </c>
      <c r="G251" s="215"/>
      <c r="H251" s="218">
        <f t="shared" si="52"/>
        <v>0</v>
      </c>
      <c r="I251" s="217">
        <f t="shared" si="53"/>
        <v>0</v>
      </c>
    </row>
    <row r="252" s="22" customFormat="1" ht="15.95" customHeight="1" spans="1:9">
      <c r="A252" s="214" t="s">
        <v>312</v>
      </c>
      <c r="B252" s="215"/>
      <c r="C252" s="216"/>
      <c r="D252" s="217">
        <f t="shared" si="49"/>
        <v>0</v>
      </c>
      <c r="E252" s="218">
        <f t="shared" si="50"/>
        <v>0</v>
      </c>
      <c r="F252" s="217">
        <f t="shared" si="51"/>
        <v>0</v>
      </c>
      <c r="G252" s="215"/>
      <c r="H252" s="218">
        <f t="shared" si="52"/>
        <v>0</v>
      </c>
      <c r="I252" s="217">
        <f t="shared" si="53"/>
        <v>0</v>
      </c>
    </row>
    <row r="253" s="22" customFormat="1" ht="15.95" customHeight="1" spans="1:9">
      <c r="A253" s="214" t="s">
        <v>313</v>
      </c>
      <c r="B253" s="215"/>
      <c r="C253" s="216"/>
      <c r="D253" s="217">
        <f t="shared" si="49"/>
        <v>0</v>
      </c>
      <c r="E253" s="218">
        <f t="shared" si="50"/>
        <v>0</v>
      </c>
      <c r="F253" s="217">
        <f t="shared" si="51"/>
        <v>0</v>
      </c>
      <c r="G253" s="215"/>
      <c r="H253" s="218">
        <f t="shared" si="52"/>
        <v>0</v>
      </c>
      <c r="I253" s="217">
        <f t="shared" si="53"/>
        <v>0</v>
      </c>
    </row>
    <row r="254" s="22" customFormat="1" ht="15.95" customHeight="1" spans="1:9">
      <c r="A254" s="214" t="s">
        <v>314</v>
      </c>
      <c r="B254" s="215"/>
      <c r="C254" s="216"/>
      <c r="D254" s="217">
        <f t="shared" si="49"/>
        <v>0</v>
      </c>
      <c r="E254" s="218">
        <f t="shared" si="50"/>
        <v>0</v>
      </c>
      <c r="F254" s="217">
        <f t="shared" si="51"/>
        <v>0</v>
      </c>
      <c r="G254" s="215"/>
      <c r="H254" s="218">
        <f t="shared" si="52"/>
        <v>0</v>
      </c>
      <c r="I254" s="217">
        <f t="shared" si="53"/>
        <v>0</v>
      </c>
    </row>
    <row r="255" s="22" customFormat="1" ht="15.95" customHeight="1" spans="1:9">
      <c r="A255" s="214" t="s">
        <v>315</v>
      </c>
      <c r="B255" s="215"/>
      <c r="C255" s="216">
        <v>7</v>
      </c>
      <c r="D255" s="217">
        <f t="shared" si="49"/>
        <v>0</v>
      </c>
      <c r="E255" s="218">
        <f t="shared" si="50"/>
        <v>7</v>
      </c>
      <c r="F255" s="217">
        <f t="shared" si="51"/>
        <v>0</v>
      </c>
      <c r="G255" s="215"/>
      <c r="H255" s="218">
        <f t="shared" si="52"/>
        <v>0</v>
      </c>
      <c r="I255" s="217">
        <f t="shared" si="53"/>
        <v>0</v>
      </c>
    </row>
    <row r="256" s="22" customFormat="1" ht="15.95" customHeight="1" spans="1:9">
      <c r="A256" s="214" t="s">
        <v>316</v>
      </c>
      <c r="B256" s="215">
        <f t="shared" ref="B256:G256" si="61">SUM(B257:B264)</f>
        <v>137</v>
      </c>
      <c r="C256" s="216">
        <f t="shared" si="61"/>
        <v>214</v>
      </c>
      <c r="D256" s="217">
        <f t="shared" si="49"/>
        <v>156.204379562044</v>
      </c>
      <c r="E256" s="218">
        <f t="shared" si="50"/>
        <v>214</v>
      </c>
      <c r="F256" s="217">
        <f t="shared" si="51"/>
        <v>0</v>
      </c>
      <c r="G256" s="215">
        <f t="shared" si="61"/>
        <v>215</v>
      </c>
      <c r="H256" s="218">
        <f t="shared" si="52"/>
        <v>78</v>
      </c>
      <c r="I256" s="217">
        <f t="shared" si="53"/>
        <v>56.9343065693431</v>
      </c>
    </row>
    <row r="257" s="22" customFormat="1" ht="15.95" customHeight="1" spans="1:9">
      <c r="A257" s="214" t="s">
        <v>317</v>
      </c>
      <c r="B257" s="215">
        <v>54</v>
      </c>
      <c r="C257" s="216">
        <v>59</v>
      </c>
      <c r="D257" s="217">
        <f t="shared" si="49"/>
        <v>109.259259259259</v>
      </c>
      <c r="E257" s="218">
        <f t="shared" si="50"/>
        <v>59</v>
      </c>
      <c r="F257" s="217">
        <f t="shared" si="51"/>
        <v>0</v>
      </c>
      <c r="G257" s="215">
        <v>62</v>
      </c>
      <c r="H257" s="218">
        <f t="shared" si="52"/>
        <v>8</v>
      </c>
      <c r="I257" s="217">
        <f t="shared" si="53"/>
        <v>14.8148148148148</v>
      </c>
    </row>
    <row r="258" s="22" customFormat="1" ht="15.95" customHeight="1" spans="1:9">
      <c r="A258" s="214" t="s">
        <v>318</v>
      </c>
      <c r="B258" s="215"/>
      <c r="C258" s="216"/>
      <c r="D258" s="217">
        <f t="shared" si="49"/>
        <v>0</v>
      </c>
      <c r="E258" s="218">
        <f t="shared" si="50"/>
        <v>0</v>
      </c>
      <c r="F258" s="217">
        <f t="shared" si="51"/>
        <v>0</v>
      </c>
      <c r="G258" s="215">
        <v>0</v>
      </c>
      <c r="H258" s="218">
        <f t="shared" si="52"/>
        <v>0</v>
      </c>
      <c r="I258" s="217">
        <f t="shared" si="53"/>
        <v>0</v>
      </c>
    </row>
    <row r="259" s="22" customFormat="1" ht="15.95" customHeight="1" spans="1:9">
      <c r="A259" s="214" t="s">
        <v>319</v>
      </c>
      <c r="B259" s="215"/>
      <c r="C259" s="216"/>
      <c r="D259" s="217">
        <f t="shared" si="49"/>
        <v>0</v>
      </c>
      <c r="E259" s="218">
        <f t="shared" si="50"/>
        <v>0</v>
      </c>
      <c r="F259" s="217">
        <f t="shared" si="51"/>
        <v>0</v>
      </c>
      <c r="G259" s="215">
        <v>0</v>
      </c>
      <c r="H259" s="218">
        <f t="shared" si="52"/>
        <v>0</v>
      </c>
      <c r="I259" s="217">
        <f t="shared" si="53"/>
        <v>0</v>
      </c>
    </row>
    <row r="260" s="22" customFormat="1" ht="15.95" customHeight="1" spans="1:9">
      <c r="A260" s="214" t="s">
        <v>320</v>
      </c>
      <c r="B260" s="215">
        <v>55</v>
      </c>
      <c r="C260" s="216">
        <v>47</v>
      </c>
      <c r="D260" s="217">
        <f t="shared" si="49"/>
        <v>85.4545454545455</v>
      </c>
      <c r="E260" s="218">
        <f t="shared" si="50"/>
        <v>47</v>
      </c>
      <c r="F260" s="217">
        <f t="shared" si="51"/>
        <v>0</v>
      </c>
      <c r="G260" s="215">
        <v>102</v>
      </c>
      <c r="H260" s="218">
        <f t="shared" si="52"/>
        <v>47</v>
      </c>
      <c r="I260" s="217">
        <f t="shared" si="53"/>
        <v>85.4545454545455</v>
      </c>
    </row>
    <row r="261" s="22" customFormat="1" ht="15.95" customHeight="1" spans="1:9">
      <c r="A261" s="214" t="s">
        <v>321</v>
      </c>
      <c r="B261" s="215">
        <v>28</v>
      </c>
      <c r="C261" s="216">
        <v>24</v>
      </c>
      <c r="D261" s="217">
        <f t="shared" si="49"/>
        <v>85.7142857142857</v>
      </c>
      <c r="E261" s="218">
        <f t="shared" si="50"/>
        <v>24</v>
      </c>
      <c r="F261" s="217">
        <f t="shared" si="51"/>
        <v>0</v>
      </c>
      <c r="G261" s="215">
        <v>51</v>
      </c>
      <c r="H261" s="218">
        <f t="shared" si="52"/>
        <v>23</v>
      </c>
      <c r="I261" s="217">
        <f t="shared" si="53"/>
        <v>82.1428571428571</v>
      </c>
    </row>
    <row r="262" s="22" customFormat="1" ht="15.95" customHeight="1" spans="1:9">
      <c r="A262" s="214" t="s">
        <v>322</v>
      </c>
      <c r="B262" s="215"/>
      <c r="C262" s="216">
        <v>84</v>
      </c>
      <c r="D262" s="217">
        <f t="shared" ref="D262:D325" si="62">IF(B262&lt;&gt;0,C262/B262*100,0)</f>
        <v>0</v>
      </c>
      <c r="E262" s="218">
        <f t="shared" ref="E262:E325" si="63">C262-L262</f>
        <v>84</v>
      </c>
      <c r="F262" s="217">
        <f t="shared" ref="F262:F325" si="64">IF(L262&lt;&gt;0,(C262/L262-1)*100,0)</f>
        <v>0</v>
      </c>
      <c r="G262" s="215"/>
      <c r="H262" s="218">
        <f t="shared" ref="H262:H325" si="65">G262-B262</f>
        <v>0</v>
      </c>
      <c r="I262" s="217">
        <f t="shared" ref="I262:I325" si="66">IF(B262&lt;&gt;0,(G262/B262-1)*100,0)</f>
        <v>0</v>
      </c>
    </row>
    <row r="263" s="22" customFormat="1" ht="15.95" customHeight="1" spans="1:9">
      <c r="A263" s="214" t="s">
        <v>323</v>
      </c>
      <c r="B263" s="215"/>
      <c r="C263" s="216"/>
      <c r="D263" s="217">
        <f t="shared" si="62"/>
        <v>0</v>
      </c>
      <c r="E263" s="218">
        <f t="shared" si="63"/>
        <v>0</v>
      </c>
      <c r="F263" s="217">
        <f t="shared" si="64"/>
        <v>0</v>
      </c>
      <c r="G263" s="215"/>
      <c r="H263" s="218">
        <f t="shared" si="65"/>
        <v>0</v>
      </c>
      <c r="I263" s="217">
        <f t="shared" si="66"/>
        <v>0</v>
      </c>
    </row>
    <row r="264" s="22" customFormat="1" ht="15.95" customHeight="1" spans="1:9">
      <c r="A264" s="214" t="s">
        <v>324</v>
      </c>
      <c r="B264" s="215"/>
      <c r="C264" s="216"/>
      <c r="D264" s="217">
        <f t="shared" si="62"/>
        <v>0</v>
      </c>
      <c r="E264" s="218">
        <f t="shared" si="63"/>
        <v>0</v>
      </c>
      <c r="F264" s="217">
        <f t="shared" si="64"/>
        <v>0</v>
      </c>
      <c r="G264" s="215"/>
      <c r="H264" s="218">
        <f t="shared" si="65"/>
        <v>0</v>
      </c>
      <c r="I264" s="217">
        <f t="shared" si="66"/>
        <v>0</v>
      </c>
    </row>
    <row r="265" s="22" customFormat="1" ht="15.95" customHeight="1" spans="1:9">
      <c r="A265" s="214" t="s">
        <v>325</v>
      </c>
      <c r="B265" s="215">
        <f t="shared" ref="B265:G265" si="67">SUM(B266:B274)</f>
        <v>0</v>
      </c>
      <c r="C265" s="216">
        <f t="shared" si="67"/>
        <v>0</v>
      </c>
      <c r="D265" s="217">
        <f t="shared" si="62"/>
        <v>0</v>
      </c>
      <c r="E265" s="218">
        <f t="shared" si="63"/>
        <v>0</v>
      </c>
      <c r="F265" s="217">
        <f t="shared" si="64"/>
        <v>0</v>
      </c>
      <c r="G265" s="215">
        <f t="shared" si="67"/>
        <v>0</v>
      </c>
      <c r="H265" s="218">
        <f t="shared" si="65"/>
        <v>0</v>
      </c>
      <c r="I265" s="217">
        <f t="shared" si="66"/>
        <v>0</v>
      </c>
    </row>
    <row r="266" s="22" customFormat="1" ht="15.95" customHeight="1" spans="1:9">
      <c r="A266" s="214" t="s">
        <v>326</v>
      </c>
      <c r="B266" s="215"/>
      <c r="C266" s="216"/>
      <c r="D266" s="217">
        <f t="shared" si="62"/>
        <v>0</v>
      </c>
      <c r="E266" s="218">
        <f t="shared" si="63"/>
        <v>0</v>
      </c>
      <c r="F266" s="217">
        <f t="shared" si="64"/>
        <v>0</v>
      </c>
      <c r="G266" s="215"/>
      <c r="H266" s="218">
        <f t="shared" si="65"/>
        <v>0</v>
      </c>
      <c r="I266" s="217">
        <f t="shared" si="66"/>
        <v>0</v>
      </c>
    </row>
    <row r="267" s="22" customFormat="1" ht="15.95" customHeight="1" spans="1:9">
      <c r="A267" s="214" t="s">
        <v>327</v>
      </c>
      <c r="B267" s="215"/>
      <c r="C267" s="216"/>
      <c r="D267" s="217">
        <f t="shared" si="62"/>
        <v>0</v>
      </c>
      <c r="E267" s="218">
        <f t="shared" si="63"/>
        <v>0</v>
      </c>
      <c r="F267" s="217">
        <f t="shared" si="64"/>
        <v>0</v>
      </c>
      <c r="G267" s="215"/>
      <c r="H267" s="218">
        <f t="shared" si="65"/>
        <v>0</v>
      </c>
      <c r="I267" s="217">
        <f t="shared" si="66"/>
        <v>0</v>
      </c>
    </row>
    <row r="268" s="22" customFormat="1" ht="15.95" customHeight="1" spans="1:9">
      <c r="A268" s="214" t="s">
        <v>328</v>
      </c>
      <c r="B268" s="215"/>
      <c r="C268" s="216"/>
      <c r="D268" s="217">
        <f t="shared" si="62"/>
        <v>0</v>
      </c>
      <c r="E268" s="218">
        <f t="shared" si="63"/>
        <v>0</v>
      </c>
      <c r="F268" s="217">
        <f t="shared" si="64"/>
        <v>0</v>
      </c>
      <c r="G268" s="215"/>
      <c r="H268" s="218">
        <f t="shared" si="65"/>
        <v>0</v>
      </c>
      <c r="I268" s="217">
        <f t="shared" si="66"/>
        <v>0</v>
      </c>
    </row>
    <row r="269" s="22" customFormat="1" ht="15.95" customHeight="1" spans="1:9">
      <c r="A269" s="214" t="s">
        <v>329</v>
      </c>
      <c r="B269" s="215"/>
      <c r="C269" s="216"/>
      <c r="D269" s="217">
        <f t="shared" si="62"/>
        <v>0</v>
      </c>
      <c r="E269" s="218">
        <f t="shared" si="63"/>
        <v>0</v>
      </c>
      <c r="F269" s="217">
        <f t="shared" si="64"/>
        <v>0</v>
      </c>
      <c r="G269" s="215"/>
      <c r="H269" s="218">
        <f t="shared" si="65"/>
        <v>0</v>
      </c>
      <c r="I269" s="217">
        <f t="shared" si="66"/>
        <v>0</v>
      </c>
    </row>
    <row r="270" s="22" customFormat="1" ht="15.95" customHeight="1" spans="1:9">
      <c r="A270" s="214" t="s">
        <v>330</v>
      </c>
      <c r="B270" s="215"/>
      <c r="C270" s="216"/>
      <c r="D270" s="217">
        <f t="shared" si="62"/>
        <v>0</v>
      </c>
      <c r="E270" s="218">
        <f t="shared" si="63"/>
        <v>0</v>
      </c>
      <c r="F270" s="217">
        <f t="shared" si="64"/>
        <v>0</v>
      </c>
      <c r="G270" s="215"/>
      <c r="H270" s="218">
        <f t="shared" si="65"/>
        <v>0</v>
      </c>
      <c r="I270" s="217">
        <f t="shared" si="66"/>
        <v>0</v>
      </c>
    </row>
    <row r="271" s="101" customFormat="1" ht="15.95" customHeight="1" spans="1:9">
      <c r="A271" s="214" t="s">
        <v>331</v>
      </c>
      <c r="B271" s="215"/>
      <c r="C271" s="216"/>
      <c r="D271" s="217">
        <f t="shared" si="62"/>
        <v>0</v>
      </c>
      <c r="E271" s="218">
        <f t="shared" si="63"/>
        <v>0</v>
      </c>
      <c r="F271" s="217">
        <f t="shared" si="64"/>
        <v>0</v>
      </c>
      <c r="G271" s="215"/>
      <c r="H271" s="218">
        <f t="shared" si="65"/>
        <v>0</v>
      </c>
      <c r="I271" s="217">
        <f t="shared" si="66"/>
        <v>0</v>
      </c>
    </row>
    <row r="272" s="22" customFormat="1" ht="15.95" customHeight="1" spans="1:9">
      <c r="A272" s="214" t="s">
        <v>332</v>
      </c>
      <c r="B272" s="215"/>
      <c r="C272" s="216"/>
      <c r="D272" s="217">
        <f t="shared" si="62"/>
        <v>0</v>
      </c>
      <c r="E272" s="218">
        <f t="shared" si="63"/>
        <v>0</v>
      </c>
      <c r="F272" s="217">
        <f t="shared" si="64"/>
        <v>0</v>
      </c>
      <c r="G272" s="215"/>
      <c r="H272" s="218">
        <f t="shared" si="65"/>
        <v>0</v>
      </c>
      <c r="I272" s="217">
        <f t="shared" si="66"/>
        <v>0</v>
      </c>
    </row>
    <row r="273" s="22" customFormat="1" ht="15.95" customHeight="1" spans="1:9">
      <c r="A273" s="214" t="s">
        <v>333</v>
      </c>
      <c r="B273" s="215"/>
      <c r="C273" s="216"/>
      <c r="D273" s="217">
        <f t="shared" si="62"/>
        <v>0</v>
      </c>
      <c r="E273" s="218">
        <f t="shared" si="63"/>
        <v>0</v>
      </c>
      <c r="F273" s="217">
        <f t="shared" si="64"/>
        <v>0</v>
      </c>
      <c r="G273" s="215"/>
      <c r="H273" s="218">
        <f t="shared" si="65"/>
        <v>0</v>
      </c>
      <c r="I273" s="217">
        <f t="shared" si="66"/>
        <v>0</v>
      </c>
    </row>
    <row r="274" s="22" customFormat="1" ht="15.95" customHeight="1" spans="1:9">
      <c r="A274" s="214" t="s">
        <v>334</v>
      </c>
      <c r="B274" s="215"/>
      <c r="C274" s="216"/>
      <c r="D274" s="217">
        <f t="shared" si="62"/>
        <v>0</v>
      </c>
      <c r="E274" s="218">
        <f t="shared" si="63"/>
        <v>0</v>
      </c>
      <c r="F274" s="217">
        <f t="shared" si="64"/>
        <v>0</v>
      </c>
      <c r="G274" s="215"/>
      <c r="H274" s="218">
        <f t="shared" si="65"/>
        <v>0</v>
      </c>
      <c r="I274" s="217">
        <f t="shared" si="66"/>
        <v>0</v>
      </c>
    </row>
    <row r="275" s="22" customFormat="1" ht="15.95" customHeight="1" spans="1:9">
      <c r="A275" s="214" t="s">
        <v>335</v>
      </c>
      <c r="B275" s="215">
        <f t="shared" ref="B275:G275" si="68">SUM(B276:B281)</f>
        <v>0</v>
      </c>
      <c r="C275" s="216">
        <f t="shared" si="68"/>
        <v>2</v>
      </c>
      <c r="D275" s="217">
        <f t="shared" si="62"/>
        <v>0</v>
      </c>
      <c r="E275" s="218">
        <f t="shared" si="63"/>
        <v>2</v>
      </c>
      <c r="F275" s="217">
        <f t="shared" si="64"/>
        <v>0</v>
      </c>
      <c r="G275" s="215">
        <f t="shared" si="68"/>
        <v>0</v>
      </c>
      <c r="H275" s="218">
        <f t="shared" si="65"/>
        <v>0</v>
      </c>
      <c r="I275" s="217">
        <f t="shared" si="66"/>
        <v>0</v>
      </c>
    </row>
    <row r="276" s="22" customFormat="1" ht="15.95" customHeight="1" spans="1:9">
      <c r="A276" s="214" t="s">
        <v>336</v>
      </c>
      <c r="B276" s="215"/>
      <c r="C276" s="216"/>
      <c r="D276" s="217">
        <f t="shared" si="62"/>
        <v>0</v>
      </c>
      <c r="E276" s="218">
        <f t="shared" si="63"/>
        <v>0</v>
      </c>
      <c r="F276" s="217">
        <f t="shared" si="64"/>
        <v>0</v>
      </c>
      <c r="G276" s="215"/>
      <c r="H276" s="218">
        <f t="shared" si="65"/>
        <v>0</v>
      </c>
      <c r="I276" s="217">
        <f t="shared" si="66"/>
        <v>0</v>
      </c>
    </row>
    <row r="277" s="22" customFormat="1" ht="15.95" customHeight="1" spans="1:9">
      <c r="A277" s="214" t="s">
        <v>337</v>
      </c>
      <c r="B277" s="215"/>
      <c r="C277" s="216"/>
      <c r="D277" s="217">
        <f t="shared" si="62"/>
        <v>0</v>
      </c>
      <c r="E277" s="218">
        <f t="shared" si="63"/>
        <v>0</v>
      </c>
      <c r="F277" s="217">
        <f t="shared" si="64"/>
        <v>0</v>
      </c>
      <c r="G277" s="215"/>
      <c r="H277" s="218">
        <f t="shared" si="65"/>
        <v>0</v>
      </c>
      <c r="I277" s="217">
        <f t="shared" si="66"/>
        <v>0</v>
      </c>
    </row>
    <row r="278" s="22" customFormat="1" ht="15.95" customHeight="1" spans="1:9">
      <c r="A278" s="214" t="s">
        <v>338</v>
      </c>
      <c r="B278" s="215"/>
      <c r="C278" s="216"/>
      <c r="D278" s="217">
        <f t="shared" si="62"/>
        <v>0</v>
      </c>
      <c r="E278" s="218">
        <f t="shared" si="63"/>
        <v>0</v>
      </c>
      <c r="F278" s="217">
        <f t="shared" si="64"/>
        <v>0</v>
      </c>
      <c r="G278" s="215"/>
      <c r="H278" s="218">
        <f t="shared" si="65"/>
        <v>0</v>
      </c>
      <c r="I278" s="217">
        <f t="shared" si="66"/>
        <v>0</v>
      </c>
    </row>
    <row r="279" s="22" customFormat="1" ht="15.95" customHeight="1" spans="1:9">
      <c r="A279" s="214" t="s">
        <v>339</v>
      </c>
      <c r="B279" s="215"/>
      <c r="C279" s="216"/>
      <c r="D279" s="217">
        <f t="shared" si="62"/>
        <v>0</v>
      </c>
      <c r="E279" s="218">
        <f t="shared" si="63"/>
        <v>0</v>
      </c>
      <c r="F279" s="217">
        <f t="shared" si="64"/>
        <v>0</v>
      </c>
      <c r="G279" s="215"/>
      <c r="H279" s="218">
        <f t="shared" si="65"/>
        <v>0</v>
      </c>
      <c r="I279" s="217">
        <f t="shared" si="66"/>
        <v>0</v>
      </c>
    </row>
    <row r="280" s="22" customFormat="1" ht="15.95" customHeight="1" spans="1:9">
      <c r="A280" s="214" t="s">
        <v>340</v>
      </c>
      <c r="B280" s="215"/>
      <c r="C280" s="216"/>
      <c r="D280" s="217">
        <f t="shared" si="62"/>
        <v>0</v>
      </c>
      <c r="E280" s="218">
        <f t="shared" si="63"/>
        <v>0</v>
      </c>
      <c r="F280" s="217">
        <f t="shared" si="64"/>
        <v>0</v>
      </c>
      <c r="G280" s="215"/>
      <c r="H280" s="218">
        <f t="shared" si="65"/>
        <v>0</v>
      </c>
      <c r="I280" s="217">
        <f t="shared" si="66"/>
        <v>0</v>
      </c>
    </row>
    <row r="281" s="22" customFormat="1" ht="15.95" customHeight="1" spans="1:9">
      <c r="A281" s="214" t="s">
        <v>341</v>
      </c>
      <c r="B281" s="215"/>
      <c r="C281" s="216">
        <v>2</v>
      </c>
      <c r="D281" s="217">
        <f t="shared" si="62"/>
        <v>0</v>
      </c>
      <c r="E281" s="218">
        <f t="shared" si="63"/>
        <v>2</v>
      </c>
      <c r="F281" s="217">
        <f t="shared" si="64"/>
        <v>0</v>
      </c>
      <c r="G281" s="215"/>
      <c r="H281" s="218">
        <f t="shared" si="65"/>
        <v>0</v>
      </c>
      <c r="I281" s="217">
        <f t="shared" si="66"/>
        <v>0</v>
      </c>
    </row>
    <row r="282" s="22" customFormat="1" ht="15.95" customHeight="1" spans="1:9">
      <c r="A282" s="214" t="s">
        <v>342</v>
      </c>
      <c r="B282" s="215"/>
      <c r="C282" s="216">
        <f>SUM(C283:C288)</f>
        <v>0</v>
      </c>
      <c r="D282" s="217">
        <f t="shared" si="62"/>
        <v>0</v>
      </c>
      <c r="E282" s="218">
        <f t="shared" si="63"/>
        <v>0</v>
      </c>
      <c r="F282" s="217">
        <f t="shared" si="64"/>
        <v>0</v>
      </c>
      <c r="G282" s="215"/>
      <c r="H282" s="218">
        <f t="shared" si="65"/>
        <v>0</v>
      </c>
      <c r="I282" s="217">
        <f t="shared" si="66"/>
        <v>0</v>
      </c>
    </row>
    <row r="283" s="22" customFormat="1" ht="15.95" customHeight="1" spans="1:9">
      <c r="A283" s="214" t="s">
        <v>343</v>
      </c>
      <c r="B283" s="215"/>
      <c r="C283" s="216"/>
      <c r="D283" s="217">
        <f t="shared" si="62"/>
        <v>0</v>
      </c>
      <c r="E283" s="218">
        <f t="shared" si="63"/>
        <v>0</v>
      </c>
      <c r="F283" s="217">
        <f t="shared" si="64"/>
        <v>0</v>
      </c>
      <c r="G283" s="215"/>
      <c r="H283" s="218">
        <f t="shared" si="65"/>
        <v>0</v>
      </c>
      <c r="I283" s="217">
        <f t="shared" si="66"/>
        <v>0</v>
      </c>
    </row>
    <row r="284" s="22" customFormat="1" ht="15.95" customHeight="1" spans="1:9">
      <c r="A284" s="214" t="s">
        <v>344</v>
      </c>
      <c r="B284" s="215"/>
      <c r="C284" s="216"/>
      <c r="D284" s="217">
        <f t="shared" si="62"/>
        <v>0</v>
      </c>
      <c r="E284" s="218">
        <f t="shared" si="63"/>
        <v>0</v>
      </c>
      <c r="F284" s="217">
        <f t="shared" si="64"/>
        <v>0</v>
      </c>
      <c r="G284" s="215"/>
      <c r="H284" s="218">
        <f t="shared" si="65"/>
        <v>0</v>
      </c>
      <c r="I284" s="217">
        <f t="shared" si="66"/>
        <v>0</v>
      </c>
    </row>
    <row r="285" s="22" customFormat="1" ht="15.95" customHeight="1" spans="1:9">
      <c r="A285" s="214" t="s">
        <v>345</v>
      </c>
      <c r="B285" s="215"/>
      <c r="C285" s="216"/>
      <c r="D285" s="217">
        <f t="shared" si="62"/>
        <v>0</v>
      </c>
      <c r="E285" s="218">
        <f t="shared" si="63"/>
        <v>0</v>
      </c>
      <c r="F285" s="217">
        <f t="shared" si="64"/>
        <v>0</v>
      </c>
      <c r="G285" s="215"/>
      <c r="H285" s="218">
        <f t="shared" si="65"/>
        <v>0</v>
      </c>
      <c r="I285" s="217">
        <f t="shared" si="66"/>
        <v>0</v>
      </c>
    </row>
    <row r="286" s="22" customFormat="1" ht="15.95" customHeight="1" spans="1:9">
      <c r="A286" s="214" t="s">
        <v>346</v>
      </c>
      <c r="B286" s="215"/>
      <c r="C286" s="216"/>
      <c r="D286" s="217">
        <f t="shared" si="62"/>
        <v>0</v>
      </c>
      <c r="E286" s="218">
        <f t="shared" si="63"/>
        <v>0</v>
      </c>
      <c r="F286" s="217">
        <f t="shared" si="64"/>
        <v>0</v>
      </c>
      <c r="G286" s="215"/>
      <c r="H286" s="218">
        <f t="shared" si="65"/>
        <v>0</v>
      </c>
      <c r="I286" s="217">
        <f t="shared" si="66"/>
        <v>0</v>
      </c>
    </row>
    <row r="287" s="22" customFormat="1" ht="15.95" customHeight="1" spans="1:9">
      <c r="A287" s="214" t="s">
        <v>347</v>
      </c>
      <c r="B287" s="215"/>
      <c r="C287" s="216"/>
      <c r="D287" s="217">
        <f t="shared" si="62"/>
        <v>0</v>
      </c>
      <c r="E287" s="218">
        <f t="shared" si="63"/>
        <v>0</v>
      </c>
      <c r="F287" s="217">
        <f t="shared" si="64"/>
        <v>0</v>
      </c>
      <c r="G287" s="215"/>
      <c r="H287" s="218">
        <f t="shared" si="65"/>
        <v>0</v>
      </c>
      <c r="I287" s="217">
        <f t="shared" si="66"/>
        <v>0</v>
      </c>
    </row>
    <row r="288" s="22" customFormat="1" ht="15.95" customHeight="1" spans="1:9">
      <c r="A288" s="214" t="s">
        <v>348</v>
      </c>
      <c r="B288" s="215"/>
      <c r="C288" s="216"/>
      <c r="D288" s="217">
        <f t="shared" si="62"/>
        <v>0</v>
      </c>
      <c r="E288" s="218">
        <f t="shared" si="63"/>
        <v>0</v>
      </c>
      <c r="F288" s="217">
        <f t="shared" si="64"/>
        <v>0</v>
      </c>
      <c r="G288" s="215"/>
      <c r="H288" s="218">
        <f t="shared" si="65"/>
        <v>0</v>
      </c>
      <c r="I288" s="217">
        <f t="shared" si="66"/>
        <v>0</v>
      </c>
    </row>
    <row r="289" s="22" customFormat="1" ht="15.95" customHeight="1" spans="1:9">
      <c r="A289" s="214" t="s">
        <v>349</v>
      </c>
      <c r="B289" s="215">
        <f t="shared" ref="B289:G289" si="69">SUM(B290:B296)</f>
        <v>0</v>
      </c>
      <c r="C289" s="216">
        <f t="shared" si="69"/>
        <v>1</v>
      </c>
      <c r="D289" s="217">
        <f t="shared" si="62"/>
        <v>0</v>
      </c>
      <c r="E289" s="218">
        <f t="shared" si="63"/>
        <v>1</v>
      </c>
      <c r="F289" s="217">
        <f t="shared" si="64"/>
        <v>0</v>
      </c>
      <c r="G289" s="215">
        <f t="shared" si="69"/>
        <v>0</v>
      </c>
      <c r="H289" s="218">
        <f t="shared" si="65"/>
        <v>0</v>
      </c>
      <c r="I289" s="217">
        <f t="shared" si="66"/>
        <v>0</v>
      </c>
    </row>
    <row r="290" s="22" customFormat="1" ht="15.95" customHeight="1" spans="1:9">
      <c r="A290" s="214" t="s">
        <v>350</v>
      </c>
      <c r="B290" s="215"/>
      <c r="C290" s="216"/>
      <c r="D290" s="217">
        <f t="shared" si="62"/>
        <v>0</v>
      </c>
      <c r="E290" s="218">
        <f t="shared" si="63"/>
        <v>0</v>
      </c>
      <c r="F290" s="217">
        <f t="shared" si="64"/>
        <v>0</v>
      </c>
      <c r="G290" s="215"/>
      <c r="H290" s="218">
        <f t="shared" si="65"/>
        <v>0</v>
      </c>
      <c r="I290" s="217">
        <f t="shared" si="66"/>
        <v>0</v>
      </c>
    </row>
    <row r="291" s="22" customFormat="1" ht="15.95" customHeight="1" spans="1:9">
      <c r="A291" s="214" t="s">
        <v>351</v>
      </c>
      <c r="B291" s="221"/>
      <c r="C291" s="216"/>
      <c r="D291" s="217">
        <f t="shared" si="62"/>
        <v>0</v>
      </c>
      <c r="E291" s="218">
        <f t="shared" si="63"/>
        <v>0</v>
      </c>
      <c r="F291" s="217">
        <f t="shared" si="64"/>
        <v>0</v>
      </c>
      <c r="G291" s="221"/>
      <c r="H291" s="218">
        <f t="shared" si="65"/>
        <v>0</v>
      </c>
      <c r="I291" s="217">
        <f t="shared" si="66"/>
        <v>0</v>
      </c>
    </row>
    <row r="292" s="22" customFormat="1" ht="15.95" customHeight="1" spans="1:9">
      <c r="A292" s="214" t="s">
        <v>352</v>
      </c>
      <c r="B292" s="215"/>
      <c r="C292" s="216"/>
      <c r="D292" s="217">
        <f t="shared" si="62"/>
        <v>0</v>
      </c>
      <c r="E292" s="218">
        <f t="shared" si="63"/>
        <v>0</v>
      </c>
      <c r="F292" s="217">
        <f t="shared" si="64"/>
        <v>0</v>
      </c>
      <c r="G292" s="215"/>
      <c r="H292" s="218">
        <f t="shared" si="65"/>
        <v>0</v>
      </c>
      <c r="I292" s="217">
        <f t="shared" si="66"/>
        <v>0</v>
      </c>
    </row>
    <row r="293" s="22" customFormat="1" ht="15.95" customHeight="1" spans="1:9">
      <c r="A293" s="214" t="s">
        <v>353</v>
      </c>
      <c r="B293" s="215"/>
      <c r="C293" s="216"/>
      <c r="D293" s="217">
        <f t="shared" si="62"/>
        <v>0</v>
      </c>
      <c r="E293" s="218">
        <f t="shared" si="63"/>
        <v>0</v>
      </c>
      <c r="F293" s="217">
        <f t="shared" si="64"/>
        <v>0</v>
      </c>
      <c r="G293" s="215"/>
      <c r="H293" s="218">
        <f t="shared" si="65"/>
        <v>0</v>
      </c>
      <c r="I293" s="217">
        <f t="shared" si="66"/>
        <v>0</v>
      </c>
    </row>
    <row r="294" s="22" customFormat="1" ht="15.95" customHeight="1" spans="1:9">
      <c r="A294" s="214" t="s">
        <v>354</v>
      </c>
      <c r="B294" s="215"/>
      <c r="C294" s="216"/>
      <c r="D294" s="217">
        <f t="shared" si="62"/>
        <v>0</v>
      </c>
      <c r="E294" s="218">
        <f t="shared" si="63"/>
        <v>0</v>
      </c>
      <c r="F294" s="217">
        <f t="shared" si="64"/>
        <v>0</v>
      </c>
      <c r="G294" s="215"/>
      <c r="H294" s="218">
        <f t="shared" si="65"/>
        <v>0</v>
      </c>
      <c r="I294" s="217">
        <f t="shared" si="66"/>
        <v>0</v>
      </c>
    </row>
    <row r="295" s="22" customFormat="1" ht="15.95" customHeight="1" spans="1:9">
      <c r="A295" s="214" t="s">
        <v>355</v>
      </c>
      <c r="B295" s="215"/>
      <c r="C295" s="216">
        <v>1</v>
      </c>
      <c r="D295" s="217">
        <f t="shared" si="62"/>
        <v>0</v>
      </c>
      <c r="E295" s="218">
        <f t="shared" si="63"/>
        <v>1</v>
      </c>
      <c r="F295" s="217">
        <f t="shared" si="64"/>
        <v>0</v>
      </c>
      <c r="G295" s="215"/>
      <c r="H295" s="218">
        <f t="shared" si="65"/>
        <v>0</v>
      </c>
      <c r="I295" s="217">
        <f t="shared" si="66"/>
        <v>0</v>
      </c>
    </row>
    <row r="296" s="101" customFormat="1" ht="15.95" customHeight="1" spans="1:9">
      <c r="A296" s="214" t="s">
        <v>356</v>
      </c>
      <c r="B296" s="215"/>
      <c r="C296" s="216"/>
      <c r="D296" s="217">
        <f t="shared" si="62"/>
        <v>0</v>
      </c>
      <c r="E296" s="218">
        <f t="shared" si="63"/>
        <v>0</v>
      </c>
      <c r="F296" s="217">
        <f t="shared" si="64"/>
        <v>0</v>
      </c>
      <c r="G296" s="215"/>
      <c r="H296" s="218">
        <f t="shared" si="65"/>
        <v>0</v>
      </c>
      <c r="I296" s="217">
        <f t="shared" si="66"/>
        <v>0</v>
      </c>
    </row>
    <row r="297" s="22" customFormat="1" ht="15.95" customHeight="1" spans="1:9">
      <c r="A297" s="214" t="s">
        <v>357</v>
      </c>
      <c r="B297" s="215">
        <f t="shared" ref="B297:G297" si="70">SUM(B298:B305)</f>
        <v>0</v>
      </c>
      <c r="C297" s="216">
        <f t="shared" si="70"/>
        <v>11</v>
      </c>
      <c r="D297" s="217">
        <f t="shared" si="62"/>
        <v>0</v>
      </c>
      <c r="E297" s="218">
        <f t="shared" si="63"/>
        <v>11</v>
      </c>
      <c r="F297" s="217">
        <f t="shared" si="64"/>
        <v>0</v>
      </c>
      <c r="G297" s="215">
        <f t="shared" si="70"/>
        <v>0</v>
      </c>
      <c r="H297" s="218">
        <f t="shared" si="65"/>
        <v>0</v>
      </c>
      <c r="I297" s="217">
        <f t="shared" si="66"/>
        <v>0</v>
      </c>
    </row>
    <row r="298" s="22" customFormat="1" ht="15.95" customHeight="1" spans="1:9">
      <c r="A298" s="214" t="s">
        <v>159</v>
      </c>
      <c r="B298" s="215"/>
      <c r="C298" s="216"/>
      <c r="D298" s="217">
        <f t="shared" si="62"/>
        <v>0</v>
      </c>
      <c r="E298" s="218">
        <f t="shared" si="63"/>
        <v>0</v>
      </c>
      <c r="F298" s="217">
        <f t="shared" si="64"/>
        <v>0</v>
      </c>
      <c r="G298" s="215"/>
      <c r="H298" s="218">
        <f t="shared" si="65"/>
        <v>0</v>
      </c>
      <c r="I298" s="217">
        <f t="shared" si="66"/>
        <v>0</v>
      </c>
    </row>
    <row r="299" s="22" customFormat="1" ht="15.95" customHeight="1" spans="1:9">
      <c r="A299" s="214" t="s">
        <v>160</v>
      </c>
      <c r="B299" s="215"/>
      <c r="C299" s="216"/>
      <c r="D299" s="217">
        <f t="shared" si="62"/>
        <v>0</v>
      </c>
      <c r="E299" s="218">
        <f t="shared" si="63"/>
        <v>0</v>
      </c>
      <c r="F299" s="217">
        <f t="shared" si="64"/>
        <v>0</v>
      </c>
      <c r="G299" s="215"/>
      <c r="H299" s="218">
        <f t="shared" si="65"/>
        <v>0</v>
      </c>
      <c r="I299" s="217">
        <f t="shared" si="66"/>
        <v>0</v>
      </c>
    </row>
    <row r="300" s="22" customFormat="1" ht="15.95" customHeight="1" spans="1:9">
      <c r="A300" s="214" t="s">
        <v>166</v>
      </c>
      <c r="B300" s="215"/>
      <c r="C300" s="216"/>
      <c r="D300" s="217">
        <f t="shared" si="62"/>
        <v>0</v>
      </c>
      <c r="E300" s="218">
        <f t="shared" si="63"/>
        <v>0</v>
      </c>
      <c r="F300" s="217">
        <f t="shared" si="64"/>
        <v>0</v>
      </c>
      <c r="G300" s="215"/>
      <c r="H300" s="218">
        <f t="shared" si="65"/>
        <v>0</v>
      </c>
      <c r="I300" s="217">
        <f t="shared" si="66"/>
        <v>0</v>
      </c>
    </row>
    <row r="301" s="22" customFormat="1" ht="15.95" customHeight="1" spans="1:9">
      <c r="A301" s="214" t="s">
        <v>358</v>
      </c>
      <c r="B301" s="215"/>
      <c r="C301" s="216">
        <v>7</v>
      </c>
      <c r="D301" s="217">
        <f t="shared" si="62"/>
        <v>0</v>
      </c>
      <c r="E301" s="218">
        <f t="shared" si="63"/>
        <v>7</v>
      </c>
      <c r="F301" s="217">
        <f t="shared" si="64"/>
        <v>0</v>
      </c>
      <c r="G301" s="215"/>
      <c r="H301" s="218">
        <f t="shared" si="65"/>
        <v>0</v>
      </c>
      <c r="I301" s="217">
        <f t="shared" si="66"/>
        <v>0</v>
      </c>
    </row>
    <row r="302" s="22" customFormat="1" ht="15.95" customHeight="1" spans="1:9">
      <c r="A302" s="214" t="s">
        <v>359</v>
      </c>
      <c r="B302" s="215"/>
      <c r="C302" s="216"/>
      <c r="D302" s="217">
        <f t="shared" si="62"/>
        <v>0</v>
      </c>
      <c r="E302" s="218">
        <f t="shared" si="63"/>
        <v>0</v>
      </c>
      <c r="F302" s="217">
        <f t="shared" si="64"/>
        <v>0</v>
      </c>
      <c r="G302" s="215"/>
      <c r="H302" s="218">
        <f t="shared" si="65"/>
        <v>0</v>
      </c>
      <c r="I302" s="217">
        <f t="shared" si="66"/>
        <v>0</v>
      </c>
    </row>
    <row r="303" s="22" customFormat="1" ht="15.95" customHeight="1" spans="1:9">
      <c r="A303" s="214" t="s">
        <v>360</v>
      </c>
      <c r="B303" s="215"/>
      <c r="C303" s="216"/>
      <c r="D303" s="217">
        <f t="shared" si="62"/>
        <v>0</v>
      </c>
      <c r="E303" s="218">
        <f t="shared" si="63"/>
        <v>0</v>
      </c>
      <c r="F303" s="217">
        <f t="shared" si="64"/>
        <v>0</v>
      </c>
      <c r="G303" s="215"/>
      <c r="H303" s="218">
        <f t="shared" si="65"/>
        <v>0</v>
      </c>
      <c r="I303" s="217">
        <f t="shared" si="66"/>
        <v>0</v>
      </c>
    </row>
    <row r="304" s="22" customFormat="1" ht="15.95" customHeight="1" spans="1:9">
      <c r="A304" s="214" t="s">
        <v>361</v>
      </c>
      <c r="B304" s="215"/>
      <c r="C304" s="216"/>
      <c r="D304" s="217">
        <f t="shared" si="62"/>
        <v>0</v>
      </c>
      <c r="E304" s="218">
        <f t="shared" si="63"/>
        <v>0</v>
      </c>
      <c r="F304" s="217">
        <f t="shared" si="64"/>
        <v>0</v>
      </c>
      <c r="G304" s="215"/>
      <c r="H304" s="218">
        <f t="shared" si="65"/>
        <v>0</v>
      </c>
      <c r="I304" s="217">
        <f t="shared" si="66"/>
        <v>0</v>
      </c>
    </row>
    <row r="305" s="22" customFormat="1" ht="15.95" customHeight="1" spans="1:9">
      <c r="A305" s="214" t="s">
        <v>362</v>
      </c>
      <c r="B305" s="215"/>
      <c r="C305" s="216">
        <v>4</v>
      </c>
      <c r="D305" s="217">
        <f t="shared" si="62"/>
        <v>0</v>
      </c>
      <c r="E305" s="218">
        <f t="shared" si="63"/>
        <v>4</v>
      </c>
      <c r="F305" s="217">
        <f t="shared" si="64"/>
        <v>0</v>
      </c>
      <c r="G305" s="215"/>
      <c r="H305" s="218">
        <f t="shared" si="65"/>
        <v>0</v>
      </c>
      <c r="I305" s="217">
        <f t="shared" si="66"/>
        <v>0</v>
      </c>
    </row>
    <row r="306" s="22" customFormat="1" ht="15.95" customHeight="1" spans="1:9">
      <c r="A306" s="214" t="s">
        <v>363</v>
      </c>
      <c r="B306" s="215">
        <f t="shared" ref="B306:G306" si="71">SUM(B307:B308)</f>
        <v>0</v>
      </c>
      <c r="C306" s="216">
        <f t="shared" si="71"/>
        <v>0</v>
      </c>
      <c r="D306" s="217">
        <f t="shared" si="62"/>
        <v>0</v>
      </c>
      <c r="E306" s="218">
        <f t="shared" si="63"/>
        <v>0</v>
      </c>
      <c r="F306" s="217">
        <f t="shared" si="64"/>
        <v>0</v>
      </c>
      <c r="G306" s="215">
        <f t="shared" si="71"/>
        <v>0</v>
      </c>
      <c r="H306" s="218">
        <f t="shared" si="65"/>
        <v>0</v>
      </c>
      <c r="I306" s="217">
        <f t="shared" si="66"/>
        <v>0</v>
      </c>
    </row>
    <row r="307" s="22" customFormat="1" ht="15.95" customHeight="1" spans="1:9">
      <c r="A307" s="214" t="s">
        <v>364</v>
      </c>
      <c r="B307" s="215"/>
      <c r="C307" s="216"/>
      <c r="D307" s="217">
        <f t="shared" si="62"/>
        <v>0</v>
      </c>
      <c r="E307" s="218">
        <f t="shared" si="63"/>
        <v>0</v>
      </c>
      <c r="F307" s="217">
        <f t="shared" si="64"/>
        <v>0</v>
      </c>
      <c r="G307" s="215"/>
      <c r="H307" s="218">
        <f t="shared" si="65"/>
        <v>0</v>
      </c>
      <c r="I307" s="217">
        <f t="shared" si="66"/>
        <v>0</v>
      </c>
    </row>
    <row r="308" s="22" customFormat="1" ht="15.95" customHeight="1" spans="1:9">
      <c r="A308" s="214" t="s">
        <v>365</v>
      </c>
      <c r="B308" s="215"/>
      <c r="C308" s="216"/>
      <c r="D308" s="217">
        <f t="shared" si="62"/>
        <v>0</v>
      </c>
      <c r="E308" s="218">
        <f t="shared" si="63"/>
        <v>0</v>
      </c>
      <c r="F308" s="217">
        <f t="shared" si="64"/>
        <v>0</v>
      </c>
      <c r="G308" s="215"/>
      <c r="H308" s="218">
        <f t="shared" si="65"/>
        <v>0</v>
      </c>
      <c r="I308" s="217">
        <f t="shared" si="66"/>
        <v>0</v>
      </c>
    </row>
    <row r="309" s="22" customFormat="1" ht="15.95" customHeight="1" spans="1:9">
      <c r="A309" s="214" t="s">
        <v>366</v>
      </c>
      <c r="B309" s="215">
        <f t="shared" ref="B309:G309" si="72">SUM(B310:B311)</f>
        <v>0</v>
      </c>
      <c r="C309" s="216">
        <f t="shared" si="72"/>
        <v>3</v>
      </c>
      <c r="D309" s="217">
        <f t="shared" si="62"/>
        <v>0</v>
      </c>
      <c r="E309" s="218">
        <f t="shared" si="63"/>
        <v>3</v>
      </c>
      <c r="F309" s="217">
        <f t="shared" si="64"/>
        <v>0</v>
      </c>
      <c r="G309" s="215">
        <f t="shared" si="72"/>
        <v>0</v>
      </c>
      <c r="H309" s="218">
        <f t="shared" si="65"/>
        <v>0</v>
      </c>
      <c r="I309" s="217">
        <f t="shared" si="66"/>
        <v>0</v>
      </c>
    </row>
    <row r="310" s="22" customFormat="1" ht="15.95" customHeight="1" spans="1:9">
      <c r="A310" s="214" t="s">
        <v>367</v>
      </c>
      <c r="B310" s="215"/>
      <c r="C310" s="216">
        <v>3</v>
      </c>
      <c r="D310" s="217">
        <f t="shared" si="62"/>
        <v>0</v>
      </c>
      <c r="E310" s="218">
        <f t="shared" si="63"/>
        <v>3</v>
      </c>
      <c r="F310" s="217">
        <f t="shared" si="64"/>
        <v>0</v>
      </c>
      <c r="G310" s="215"/>
      <c r="H310" s="218">
        <f t="shared" si="65"/>
        <v>0</v>
      </c>
      <c r="I310" s="217">
        <f t="shared" si="66"/>
        <v>0</v>
      </c>
    </row>
    <row r="311" s="22" customFormat="1" ht="15.95" customHeight="1" spans="1:9">
      <c r="A311" s="214" t="s">
        <v>368</v>
      </c>
      <c r="B311" s="215"/>
      <c r="C311" s="216"/>
      <c r="D311" s="217">
        <f t="shared" si="62"/>
        <v>0</v>
      </c>
      <c r="E311" s="218">
        <f t="shared" si="63"/>
        <v>0</v>
      </c>
      <c r="F311" s="217">
        <f t="shared" si="64"/>
        <v>0</v>
      </c>
      <c r="G311" s="215"/>
      <c r="H311" s="218">
        <f t="shared" si="65"/>
        <v>0</v>
      </c>
      <c r="I311" s="217">
        <f t="shared" si="66"/>
        <v>0</v>
      </c>
    </row>
    <row r="312" s="22" customFormat="1" ht="15.95" customHeight="1" spans="1:9">
      <c r="A312" s="214" t="s">
        <v>369</v>
      </c>
      <c r="B312" s="215">
        <f t="shared" ref="B312:G312" si="73">SUM(B313:B314)</f>
        <v>0</v>
      </c>
      <c r="C312" s="216">
        <f t="shared" si="73"/>
        <v>0</v>
      </c>
      <c r="D312" s="217">
        <f t="shared" si="62"/>
        <v>0</v>
      </c>
      <c r="E312" s="218">
        <f t="shared" si="63"/>
        <v>0</v>
      </c>
      <c r="F312" s="217">
        <f t="shared" si="64"/>
        <v>0</v>
      </c>
      <c r="G312" s="215">
        <f t="shared" si="73"/>
        <v>0</v>
      </c>
      <c r="H312" s="218">
        <f t="shared" si="65"/>
        <v>0</v>
      </c>
      <c r="I312" s="217">
        <f t="shared" si="66"/>
        <v>0</v>
      </c>
    </row>
    <row r="313" s="101" customFormat="1" ht="15.95" customHeight="1" spans="1:9">
      <c r="A313" s="214" t="s">
        <v>370</v>
      </c>
      <c r="B313" s="215"/>
      <c r="C313" s="216"/>
      <c r="D313" s="217">
        <f t="shared" si="62"/>
        <v>0</v>
      </c>
      <c r="E313" s="218">
        <f t="shared" si="63"/>
        <v>0</v>
      </c>
      <c r="F313" s="217">
        <f t="shared" si="64"/>
        <v>0</v>
      </c>
      <c r="G313" s="215"/>
      <c r="H313" s="218">
        <f t="shared" si="65"/>
        <v>0</v>
      </c>
      <c r="I313" s="217">
        <f t="shared" si="66"/>
        <v>0</v>
      </c>
    </row>
    <row r="314" s="22" customFormat="1" ht="15.95" customHeight="1" spans="1:9">
      <c r="A314" s="214" t="s">
        <v>371</v>
      </c>
      <c r="B314" s="215"/>
      <c r="C314" s="216"/>
      <c r="D314" s="217">
        <f t="shared" si="62"/>
        <v>0</v>
      </c>
      <c r="E314" s="218">
        <f t="shared" si="63"/>
        <v>0</v>
      </c>
      <c r="F314" s="217">
        <f t="shared" si="64"/>
        <v>0</v>
      </c>
      <c r="G314" s="215"/>
      <c r="H314" s="218">
        <f t="shared" si="65"/>
        <v>0</v>
      </c>
      <c r="I314" s="217">
        <f t="shared" si="66"/>
        <v>0</v>
      </c>
    </row>
    <row r="315" s="22" customFormat="1" ht="15.95" customHeight="1" spans="1:9">
      <c r="A315" s="214" t="s">
        <v>372</v>
      </c>
      <c r="B315" s="215">
        <f t="shared" ref="B315:G315" si="74">SUM(B316:B317)</f>
        <v>0</v>
      </c>
      <c r="C315" s="216">
        <f t="shared" si="74"/>
        <v>15</v>
      </c>
      <c r="D315" s="217">
        <f t="shared" si="62"/>
        <v>0</v>
      </c>
      <c r="E315" s="218">
        <f t="shared" si="63"/>
        <v>15</v>
      </c>
      <c r="F315" s="217">
        <f t="shared" si="64"/>
        <v>0</v>
      </c>
      <c r="G315" s="215">
        <f t="shared" si="74"/>
        <v>0</v>
      </c>
      <c r="H315" s="218">
        <f t="shared" si="65"/>
        <v>0</v>
      </c>
      <c r="I315" s="217">
        <f t="shared" si="66"/>
        <v>0</v>
      </c>
    </row>
    <row r="316" s="22" customFormat="1" ht="15.95" customHeight="1" spans="1:9">
      <c r="A316" s="214" t="s">
        <v>373</v>
      </c>
      <c r="B316" s="215"/>
      <c r="C316" s="216">
        <v>15</v>
      </c>
      <c r="D316" s="217">
        <f t="shared" si="62"/>
        <v>0</v>
      </c>
      <c r="E316" s="218">
        <f t="shared" si="63"/>
        <v>15</v>
      </c>
      <c r="F316" s="217">
        <f t="shared" si="64"/>
        <v>0</v>
      </c>
      <c r="G316" s="215"/>
      <c r="H316" s="218">
        <f t="shared" si="65"/>
        <v>0</v>
      </c>
      <c r="I316" s="217">
        <f t="shared" si="66"/>
        <v>0</v>
      </c>
    </row>
    <row r="317" s="22" customFormat="1" ht="15.95" customHeight="1" spans="1:9">
      <c r="A317" s="214" t="s">
        <v>374</v>
      </c>
      <c r="B317" s="215"/>
      <c r="C317" s="216"/>
      <c r="D317" s="217">
        <f t="shared" si="62"/>
        <v>0</v>
      </c>
      <c r="E317" s="218">
        <f t="shared" si="63"/>
        <v>0</v>
      </c>
      <c r="F317" s="217">
        <f t="shared" si="64"/>
        <v>0</v>
      </c>
      <c r="G317" s="215"/>
      <c r="H317" s="218">
        <f t="shared" si="65"/>
        <v>0</v>
      </c>
      <c r="I317" s="217">
        <f t="shared" si="66"/>
        <v>0</v>
      </c>
    </row>
    <row r="318" s="22" customFormat="1" ht="15.95" customHeight="1" spans="1:9">
      <c r="A318" s="214" t="s">
        <v>375</v>
      </c>
      <c r="B318" s="215">
        <f t="shared" ref="B318:G318" si="75">SUM(B319:B321)</f>
        <v>0</v>
      </c>
      <c r="C318" s="216">
        <f t="shared" si="75"/>
        <v>0</v>
      </c>
      <c r="D318" s="217">
        <f t="shared" si="62"/>
        <v>0</v>
      </c>
      <c r="E318" s="218">
        <f t="shared" si="63"/>
        <v>0</v>
      </c>
      <c r="F318" s="217">
        <f t="shared" si="64"/>
        <v>0</v>
      </c>
      <c r="G318" s="215">
        <f t="shared" si="75"/>
        <v>0</v>
      </c>
      <c r="H318" s="218">
        <f t="shared" si="65"/>
        <v>0</v>
      </c>
      <c r="I318" s="217">
        <f t="shared" si="66"/>
        <v>0</v>
      </c>
    </row>
    <row r="319" s="101" customFormat="1" ht="15.95" customHeight="1" spans="1:9">
      <c r="A319" s="214" t="s">
        <v>376</v>
      </c>
      <c r="B319" s="215"/>
      <c r="C319" s="216"/>
      <c r="D319" s="217">
        <f t="shared" si="62"/>
        <v>0</v>
      </c>
      <c r="E319" s="218">
        <f t="shared" si="63"/>
        <v>0</v>
      </c>
      <c r="F319" s="217">
        <f t="shared" si="64"/>
        <v>0</v>
      </c>
      <c r="G319" s="215"/>
      <c r="H319" s="218">
        <f t="shared" si="65"/>
        <v>0</v>
      </c>
      <c r="I319" s="217">
        <f t="shared" si="66"/>
        <v>0</v>
      </c>
    </row>
    <row r="320" s="22" customFormat="1" ht="15.95" customHeight="1" spans="1:9">
      <c r="A320" s="214" t="s">
        <v>377</v>
      </c>
      <c r="B320" s="215"/>
      <c r="C320" s="216"/>
      <c r="D320" s="217">
        <f t="shared" si="62"/>
        <v>0</v>
      </c>
      <c r="E320" s="218">
        <f t="shared" si="63"/>
        <v>0</v>
      </c>
      <c r="F320" s="217">
        <f t="shared" si="64"/>
        <v>0</v>
      </c>
      <c r="G320" s="215"/>
      <c r="H320" s="218">
        <f t="shared" si="65"/>
        <v>0</v>
      </c>
      <c r="I320" s="217">
        <f t="shared" si="66"/>
        <v>0</v>
      </c>
    </row>
    <row r="321" s="22" customFormat="1" ht="15.95" customHeight="1" spans="1:9">
      <c r="A321" s="214" t="s">
        <v>378</v>
      </c>
      <c r="B321" s="215"/>
      <c r="C321" s="216"/>
      <c r="D321" s="217">
        <f t="shared" si="62"/>
        <v>0</v>
      </c>
      <c r="E321" s="218">
        <f t="shared" si="63"/>
        <v>0</v>
      </c>
      <c r="F321" s="217">
        <f t="shared" si="64"/>
        <v>0</v>
      </c>
      <c r="G321" s="215"/>
      <c r="H321" s="218">
        <f t="shared" si="65"/>
        <v>0</v>
      </c>
      <c r="I321" s="217">
        <f t="shared" si="66"/>
        <v>0</v>
      </c>
    </row>
    <row r="322" s="22" customFormat="1" ht="15.95" customHeight="1" spans="1:9">
      <c r="A322" s="214" t="s">
        <v>379</v>
      </c>
      <c r="B322" s="215">
        <f t="shared" ref="B322:G322" si="76">SUM(B323:B329)</f>
        <v>0</v>
      </c>
      <c r="C322" s="216">
        <f t="shared" si="76"/>
        <v>0</v>
      </c>
      <c r="D322" s="217">
        <f t="shared" si="62"/>
        <v>0</v>
      </c>
      <c r="E322" s="218">
        <f t="shared" si="63"/>
        <v>0</v>
      </c>
      <c r="F322" s="217">
        <f t="shared" si="64"/>
        <v>0</v>
      </c>
      <c r="G322" s="215">
        <f t="shared" si="76"/>
        <v>0</v>
      </c>
      <c r="H322" s="218">
        <f t="shared" si="65"/>
        <v>0</v>
      </c>
      <c r="I322" s="217">
        <f t="shared" si="66"/>
        <v>0</v>
      </c>
    </row>
    <row r="323" s="22" customFormat="1" ht="15.95" customHeight="1" spans="1:9">
      <c r="A323" s="222" t="s">
        <v>159</v>
      </c>
      <c r="B323" s="215"/>
      <c r="C323" s="216"/>
      <c r="D323" s="217">
        <f t="shared" si="62"/>
        <v>0</v>
      </c>
      <c r="E323" s="218">
        <f t="shared" si="63"/>
        <v>0</v>
      </c>
      <c r="F323" s="217">
        <f t="shared" si="64"/>
        <v>0</v>
      </c>
      <c r="G323" s="215"/>
      <c r="H323" s="218">
        <f t="shared" si="65"/>
        <v>0</v>
      </c>
      <c r="I323" s="217">
        <f t="shared" si="66"/>
        <v>0</v>
      </c>
    </row>
    <row r="324" s="22" customFormat="1" ht="15.95" customHeight="1" spans="1:9">
      <c r="A324" s="222" t="s">
        <v>160</v>
      </c>
      <c r="B324" s="215"/>
      <c r="C324" s="216"/>
      <c r="D324" s="217">
        <f t="shared" si="62"/>
        <v>0</v>
      </c>
      <c r="E324" s="218">
        <f t="shared" si="63"/>
        <v>0</v>
      </c>
      <c r="F324" s="217">
        <f t="shared" si="64"/>
        <v>0</v>
      </c>
      <c r="G324" s="215"/>
      <c r="H324" s="218">
        <f t="shared" si="65"/>
        <v>0</v>
      </c>
      <c r="I324" s="217">
        <f t="shared" si="66"/>
        <v>0</v>
      </c>
    </row>
    <row r="325" s="22" customFormat="1" ht="15.95" customHeight="1" spans="1:9">
      <c r="A325" s="214" t="s">
        <v>166</v>
      </c>
      <c r="B325" s="215"/>
      <c r="C325" s="216"/>
      <c r="D325" s="217">
        <f t="shared" si="62"/>
        <v>0</v>
      </c>
      <c r="E325" s="218">
        <f t="shared" si="63"/>
        <v>0</v>
      </c>
      <c r="F325" s="217">
        <f t="shared" si="64"/>
        <v>0</v>
      </c>
      <c r="G325" s="215"/>
      <c r="H325" s="218">
        <f t="shared" si="65"/>
        <v>0</v>
      </c>
      <c r="I325" s="217">
        <f t="shared" si="66"/>
        <v>0</v>
      </c>
    </row>
    <row r="326" s="22" customFormat="1" ht="15.95" customHeight="1" spans="1:9">
      <c r="A326" s="214" t="s">
        <v>380</v>
      </c>
      <c r="B326" s="215"/>
      <c r="C326" s="216"/>
      <c r="D326" s="217">
        <f t="shared" ref="D326:D389" si="77">IF(B326&lt;&gt;0,C326/B326*100,0)</f>
        <v>0</v>
      </c>
      <c r="E326" s="218">
        <f t="shared" ref="E326:E389" si="78">C326-L326</f>
        <v>0</v>
      </c>
      <c r="F326" s="217">
        <f t="shared" ref="F326:F389" si="79">IF(L326&lt;&gt;0,(C326/L326-1)*100,0)</f>
        <v>0</v>
      </c>
      <c r="G326" s="215"/>
      <c r="H326" s="218">
        <f t="shared" ref="H326:H389" si="80">G326-B326</f>
        <v>0</v>
      </c>
      <c r="I326" s="217">
        <f t="shared" ref="I326:I389" si="81">IF(B326&lt;&gt;0,(G326/B326-1)*100,0)</f>
        <v>0</v>
      </c>
    </row>
    <row r="327" s="22" customFormat="1" ht="15.95" customHeight="1" spans="1:9">
      <c r="A327" s="214" t="s">
        <v>381</v>
      </c>
      <c r="B327" s="215"/>
      <c r="C327" s="216"/>
      <c r="D327" s="217">
        <f t="shared" si="77"/>
        <v>0</v>
      </c>
      <c r="E327" s="218">
        <f t="shared" si="78"/>
        <v>0</v>
      </c>
      <c r="F327" s="217">
        <f t="shared" si="79"/>
        <v>0</v>
      </c>
      <c r="G327" s="215"/>
      <c r="H327" s="218">
        <f t="shared" si="80"/>
        <v>0</v>
      </c>
      <c r="I327" s="217">
        <f t="shared" si="81"/>
        <v>0</v>
      </c>
    </row>
    <row r="328" s="22" customFormat="1" ht="15.95" customHeight="1" spans="1:9">
      <c r="A328" s="214" t="s">
        <v>161</v>
      </c>
      <c r="B328" s="215"/>
      <c r="C328" s="216"/>
      <c r="D328" s="217">
        <f t="shared" si="77"/>
        <v>0</v>
      </c>
      <c r="E328" s="218">
        <f t="shared" si="78"/>
        <v>0</v>
      </c>
      <c r="F328" s="217">
        <f t="shared" si="79"/>
        <v>0</v>
      </c>
      <c r="G328" s="215"/>
      <c r="H328" s="218">
        <f t="shared" si="80"/>
        <v>0</v>
      </c>
      <c r="I328" s="217">
        <f t="shared" si="81"/>
        <v>0</v>
      </c>
    </row>
    <row r="329" s="22" customFormat="1" ht="15.95" customHeight="1" spans="1:9">
      <c r="A329" s="214" t="s">
        <v>382</v>
      </c>
      <c r="B329" s="215"/>
      <c r="C329" s="216"/>
      <c r="D329" s="217">
        <f t="shared" si="77"/>
        <v>0</v>
      </c>
      <c r="E329" s="218">
        <f t="shared" si="78"/>
        <v>0</v>
      </c>
      <c r="F329" s="217">
        <f t="shared" si="79"/>
        <v>0</v>
      </c>
      <c r="G329" s="215"/>
      <c r="H329" s="218">
        <f t="shared" si="80"/>
        <v>0</v>
      </c>
      <c r="I329" s="217">
        <f t="shared" si="81"/>
        <v>0</v>
      </c>
    </row>
    <row r="330" s="22" customFormat="1" ht="15.95" customHeight="1" spans="1:9">
      <c r="A330" s="222" t="s">
        <v>383</v>
      </c>
      <c r="B330" s="215">
        <f t="shared" ref="B330:G330" si="82">SUM(B331:B332)</f>
        <v>0</v>
      </c>
      <c r="C330" s="216">
        <f t="shared" si="82"/>
        <v>1</v>
      </c>
      <c r="D330" s="217">
        <f t="shared" si="77"/>
        <v>0</v>
      </c>
      <c r="E330" s="218">
        <f t="shared" si="78"/>
        <v>1</v>
      </c>
      <c r="F330" s="217">
        <f t="shared" si="79"/>
        <v>0</v>
      </c>
      <c r="G330" s="215">
        <f t="shared" si="82"/>
        <v>0</v>
      </c>
      <c r="H330" s="218">
        <f t="shared" si="80"/>
        <v>0</v>
      </c>
      <c r="I330" s="217">
        <f t="shared" si="81"/>
        <v>0</v>
      </c>
    </row>
    <row r="331" s="22" customFormat="1" ht="15.95" customHeight="1" spans="1:9">
      <c r="A331" s="214" t="s">
        <v>384</v>
      </c>
      <c r="B331" s="215"/>
      <c r="C331" s="216"/>
      <c r="D331" s="217">
        <f t="shared" si="77"/>
        <v>0</v>
      </c>
      <c r="E331" s="218">
        <f t="shared" si="78"/>
        <v>0</v>
      </c>
      <c r="F331" s="217">
        <f t="shared" si="79"/>
        <v>0</v>
      </c>
      <c r="G331" s="215"/>
      <c r="H331" s="218">
        <f t="shared" si="80"/>
        <v>0</v>
      </c>
      <c r="I331" s="217">
        <f t="shared" si="81"/>
        <v>0</v>
      </c>
    </row>
    <row r="332" s="22" customFormat="1" ht="15.95" customHeight="1" spans="1:9">
      <c r="A332" s="214" t="s">
        <v>385</v>
      </c>
      <c r="B332" s="215"/>
      <c r="C332" s="216">
        <v>1</v>
      </c>
      <c r="D332" s="217">
        <f t="shared" si="77"/>
        <v>0</v>
      </c>
      <c r="E332" s="218">
        <f t="shared" si="78"/>
        <v>1</v>
      </c>
      <c r="F332" s="217">
        <f t="shared" si="79"/>
        <v>0</v>
      </c>
      <c r="G332" s="215"/>
      <c r="H332" s="218">
        <f t="shared" si="80"/>
        <v>0</v>
      </c>
      <c r="I332" s="217">
        <f t="shared" si="81"/>
        <v>0</v>
      </c>
    </row>
    <row r="333" s="22" customFormat="1" ht="15.95" customHeight="1" spans="1:9">
      <c r="A333" s="214" t="s">
        <v>386</v>
      </c>
      <c r="B333" s="215">
        <f t="shared" ref="B333:G333" si="83">B334</f>
        <v>0</v>
      </c>
      <c r="C333" s="216">
        <f t="shared" si="83"/>
        <v>3</v>
      </c>
      <c r="D333" s="217">
        <f t="shared" si="77"/>
        <v>0</v>
      </c>
      <c r="E333" s="218">
        <f t="shared" si="78"/>
        <v>3</v>
      </c>
      <c r="F333" s="217">
        <f t="shared" si="79"/>
        <v>0</v>
      </c>
      <c r="G333" s="215">
        <f t="shared" si="83"/>
        <v>0</v>
      </c>
      <c r="H333" s="218">
        <f t="shared" si="80"/>
        <v>0</v>
      </c>
      <c r="I333" s="217">
        <f t="shared" si="81"/>
        <v>0</v>
      </c>
    </row>
    <row r="334" s="22" customFormat="1" ht="15.95" customHeight="1" spans="1:9">
      <c r="A334" s="214" t="s">
        <v>387</v>
      </c>
      <c r="B334" s="215"/>
      <c r="C334" s="216">
        <v>3</v>
      </c>
      <c r="D334" s="217">
        <f t="shared" si="77"/>
        <v>0</v>
      </c>
      <c r="E334" s="218">
        <f t="shared" si="78"/>
        <v>3</v>
      </c>
      <c r="F334" s="217">
        <f t="shared" si="79"/>
        <v>0</v>
      </c>
      <c r="G334" s="215"/>
      <c r="H334" s="218">
        <f t="shared" si="80"/>
        <v>0</v>
      </c>
      <c r="I334" s="217">
        <f t="shared" si="81"/>
        <v>0</v>
      </c>
    </row>
    <row r="335" s="22" customFormat="1" ht="15.95" customHeight="1" spans="1:9">
      <c r="A335" s="213" t="s">
        <v>388</v>
      </c>
      <c r="B335" s="209">
        <f>SUM(B336,B341,B345,B357,B361,B366,B370,B374,B377,B380,B382)</f>
        <v>104</v>
      </c>
      <c r="C335" s="210">
        <f>C336+C341+C345+C357+C361+C366+C370+C374+C377+C380+C382</f>
        <v>248</v>
      </c>
      <c r="D335" s="211">
        <f t="shared" si="77"/>
        <v>238.461538461538</v>
      </c>
      <c r="E335" s="212">
        <f t="shared" si="78"/>
        <v>248</v>
      </c>
      <c r="F335" s="211">
        <f t="shared" si="79"/>
        <v>0</v>
      </c>
      <c r="G335" s="209">
        <f>SUM(G336,G341,G345,G357,G361,G366,G370,G374,G377,G380,G382)</f>
        <v>160</v>
      </c>
      <c r="H335" s="212">
        <f t="shared" si="80"/>
        <v>56</v>
      </c>
      <c r="I335" s="211">
        <f t="shared" si="81"/>
        <v>53.8461538461539</v>
      </c>
    </row>
    <row r="336" s="22" customFormat="1" ht="15.95" customHeight="1" spans="1:9">
      <c r="A336" s="214" t="s">
        <v>389</v>
      </c>
      <c r="B336" s="215">
        <f t="shared" ref="B336:G336" si="84">SUM(B337:B340)</f>
        <v>0</v>
      </c>
      <c r="C336" s="216">
        <f t="shared" si="84"/>
        <v>0</v>
      </c>
      <c r="D336" s="217">
        <f t="shared" si="77"/>
        <v>0</v>
      </c>
      <c r="E336" s="218">
        <f t="shared" si="78"/>
        <v>0</v>
      </c>
      <c r="F336" s="217">
        <f t="shared" si="79"/>
        <v>0</v>
      </c>
      <c r="G336" s="215">
        <f t="shared" si="84"/>
        <v>0</v>
      </c>
      <c r="H336" s="218">
        <f t="shared" si="80"/>
        <v>0</v>
      </c>
      <c r="I336" s="217">
        <f t="shared" si="81"/>
        <v>0</v>
      </c>
    </row>
    <row r="337" s="22" customFormat="1" ht="15.95" customHeight="1" spans="1:9">
      <c r="A337" s="214" t="s">
        <v>159</v>
      </c>
      <c r="B337" s="215"/>
      <c r="C337" s="216"/>
      <c r="D337" s="217">
        <f t="shared" si="77"/>
        <v>0</v>
      </c>
      <c r="E337" s="218">
        <f t="shared" si="78"/>
        <v>0</v>
      </c>
      <c r="F337" s="217">
        <f t="shared" si="79"/>
        <v>0</v>
      </c>
      <c r="G337" s="215"/>
      <c r="H337" s="218">
        <f t="shared" si="80"/>
        <v>0</v>
      </c>
      <c r="I337" s="217">
        <f t="shared" si="81"/>
        <v>0</v>
      </c>
    </row>
    <row r="338" s="22" customFormat="1" ht="18.95" customHeight="1" spans="1:9">
      <c r="A338" s="214" t="s">
        <v>160</v>
      </c>
      <c r="B338" s="215"/>
      <c r="C338" s="216"/>
      <c r="D338" s="217">
        <f t="shared" si="77"/>
        <v>0</v>
      </c>
      <c r="E338" s="218">
        <f t="shared" si="78"/>
        <v>0</v>
      </c>
      <c r="F338" s="217">
        <f t="shared" si="79"/>
        <v>0</v>
      </c>
      <c r="G338" s="215"/>
      <c r="H338" s="218">
        <f t="shared" si="80"/>
        <v>0</v>
      </c>
      <c r="I338" s="217">
        <f t="shared" si="81"/>
        <v>0</v>
      </c>
    </row>
    <row r="339" s="22" customFormat="1" ht="15.95" customHeight="1" spans="1:9">
      <c r="A339" s="214" t="s">
        <v>166</v>
      </c>
      <c r="B339" s="215"/>
      <c r="C339" s="216"/>
      <c r="D339" s="217">
        <f t="shared" si="77"/>
        <v>0</v>
      </c>
      <c r="E339" s="218">
        <f t="shared" si="78"/>
        <v>0</v>
      </c>
      <c r="F339" s="217">
        <f t="shared" si="79"/>
        <v>0</v>
      </c>
      <c r="G339" s="215"/>
      <c r="H339" s="218">
        <f t="shared" si="80"/>
        <v>0</v>
      </c>
      <c r="I339" s="217">
        <f t="shared" si="81"/>
        <v>0</v>
      </c>
    </row>
    <row r="340" s="22" customFormat="1" ht="15.95" customHeight="1" spans="1:9">
      <c r="A340" s="214" t="s">
        <v>390</v>
      </c>
      <c r="B340" s="215"/>
      <c r="C340" s="216"/>
      <c r="D340" s="217">
        <f t="shared" si="77"/>
        <v>0</v>
      </c>
      <c r="E340" s="218">
        <f t="shared" si="78"/>
        <v>0</v>
      </c>
      <c r="F340" s="217">
        <f t="shared" si="79"/>
        <v>0</v>
      </c>
      <c r="G340" s="215"/>
      <c r="H340" s="218">
        <f t="shared" si="80"/>
        <v>0</v>
      </c>
      <c r="I340" s="217">
        <f t="shared" si="81"/>
        <v>0</v>
      </c>
    </row>
    <row r="341" s="22" customFormat="1" ht="15.95" customHeight="1" spans="1:9">
      <c r="A341" s="214" t="s">
        <v>391</v>
      </c>
      <c r="B341" s="215">
        <f t="shared" ref="B341:G341" si="85">SUM(B342:B344)</f>
        <v>0</v>
      </c>
      <c r="C341" s="216">
        <f t="shared" si="85"/>
        <v>2</v>
      </c>
      <c r="D341" s="217">
        <f t="shared" si="77"/>
        <v>0</v>
      </c>
      <c r="E341" s="218">
        <f t="shared" si="78"/>
        <v>2</v>
      </c>
      <c r="F341" s="217">
        <f t="shared" si="79"/>
        <v>0</v>
      </c>
      <c r="G341" s="215">
        <f t="shared" si="85"/>
        <v>0</v>
      </c>
      <c r="H341" s="218">
        <f t="shared" si="80"/>
        <v>0</v>
      </c>
      <c r="I341" s="217">
        <f t="shared" si="81"/>
        <v>0</v>
      </c>
    </row>
    <row r="342" s="22" customFormat="1" ht="15.95" customHeight="1" spans="1:9">
      <c r="A342" s="214" t="s">
        <v>392</v>
      </c>
      <c r="B342" s="215"/>
      <c r="C342" s="216"/>
      <c r="D342" s="217">
        <f t="shared" si="77"/>
        <v>0</v>
      </c>
      <c r="E342" s="218">
        <f t="shared" si="78"/>
        <v>0</v>
      </c>
      <c r="F342" s="217">
        <f t="shared" si="79"/>
        <v>0</v>
      </c>
      <c r="G342" s="215"/>
      <c r="H342" s="218">
        <f t="shared" si="80"/>
        <v>0</v>
      </c>
      <c r="I342" s="217">
        <f t="shared" si="81"/>
        <v>0</v>
      </c>
    </row>
    <row r="343" s="22" customFormat="1" ht="15.95" customHeight="1" spans="1:9">
      <c r="A343" s="214" t="s">
        <v>393</v>
      </c>
      <c r="B343" s="215"/>
      <c r="C343" s="216"/>
      <c r="D343" s="217">
        <f t="shared" si="77"/>
        <v>0</v>
      </c>
      <c r="E343" s="218">
        <f t="shared" si="78"/>
        <v>0</v>
      </c>
      <c r="F343" s="217">
        <f t="shared" si="79"/>
        <v>0</v>
      </c>
      <c r="G343" s="215"/>
      <c r="H343" s="218">
        <f t="shared" si="80"/>
        <v>0</v>
      </c>
      <c r="I343" s="217">
        <f t="shared" si="81"/>
        <v>0</v>
      </c>
    </row>
    <row r="344" s="22" customFormat="1" ht="15.95" customHeight="1" spans="1:9">
      <c r="A344" s="214" t="s">
        <v>394</v>
      </c>
      <c r="B344" s="215"/>
      <c r="C344" s="216">
        <v>2</v>
      </c>
      <c r="D344" s="217">
        <f t="shared" si="77"/>
        <v>0</v>
      </c>
      <c r="E344" s="218">
        <f t="shared" si="78"/>
        <v>2</v>
      </c>
      <c r="F344" s="217">
        <f t="shared" si="79"/>
        <v>0</v>
      </c>
      <c r="G344" s="215"/>
      <c r="H344" s="218">
        <f t="shared" si="80"/>
        <v>0</v>
      </c>
      <c r="I344" s="217">
        <f t="shared" si="81"/>
        <v>0</v>
      </c>
    </row>
    <row r="345" s="22" customFormat="1" ht="15.95" customHeight="1" spans="1:9">
      <c r="A345" s="214" t="s">
        <v>395</v>
      </c>
      <c r="B345" s="215">
        <f t="shared" ref="B345:G345" si="86">SUM(B346:B356)</f>
        <v>0</v>
      </c>
      <c r="C345" s="216">
        <f t="shared" si="86"/>
        <v>90</v>
      </c>
      <c r="D345" s="217">
        <f t="shared" si="77"/>
        <v>0</v>
      </c>
      <c r="E345" s="218">
        <f t="shared" si="78"/>
        <v>90</v>
      </c>
      <c r="F345" s="217">
        <f t="shared" si="79"/>
        <v>0</v>
      </c>
      <c r="G345" s="215">
        <f t="shared" si="86"/>
        <v>44</v>
      </c>
      <c r="H345" s="218">
        <f t="shared" si="80"/>
        <v>44</v>
      </c>
      <c r="I345" s="217">
        <f t="shared" si="81"/>
        <v>0</v>
      </c>
    </row>
    <row r="346" s="22" customFormat="1" ht="15.95" customHeight="1" spans="1:9">
      <c r="A346" s="214" t="s">
        <v>396</v>
      </c>
      <c r="B346" s="215"/>
      <c r="C346" s="216"/>
      <c r="D346" s="217">
        <f t="shared" si="77"/>
        <v>0</v>
      </c>
      <c r="E346" s="218">
        <f t="shared" si="78"/>
        <v>0</v>
      </c>
      <c r="F346" s="217">
        <f t="shared" si="79"/>
        <v>0</v>
      </c>
      <c r="G346" s="215"/>
      <c r="H346" s="218">
        <f t="shared" si="80"/>
        <v>0</v>
      </c>
      <c r="I346" s="217">
        <f t="shared" si="81"/>
        <v>0</v>
      </c>
    </row>
    <row r="347" s="101" customFormat="1" ht="15.95" customHeight="1" spans="1:9">
      <c r="A347" s="214" t="s">
        <v>397</v>
      </c>
      <c r="B347" s="215"/>
      <c r="C347" s="216"/>
      <c r="D347" s="217">
        <f t="shared" si="77"/>
        <v>0</v>
      </c>
      <c r="E347" s="218">
        <f t="shared" si="78"/>
        <v>0</v>
      </c>
      <c r="F347" s="217">
        <f t="shared" si="79"/>
        <v>0</v>
      </c>
      <c r="G347" s="215"/>
      <c r="H347" s="218">
        <f t="shared" si="80"/>
        <v>0</v>
      </c>
      <c r="I347" s="217">
        <f t="shared" si="81"/>
        <v>0</v>
      </c>
    </row>
    <row r="348" s="22" customFormat="1" ht="15.95" customHeight="1" spans="1:9">
      <c r="A348" s="214" t="s">
        <v>398</v>
      </c>
      <c r="B348" s="215"/>
      <c r="C348" s="216"/>
      <c r="D348" s="217">
        <f t="shared" si="77"/>
        <v>0</v>
      </c>
      <c r="E348" s="218">
        <f t="shared" si="78"/>
        <v>0</v>
      </c>
      <c r="F348" s="217">
        <f t="shared" si="79"/>
        <v>0</v>
      </c>
      <c r="G348" s="215"/>
      <c r="H348" s="218">
        <f t="shared" si="80"/>
        <v>0</v>
      </c>
      <c r="I348" s="217">
        <f t="shared" si="81"/>
        <v>0</v>
      </c>
    </row>
    <row r="349" s="22" customFormat="1" ht="15.95" customHeight="1" spans="1:9">
      <c r="A349" s="214" t="s">
        <v>399</v>
      </c>
      <c r="B349" s="215"/>
      <c r="C349" s="216"/>
      <c r="D349" s="217">
        <f t="shared" si="77"/>
        <v>0</v>
      </c>
      <c r="E349" s="218">
        <f t="shared" si="78"/>
        <v>0</v>
      </c>
      <c r="F349" s="217">
        <f t="shared" si="79"/>
        <v>0</v>
      </c>
      <c r="G349" s="215"/>
      <c r="H349" s="218">
        <f t="shared" si="80"/>
        <v>0</v>
      </c>
      <c r="I349" s="217">
        <f t="shared" si="81"/>
        <v>0</v>
      </c>
    </row>
    <row r="350" s="22" customFormat="1" ht="15.95" customHeight="1" spans="1:9">
      <c r="A350" s="214" t="s">
        <v>400</v>
      </c>
      <c r="B350" s="215"/>
      <c r="C350" s="216"/>
      <c r="D350" s="217">
        <f t="shared" si="77"/>
        <v>0</v>
      </c>
      <c r="E350" s="218">
        <f t="shared" si="78"/>
        <v>0</v>
      </c>
      <c r="F350" s="217">
        <f t="shared" si="79"/>
        <v>0</v>
      </c>
      <c r="G350" s="215"/>
      <c r="H350" s="218">
        <f t="shared" si="80"/>
        <v>0</v>
      </c>
      <c r="I350" s="217">
        <f t="shared" si="81"/>
        <v>0</v>
      </c>
    </row>
    <row r="351" s="22" customFormat="1" ht="15.95" customHeight="1" spans="1:9">
      <c r="A351" s="214" t="s">
        <v>401</v>
      </c>
      <c r="B351" s="215"/>
      <c r="C351" s="216"/>
      <c r="D351" s="217">
        <f t="shared" si="77"/>
        <v>0</v>
      </c>
      <c r="E351" s="218">
        <f t="shared" si="78"/>
        <v>0</v>
      </c>
      <c r="F351" s="217">
        <f t="shared" si="79"/>
        <v>0</v>
      </c>
      <c r="G351" s="215"/>
      <c r="H351" s="218">
        <f t="shared" si="80"/>
        <v>0</v>
      </c>
      <c r="I351" s="217">
        <f t="shared" si="81"/>
        <v>0</v>
      </c>
    </row>
    <row r="352" s="22" customFormat="1" ht="15.95" customHeight="1" spans="1:9">
      <c r="A352" s="214" t="s">
        <v>402</v>
      </c>
      <c r="B352" s="215"/>
      <c r="C352" s="216"/>
      <c r="D352" s="217">
        <f t="shared" si="77"/>
        <v>0</v>
      </c>
      <c r="E352" s="218">
        <f t="shared" si="78"/>
        <v>0</v>
      </c>
      <c r="F352" s="217">
        <f t="shared" si="79"/>
        <v>0</v>
      </c>
      <c r="G352" s="215"/>
      <c r="H352" s="218">
        <f t="shared" si="80"/>
        <v>0</v>
      </c>
      <c r="I352" s="217">
        <f t="shared" si="81"/>
        <v>0</v>
      </c>
    </row>
    <row r="353" s="22" customFormat="1" ht="15.95" customHeight="1" spans="1:9">
      <c r="A353" s="214" t="s">
        <v>403</v>
      </c>
      <c r="B353" s="215"/>
      <c r="C353" s="216"/>
      <c r="D353" s="217">
        <f t="shared" si="77"/>
        <v>0</v>
      </c>
      <c r="E353" s="218">
        <f t="shared" si="78"/>
        <v>0</v>
      </c>
      <c r="F353" s="217">
        <f t="shared" si="79"/>
        <v>0</v>
      </c>
      <c r="G353" s="215"/>
      <c r="H353" s="218">
        <f t="shared" si="80"/>
        <v>0</v>
      </c>
      <c r="I353" s="217">
        <f t="shared" si="81"/>
        <v>0</v>
      </c>
    </row>
    <row r="354" s="22" customFormat="1" ht="15.95" customHeight="1" spans="1:9">
      <c r="A354" s="214" t="s">
        <v>404</v>
      </c>
      <c r="B354" s="215"/>
      <c r="C354" s="216">
        <v>12</v>
      </c>
      <c r="D354" s="217">
        <f t="shared" si="77"/>
        <v>0</v>
      </c>
      <c r="E354" s="218">
        <f t="shared" si="78"/>
        <v>12</v>
      </c>
      <c r="F354" s="217">
        <f t="shared" si="79"/>
        <v>0</v>
      </c>
      <c r="G354" s="215"/>
      <c r="H354" s="218">
        <f t="shared" si="80"/>
        <v>0</v>
      </c>
      <c r="I354" s="217">
        <f t="shared" si="81"/>
        <v>0</v>
      </c>
    </row>
    <row r="355" s="22" customFormat="1" ht="15.95" customHeight="1" spans="1:9">
      <c r="A355" s="222" t="s">
        <v>405</v>
      </c>
      <c r="B355" s="215"/>
      <c r="C355" s="216">
        <v>78</v>
      </c>
      <c r="D355" s="217">
        <f t="shared" si="77"/>
        <v>0</v>
      </c>
      <c r="E355" s="218">
        <f t="shared" si="78"/>
        <v>78</v>
      </c>
      <c r="F355" s="217">
        <f t="shared" si="79"/>
        <v>0</v>
      </c>
      <c r="G355" s="215">
        <v>44</v>
      </c>
      <c r="H355" s="218">
        <f t="shared" si="80"/>
        <v>44</v>
      </c>
      <c r="I355" s="217">
        <f t="shared" si="81"/>
        <v>0</v>
      </c>
    </row>
    <row r="356" s="22" customFormat="1" ht="15.95" customHeight="1" spans="1:9">
      <c r="A356" s="222" t="s">
        <v>406</v>
      </c>
      <c r="B356" s="215"/>
      <c r="C356" s="216"/>
      <c r="D356" s="217">
        <f t="shared" si="77"/>
        <v>0</v>
      </c>
      <c r="E356" s="218">
        <f t="shared" si="78"/>
        <v>0</v>
      </c>
      <c r="F356" s="217">
        <f t="shared" si="79"/>
        <v>0</v>
      </c>
      <c r="G356" s="215"/>
      <c r="H356" s="218">
        <f t="shared" si="80"/>
        <v>0</v>
      </c>
      <c r="I356" s="217">
        <f t="shared" si="81"/>
        <v>0</v>
      </c>
    </row>
    <row r="357" s="22" customFormat="1" ht="15.95" customHeight="1" spans="1:9">
      <c r="A357" s="222" t="s">
        <v>407</v>
      </c>
      <c r="B357" s="215">
        <f t="shared" ref="B357:G357" si="87">SUM(B358:B360)</f>
        <v>0</v>
      </c>
      <c r="C357" s="216">
        <f t="shared" si="87"/>
        <v>4</v>
      </c>
      <c r="D357" s="217">
        <f t="shared" si="77"/>
        <v>0</v>
      </c>
      <c r="E357" s="218">
        <f t="shared" si="78"/>
        <v>4</v>
      </c>
      <c r="F357" s="217">
        <f t="shared" si="79"/>
        <v>0</v>
      </c>
      <c r="G357" s="215">
        <f t="shared" si="87"/>
        <v>0</v>
      </c>
      <c r="H357" s="218">
        <f t="shared" si="80"/>
        <v>0</v>
      </c>
      <c r="I357" s="217">
        <f t="shared" si="81"/>
        <v>0</v>
      </c>
    </row>
    <row r="358" s="101" customFormat="1" ht="15.95" customHeight="1" spans="1:9">
      <c r="A358" s="222" t="s">
        <v>408</v>
      </c>
      <c r="B358" s="215"/>
      <c r="C358" s="216"/>
      <c r="D358" s="217">
        <f t="shared" si="77"/>
        <v>0</v>
      </c>
      <c r="E358" s="218">
        <f t="shared" si="78"/>
        <v>0</v>
      </c>
      <c r="F358" s="217">
        <f t="shared" si="79"/>
        <v>0</v>
      </c>
      <c r="G358" s="215"/>
      <c r="H358" s="218">
        <f t="shared" si="80"/>
        <v>0</v>
      </c>
      <c r="I358" s="217">
        <f t="shared" si="81"/>
        <v>0</v>
      </c>
    </row>
    <row r="359" s="22" customFormat="1" ht="15.95" customHeight="1" spans="1:9">
      <c r="A359" s="214" t="s">
        <v>409</v>
      </c>
      <c r="B359" s="215"/>
      <c r="C359" s="216"/>
      <c r="D359" s="217">
        <f t="shared" si="77"/>
        <v>0</v>
      </c>
      <c r="E359" s="218">
        <f t="shared" si="78"/>
        <v>0</v>
      </c>
      <c r="F359" s="217">
        <f t="shared" si="79"/>
        <v>0</v>
      </c>
      <c r="G359" s="215"/>
      <c r="H359" s="218">
        <f t="shared" si="80"/>
        <v>0</v>
      </c>
      <c r="I359" s="217">
        <f t="shared" si="81"/>
        <v>0</v>
      </c>
    </row>
    <row r="360" s="22" customFormat="1" ht="15.95" customHeight="1" spans="1:9">
      <c r="A360" s="214" t="s">
        <v>410</v>
      </c>
      <c r="B360" s="215"/>
      <c r="C360" s="216">
        <v>4</v>
      </c>
      <c r="D360" s="217">
        <f t="shared" si="77"/>
        <v>0</v>
      </c>
      <c r="E360" s="218">
        <f t="shared" si="78"/>
        <v>4</v>
      </c>
      <c r="F360" s="217">
        <f t="shared" si="79"/>
        <v>0</v>
      </c>
      <c r="G360" s="215"/>
      <c r="H360" s="218">
        <f t="shared" si="80"/>
        <v>0</v>
      </c>
      <c r="I360" s="217">
        <f t="shared" si="81"/>
        <v>0</v>
      </c>
    </row>
    <row r="361" s="22" customFormat="1" ht="15.95" customHeight="1" spans="1:9">
      <c r="A361" s="214" t="s">
        <v>411</v>
      </c>
      <c r="B361" s="215">
        <f t="shared" ref="B361:G361" si="88">SUM(B362:B365)</f>
        <v>104</v>
      </c>
      <c r="C361" s="216">
        <f t="shared" si="88"/>
        <v>152</v>
      </c>
      <c r="D361" s="217">
        <f t="shared" si="77"/>
        <v>146.153846153846</v>
      </c>
      <c r="E361" s="218">
        <f t="shared" si="78"/>
        <v>152</v>
      </c>
      <c r="F361" s="217">
        <f t="shared" si="79"/>
        <v>0</v>
      </c>
      <c r="G361" s="215">
        <f t="shared" si="88"/>
        <v>116</v>
      </c>
      <c r="H361" s="218">
        <f t="shared" si="80"/>
        <v>12</v>
      </c>
      <c r="I361" s="217">
        <f t="shared" si="81"/>
        <v>11.5384615384615</v>
      </c>
    </row>
    <row r="362" s="22" customFormat="1" ht="15.95" customHeight="1" spans="1:9">
      <c r="A362" s="214" t="s">
        <v>412</v>
      </c>
      <c r="B362" s="215">
        <v>27</v>
      </c>
      <c r="C362" s="216">
        <v>23</v>
      </c>
      <c r="D362" s="217">
        <f t="shared" si="77"/>
        <v>85.1851851851852</v>
      </c>
      <c r="E362" s="218">
        <f t="shared" si="78"/>
        <v>23</v>
      </c>
      <c r="F362" s="217">
        <f t="shared" si="79"/>
        <v>0</v>
      </c>
      <c r="G362" s="215">
        <v>51</v>
      </c>
      <c r="H362" s="218">
        <f t="shared" si="80"/>
        <v>24</v>
      </c>
      <c r="I362" s="217">
        <f t="shared" si="81"/>
        <v>88.8888888888889</v>
      </c>
    </row>
    <row r="363" s="22" customFormat="1" ht="15.95" customHeight="1" spans="1:9">
      <c r="A363" s="214" t="s">
        <v>413</v>
      </c>
      <c r="B363" s="215"/>
      <c r="C363" s="216"/>
      <c r="D363" s="217">
        <f t="shared" si="77"/>
        <v>0</v>
      </c>
      <c r="E363" s="218">
        <f t="shared" si="78"/>
        <v>0</v>
      </c>
      <c r="F363" s="217">
        <f t="shared" si="79"/>
        <v>0</v>
      </c>
      <c r="G363" s="215">
        <v>0</v>
      </c>
      <c r="H363" s="218">
        <f t="shared" si="80"/>
        <v>0</v>
      </c>
      <c r="I363" s="217">
        <f t="shared" si="81"/>
        <v>0</v>
      </c>
    </row>
    <row r="364" s="22" customFormat="1" ht="15.95" customHeight="1" spans="1:9">
      <c r="A364" s="214" t="s">
        <v>414</v>
      </c>
      <c r="B364" s="215">
        <v>35</v>
      </c>
      <c r="C364" s="216">
        <v>30</v>
      </c>
      <c r="D364" s="217">
        <f t="shared" si="77"/>
        <v>85.7142857142857</v>
      </c>
      <c r="E364" s="218">
        <f t="shared" si="78"/>
        <v>30</v>
      </c>
      <c r="F364" s="217">
        <f t="shared" si="79"/>
        <v>0</v>
      </c>
      <c r="G364" s="215">
        <v>45</v>
      </c>
      <c r="H364" s="218">
        <f t="shared" si="80"/>
        <v>10</v>
      </c>
      <c r="I364" s="217">
        <f t="shared" si="81"/>
        <v>28.5714285714286</v>
      </c>
    </row>
    <row r="365" s="22" customFormat="1" ht="15.95" customHeight="1" spans="1:9">
      <c r="A365" s="214" t="s">
        <v>415</v>
      </c>
      <c r="B365" s="215">
        <v>42</v>
      </c>
      <c r="C365" s="216">
        <v>99</v>
      </c>
      <c r="D365" s="217">
        <f t="shared" si="77"/>
        <v>235.714285714286</v>
      </c>
      <c r="E365" s="218">
        <f t="shared" si="78"/>
        <v>99</v>
      </c>
      <c r="F365" s="217">
        <f t="shared" si="79"/>
        <v>0</v>
      </c>
      <c r="G365" s="215">
        <v>20</v>
      </c>
      <c r="H365" s="218">
        <f t="shared" si="80"/>
        <v>-22</v>
      </c>
      <c r="I365" s="217">
        <f t="shared" si="81"/>
        <v>-52.3809523809524</v>
      </c>
    </row>
    <row r="366" s="22" customFormat="1" ht="15.95" customHeight="1" spans="1:9">
      <c r="A366" s="214" t="s">
        <v>416</v>
      </c>
      <c r="B366" s="215">
        <f t="shared" ref="B366:G366" si="89">SUM(B367:B369)</f>
        <v>0</v>
      </c>
      <c r="C366" s="216">
        <f t="shared" si="89"/>
        <v>0</v>
      </c>
      <c r="D366" s="217">
        <f t="shared" si="77"/>
        <v>0</v>
      </c>
      <c r="E366" s="218">
        <f t="shared" si="78"/>
        <v>0</v>
      </c>
      <c r="F366" s="217">
        <f t="shared" si="79"/>
        <v>0</v>
      </c>
      <c r="G366" s="215">
        <f t="shared" si="89"/>
        <v>0</v>
      </c>
      <c r="H366" s="218">
        <f t="shared" si="80"/>
        <v>0</v>
      </c>
      <c r="I366" s="217">
        <f t="shared" si="81"/>
        <v>0</v>
      </c>
    </row>
    <row r="367" s="22" customFormat="1" ht="15.95" customHeight="1" spans="1:9">
      <c r="A367" s="214" t="s">
        <v>417</v>
      </c>
      <c r="B367" s="215"/>
      <c r="C367" s="216"/>
      <c r="D367" s="217">
        <f t="shared" si="77"/>
        <v>0</v>
      </c>
      <c r="E367" s="218">
        <f t="shared" si="78"/>
        <v>0</v>
      </c>
      <c r="F367" s="217">
        <f t="shared" si="79"/>
        <v>0</v>
      </c>
      <c r="G367" s="215"/>
      <c r="H367" s="218">
        <f t="shared" si="80"/>
        <v>0</v>
      </c>
      <c r="I367" s="217">
        <f t="shared" si="81"/>
        <v>0</v>
      </c>
    </row>
    <row r="368" s="22" customFormat="1" ht="15.95" customHeight="1" spans="1:9">
      <c r="A368" s="214" t="s">
        <v>418</v>
      </c>
      <c r="B368" s="215"/>
      <c r="C368" s="216"/>
      <c r="D368" s="217">
        <f t="shared" si="77"/>
        <v>0</v>
      </c>
      <c r="E368" s="218">
        <f t="shared" si="78"/>
        <v>0</v>
      </c>
      <c r="F368" s="217">
        <f t="shared" si="79"/>
        <v>0</v>
      </c>
      <c r="G368" s="215"/>
      <c r="H368" s="218">
        <f t="shared" si="80"/>
        <v>0</v>
      </c>
      <c r="I368" s="217">
        <f t="shared" si="81"/>
        <v>0</v>
      </c>
    </row>
    <row r="369" s="22" customFormat="1" ht="15.95" customHeight="1" spans="1:9">
      <c r="A369" s="214" t="s">
        <v>419</v>
      </c>
      <c r="B369" s="215"/>
      <c r="C369" s="216"/>
      <c r="D369" s="217">
        <f t="shared" si="77"/>
        <v>0</v>
      </c>
      <c r="E369" s="218">
        <f t="shared" si="78"/>
        <v>0</v>
      </c>
      <c r="F369" s="217">
        <f t="shared" si="79"/>
        <v>0</v>
      </c>
      <c r="G369" s="215"/>
      <c r="H369" s="218">
        <f t="shared" si="80"/>
        <v>0</v>
      </c>
      <c r="I369" s="217">
        <f t="shared" si="81"/>
        <v>0</v>
      </c>
    </row>
    <row r="370" s="22" customFormat="1" ht="15.95" customHeight="1" spans="1:9">
      <c r="A370" s="214" t="s">
        <v>420</v>
      </c>
      <c r="B370" s="215">
        <f t="shared" ref="B370:G370" si="90">SUM(B371:B373)</f>
        <v>0</v>
      </c>
      <c r="C370" s="216">
        <f t="shared" si="90"/>
        <v>0</v>
      </c>
      <c r="D370" s="217">
        <f t="shared" si="77"/>
        <v>0</v>
      </c>
      <c r="E370" s="218">
        <f t="shared" si="78"/>
        <v>0</v>
      </c>
      <c r="F370" s="217">
        <f t="shared" si="79"/>
        <v>0</v>
      </c>
      <c r="G370" s="215">
        <f t="shared" si="90"/>
        <v>0</v>
      </c>
      <c r="H370" s="218">
        <f t="shared" si="80"/>
        <v>0</v>
      </c>
      <c r="I370" s="217">
        <f t="shared" si="81"/>
        <v>0</v>
      </c>
    </row>
    <row r="371" s="22" customFormat="1" ht="15.95" customHeight="1" spans="1:9">
      <c r="A371" s="214" t="s">
        <v>421</v>
      </c>
      <c r="B371" s="215"/>
      <c r="C371" s="216"/>
      <c r="D371" s="217">
        <f t="shared" si="77"/>
        <v>0</v>
      </c>
      <c r="E371" s="218">
        <f t="shared" si="78"/>
        <v>0</v>
      </c>
      <c r="F371" s="217">
        <f t="shared" si="79"/>
        <v>0</v>
      </c>
      <c r="G371" s="215"/>
      <c r="H371" s="218">
        <f t="shared" si="80"/>
        <v>0</v>
      </c>
      <c r="I371" s="217">
        <f t="shared" si="81"/>
        <v>0</v>
      </c>
    </row>
    <row r="372" s="22" customFormat="1" ht="15.95" customHeight="1" spans="1:9">
      <c r="A372" s="214" t="s">
        <v>422</v>
      </c>
      <c r="B372" s="215"/>
      <c r="C372" s="216"/>
      <c r="D372" s="217">
        <f t="shared" si="77"/>
        <v>0</v>
      </c>
      <c r="E372" s="218">
        <f t="shared" si="78"/>
        <v>0</v>
      </c>
      <c r="F372" s="217">
        <f t="shared" si="79"/>
        <v>0</v>
      </c>
      <c r="G372" s="215"/>
      <c r="H372" s="218">
        <f t="shared" si="80"/>
        <v>0</v>
      </c>
      <c r="I372" s="217">
        <f t="shared" si="81"/>
        <v>0</v>
      </c>
    </row>
    <row r="373" s="22" customFormat="1" ht="15.95" customHeight="1" spans="1:9">
      <c r="A373" s="214" t="s">
        <v>423</v>
      </c>
      <c r="B373" s="215"/>
      <c r="C373" s="216"/>
      <c r="D373" s="217">
        <f t="shared" si="77"/>
        <v>0</v>
      </c>
      <c r="E373" s="218">
        <f t="shared" si="78"/>
        <v>0</v>
      </c>
      <c r="F373" s="217">
        <f t="shared" si="79"/>
        <v>0</v>
      </c>
      <c r="G373" s="215"/>
      <c r="H373" s="218">
        <f t="shared" si="80"/>
        <v>0</v>
      </c>
      <c r="I373" s="217">
        <f t="shared" si="81"/>
        <v>0</v>
      </c>
    </row>
    <row r="374" s="22" customFormat="1" ht="15.95" customHeight="1" spans="1:9">
      <c r="A374" s="214" t="s">
        <v>424</v>
      </c>
      <c r="B374" s="215">
        <f t="shared" ref="B374:G374" si="91">SUM(B375:B376)</f>
        <v>0</v>
      </c>
      <c r="C374" s="216">
        <f t="shared" si="91"/>
        <v>0</v>
      </c>
      <c r="D374" s="217">
        <f t="shared" si="77"/>
        <v>0</v>
      </c>
      <c r="E374" s="218">
        <f t="shared" si="78"/>
        <v>0</v>
      </c>
      <c r="F374" s="217">
        <f t="shared" si="79"/>
        <v>0</v>
      </c>
      <c r="G374" s="215">
        <f t="shared" si="91"/>
        <v>0</v>
      </c>
      <c r="H374" s="218">
        <f t="shared" si="80"/>
        <v>0</v>
      </c>
      <c r="I374" s="217">
        <f t="shared" si="81"/>
        <v>0</v>
      </c>
    </row>
    <row r="375" s="22" customFormat="1" ht="15.95" customHeight="1" spans="1:9">
      <c r="A375" s="214" t="s">
        <v>425</v>
      </c>
      <c r="B375" s="215"/>
      <c r="C375" s="216"/>
      <c r="D375" s="217">
        <f t="shared" si="77"/>
        <v>0</v>
      </c>
      <c r="E375" s="218">
        <f t="shared" si="78"/>
        <v>0</v>
      </c>
      <c r="F375" s="217">
        <f t="shared" si="79"/>
        <v>0</v>
      </c>
      <c r="G375" s="215"/>
      <c r="H375" s="218">
        <f t="shared" si="80"/>
        <v>0</v>
      </c>
      <c r="I375" s="217">
        <f t="shared" si="81"/>
        <v>0</v>
      </c>
    </row>
    <row r="376" s="22" customFormat="1" ht="15.95" customHeight="1" spans="1:9">
      <c r="A376" s="214" t="s">
        <v>426</v>
      </c>
      <c r="B376" s="215"/>
      <c r="C376" s="216"/>
      <c r="D376" s="217">
        <f t="shared" si="77"/>
        <v>0</v>
      </c>
      <c r="E376" s="218">
        <f t="shared" si="78"/>
        <v>0</v>
      </c>
      <c r="F376" s="217">
        <f t="shared" si="79"/>
        <v>0</v>
      </c>
      <c r="G376" s="215"/>
      <c r="H376" s="218">
        <f t="shared" si="80"/>
        <v>0</v>
      </c>
      <c r="I376" s="217">
        <f t="shared" si="81"/>
        <v>0</v>
      </c>
    </row>
    <row r="377" s="22" customFormat="1" ht="15.95" customHeight="1" spans="1:9">
      <c r="A377" s="214" t="s">
        <v>427</v>
      </c>
      <c r="B377" s="215">
        <f t="shared" ref="B377:G377" si="92">SUM(B378:B379)</f>
        <v>0</v>
      </c>
      <c r="C377" s="216">
        <f t="shared" si="92"/>
        <v>0</v>
      </c>
      <c r="D377" s="217">
        <f t="shared" si="77"/>
        <v>0</v>
      </c>
      <c r="E377" s="218">
        <f t="shared" si="78"/>
        <v>0</v>
      </c>
      <c r="F377" s="217">
        <f t="shared" si="79"/>
        <v>0</v>
      </c>
      <c r="G377" s="215">
        <f t="shared" si="92"/>
        <v>0</v>
      </c>
      <c r="H377" s="218">
        <f t="shared" si="80"/>
        <v>0</v>
      </c>
      <c r="I377" s="217">
        <f t="shared" si="81"/>
        <v>0</v>
      </c>
    </row>
    <row r="378" s="22" customFormat="1" ht="15.95" customHeight="1" spans="1:9">
      <c r="A378" s="214" t="s">
        <v>159</v>
      </c>
      <c r="B378" s="215"/>
      <c r="C378" s="216"/>
      <c r="D378" s="217">
        <f t="shared" si="77"/>
        <v>0</v>
      </c>
      <c r="E378" s="218">
        <f t="shared" si="78"/>
        <v>0</v>
      </c>
      <c r="F378" s="217">
        <f t="shared" si="79"/>
        <v>0</v>
      </c>
      <c r="G378" s="215"/>
      <c r="H378" s="218">
        <f t="shared" si="80"/>
        <v>0</v>
      </c>
      <c r="I378" s="217">
        <f t="shared" si="81"/>
        <v>0</v>
      </c>
    </row>
    <row r="379" s="22" customFormat="1" ht="15.95" customHeight="1" spans="1:9">
      <c r="A379" s="214" t="s">
        <v>428</v>
      </c>
      <c r="B379" s="215"/>
      <c r="C379" s="216"/>
      <c r="D379" s="217">
        <f t="shared" si="77"/>
        <v>0</v>
      </c>
      <c r="E379" s="218">
        <f t="shared" si="78"/>
        <v>0</v>
      </c>
      <c r="F379" s="217">
        <f t="shared" si="79"/>
        <v>0</v>
      </c>
      <c r="G379" s="215"/>
      <c r="H379" s="218">
        <f t="shared" si="80"/>
        <v>0</v>
      </c>
      <c r="I379" s="217">
        <f t="shared" si="81"/>
        <v>0</v>
      </c>
    </row>
    <row r="380" s="22" customFormat="1" ht="15.95" customHeight="1" spans="1:9">
      <c r="A380" s="214" t="s">
        <v>429</v>
      </c>
      <c r="B380" s="215">
        <f t="shared" ref="B380:G380" si="93">B381</f>
        <v>0</v>
      </c>
      <c r="C380" s="216">
        <f t="shared" si="93"/>
        <v>0</v>
      </c>
      <c r="D380" s="217">
        <f t="shared" si="77"/>
        <v>0</v>
      </c>
      <c r="E380" s="218">
        <f t="shared" si="78"/>
        <v>0</v>
      </c>
      <c r="F380" s="217">
        <f t="shared" si="79"/>
        <v>0</v>
      </c>
      <c r="G380" s="215">
        <f t="shared" si="93"/>
        <v>0</v>
      </c>
      <c r="H380" s="218">
        <f t="shared" si="80"/>
        <v>0</v>
      </c>
      <c r="I380" s="217">
        <f t="shared" si="81"/>
        <v>0</v>
      </c>
    </row>
    <row r="381" s="22" customFormat="1" ht="15.95" customHeight="1" spans="1:9">
      <c r="A381" s="214" t="s">
        <v>430</v>
      </c>
      <c r="B381" s="215"/>
      <c r="C381" s="216"/>
      <c r="D381" s="217">
        <f t="shared" si="77"/>
        <v>0</v>
      </c>
      <c r="E381" s="218">
        <f t="shared" si="78"/>
        <v>0</v>
      </c>
      <c r="F381" s="217">
        <f t="shared" si="79"/>
        <v>0</v>
      </c>
      <c r="G381" s="215"/>
      <c r="H381" s="218">
        <f t="shared" si="80"/>
        <v>0</v>
      </c>
      <c r="I381" s="217">
        <f t="shared" si="81"/>
        <v>0</v>
      </c>
    </row>
    <row r="382" s="22" customFormat="1" ht="15.95" customHeight="1" spans="1:9">
      <c r="A382" s="214" t="s">
        <v>431</v>
      </c>
      <c r="B382" s="215">
        <f t="shared" ref="B382:G382" si="94">B383</f>
        <v>0</v>
      </c>
      <c r="C382" s="216">
        <f t="shared" si="94"/>
        <v>0</v>
      </c>
      <c r="D382" s="217">
        <f t="shared" si="77"/>
        <v>0</v>
      </c>
      <c r="E382" s="218">
        <f t="shared" si="78"/>
        <v>0</v>
      </c>
      <c r="F382" s="217">
        <f t="shared" si="79"/>
        <v>0</v>
      </c>
      <c r="G382" s="215">
        <f t="shared" si="94"/>
        <v>0</v>
      </c>
      <c r="H382" s="218">
        <f t="shared" si="80"/>
        <v>0</v>
      </c>
      <c r="I382" s="217">
        <f t="shared" si="81"/>
        <v>0</v>
      </c>
    </row>
    <row r="383" s="22" customFormat="1" ht="15.95" customHeight="1" spans="1:9">
      <c r="A383" s="214" t="s">
        <v>432</v>
      </c>
      <c r="B383" s="215"/>
      <c r="C383" s="216"/>
      <c r="D383" s="217">
        <f t="shared" si="77"/>
        <v>0</v>
      </c>
      <c r="E383" s="218">
        <f t="shared" si="78"/>
        <v>0</v>
      </c>
      <c r="F383" s="217">
        <f t="shared" si="79"/>
        <v>0</v>
      </c>
      <c r="G383" s="215"/>
      <c r="H383" s="218">
        <f t="shared" si="80"/>
        <v>0</v>
      </c>
      <c r="I383" s="217">
        <f t="shared" si="81"/>
        <v>0</v>
      </c>
    </row>
    <row r="384" s="22" customFormat="1" ht="15.95" customHeight="1" spans="1:9">
      <c r="A384" s="213" t="s">
        <v>433</v>
      </c>
      <c r="B384" s="209">
        <f>SUM(B385,B395,B399,B410,B412,B418,B408)</f>
        <v>219</v>
      </c>
      <c r="C384" s="210">
        <f>C385+C395+C399+C408+C410+C412+C418</f>
        <v>207</v>
      </c>
      <c r="D384" s="211">
        <f t="shared" si="77"/>
        <v>94.5205479452055</v>
      </c>
      <c r="E384" s="212">
        <f t="shared" si="78"/>
        <v>207</v>
      </c>
      <c r="F384" s="211">
        <f t="shared" si="79"/>
        <v>0</v>
      </c>
      <c r="G384" s="209">
        <f>SUM(G385,G395,G399,G410,G412,G418,G408)</f>
        <v>699</v>
      </c>
      <c r="H384" s="212">
        <f t="shared" si="80"/>
        <v>480</v>
      </c>
      <c r="I384" s="211">
        <f t="shared" si="81"/>
        <v>219.178082191781</v>
      </c>
    </row>
    <row r="385" s="22" customFormat="1" ht="15.95" customHeight="1" spans="1:9">
      <c r="A385" s="214" t="s">
        <v>434</v>
      </c>
      <c r="B385" s="215">
        <f t="shared" ref="B385:G385" si="95">SUM(B386:B394)</f>
        <v>218</v>
      </c>
      <c r="C385" s="216">
        <f t="shared" si="95"/>
        <v>143</v>
      </c>
      <c r="D385" s="217">
        <f t="shared" si="77"/>
        <v>65.5963302752293</v>
      </c>
      <c r="E385" s="218">
        <f t="shared" si="78"/>
        <v>143</v>
      </c>
      <c r="F385" s="217">
        <f t="shared" si="79"/>
        <v>0</v>
      </c>
      <c r="G385" s="215">
        <f t="shared" si="95"/>
        <v>208</v>
      </c>
      <c r="H385" s="218">
        <f t="shared" si="80"/>
        <v>-10</v>
      </c>
      <c r="I385" s="217">
        <f t="shared" si="81"/>
        <v>-4.58715596330275</v>
      </c>
    </row>
    <row r="386" s="22" customFormat="1" ht="15.95" customHeight="1" spans="1:9">
      <c r="A386" s="214" t="s">
        <v>159</v>
      </c>
      <c r="B386" s="215"/>
      <c r="C386" s="216"/>
      <c r="D386" s="217">
        <f t="shared" si="77"/>
        <v>0</v>
      </c>
      <c r="E386" s="218">
        <f t="shared" si="78"/>
        <v>0</v>
      </c>
      <c r="F386" s="217">
        <f t="shared" si="79"/>
        <v>0</v>
      </c>
      <c r="G386" s="215"/>
      <c r="H386" s="218">
        <f t="shared" si="80"/>
        <v>0</v>
      </c>
      <c r="I386" s="217">
        <f t="shared" si="81"/>
        <v>0</v>
      </c>
    </row>
    <row r="387" s="22" customFormat="1" ht="15.95" customHeight="1" spans="1:9">
      <c r="A387" s="214" t="s">
        <v>160</v>
      </c>
      <c r="B387" s="215">
        <v>218</v>
      </c>
      <c r="C387" s="216">
        <v>143</v>
      </c>
      <c r="D387" s="217">
        <f t="shared" si="77"/>
        <v>65.5963302752293</v>
      </c>
      <c r="E387" s="218">
        <f t="shared" si="78"/>
        <v>143</v>
      </c>
      <c r="F387" s="217">
        <f t="shared" si="79"/>
        <v>0</v>
      </c>
      <c r="G387" s="215">
        <v>208</v>
      </c>
      <c r="H387" s="218">
        <f t="shared" si="80"/>
        <v>-10</v>
      </c>
      <c r="I387" s="217">
        <f t="shared" si="81"/>
        <v>-4.58715596330275</v>
      </c>
    </row>
    <row r="388" s="22" customFormat="1" ht="15.95" customHeight="1" spans="1:9">
      <c r="A388" s="214" t="s">
        <v>166</v>
      </c>
      <c r="B388" s="215"/>
      <c r="C388" s="216"/>
      <c r="D388" s="217">
        <f t="shared" si="77"/>
        <v>0</v>
      </c>
      <c r="E388" s="218">
        <f t="shared" si="78"/>
        <v>0</v>
      </c>
      <c r="F388" s="217">
        <f t="shared" si="79"/>
        <v>0</v>
      </c>
      <c r="G388" s="215"/>
      <c r="H388" s="218">
        <f t="shared" si="80"/>
        <v>0</v>
      </c>
      <c r="I388" s="217">
        <f t="shared" si="81"/>
        <v>0</v>
      </c>
    </row>
    <row r="389" s="22" customFormat="1" ht="15.95" customHeight="1" spans="1:9">
      <c r="A389" s="214" t="s">
        <v>435</v>
      </c>
      <c r="B389" s="215"/>
      <c r="C389" s="216"/>
      <c r="D389" s="217">
        <f t="shared" si="77"/>
        <v>0</v>
      </c>
      <c r="E389" s="218">
        <f t="shared" si="78"/>
        <v>0</v>
      </c>
      <c r="F389" s="217">
        <f t="shared" si="79"/>
        <v>0</v>
      </c>
      <c r="G389" s="215"/>
      <c r="H389" s="218">
        <f t="shared" si="80"/>
        <v>0</v>
      </c>
      <c r="I389" s="217">
        <f t="shared" si="81"/>
        <v>0</v>
      </c>
    </row>
    <row r="390" s="22" customFormat="1" ht="15.95" customHeight="1" spans="1:9">
      <c r="A390" s="214" t="s">
        <v>436</v>
      </c>
      <c r="B390" s="215"/>
      <c r="C390" s="216"/>
      <c r="D390" s="217">
        <f t="shared" ref="D390:D453" si="96">IF(B390&lt;&gt;0,C390/B390*100,0)</f>
        <v>0</v>
      </c>
      <c r="E390" s="218">
        <f t="shared" ref="E390:E453" si="97">C390-L390</f>
        <v>0</v>
      </c>
      <c r="F390" s="217">
        <f t="shared" ref="F390:F453" si="98">IF(L390&lt;&gt;0,(C390/L390-1)*100,0)</f>
        <v>0</v>
      </c>
      <c r="G390" s="215"/>
      <c r="H390" s="218">
        <f t="shared" ref="H390:H453" si="99">G390-B390</f>
        <v>0</v>
      </c>
      <c r="I390" s="217">
        <f t="shared" ref="I390:I453" si="100">IF(B390&lt;&gt;0,(G390/B390-1)*100,0)</f>
        <v>0</v>
      </c>
    </row>
    <row r="391" s="22" customFormat="1" ht="15.95" customHeight="1" spans="1:9">
      <c r="A391" s="214" t="s">
        <v>437</v>
      </c>
      <c r="B391" s="215"/>
      <c r="C391" s="216"/>
      <c r="D391" s="217">
        <f t="shared" si="96"/>
        <v>0</v>
      </c>
      <c r="E391" s="218">
        <f t="shared" si="97"/>
        <v>0</v>
      </c>
      <c r="F391" s="217">
        <f t="shared" si="98"/>
        <v>0</v>
      </c>
      <c r="G391" s="215"/>
      <c r="H391" s="218">
        <f t="shared" si="99"/>
        <v>0</v>
      </c>
      <c r="I391" s="217">
        <f t="shared" si="100"/>
        <v>0</v>
      </c>
    </row>
    <row r="392" s="22" customFormat="1" ht="15.95" customHeight="1" spans="1:9">
      <c r="A392" s="214" t="s">
        <v>438</v>
      </c>
      <c r="B392" s="215"/>
      <c r="C392" s="216"/>
      <c r="D392" s="217">
        <f t="shared" si="96"/>
        <v>0</v>
      </c>
      <c r="E392" s="218">
        <f t="shared" si="97"/>
        <v>0</v>
      </c>
      <c r="F392" s="217">
        <f t="shared" si="98"/>
        <v>0</v>
      </c>
      <c r="G392" s="215"/>
      <c r="H392" s="218">
        <f t="shared" si="99"/>
        <v>0</v>
      </c>
      <c r="I392" s="217">
        <f t="shared" si="100"/>
        <v>0</v>
      </c>
    </row>
    <row r="393" s="22" customFormat="1" ht="15.95" customHeight="1" spans="1:9">
      <c r="A393" s="214" t="s">
        <v>439</v>
      </c>
      <c r="B393" s="215"/>
      <c r="C393" s="216"/>
      <c r="D393" s="217">
        <f t="shared" si="96"/>
        <v>0</v>
      </c>
      <c r="E393" s="218">
        <f t="shared" si="97"/>
        <v>0</v>
      </c>
      <c r="F393" s="217">
        <f t="shared" si="98"/>
        <v>0</v>
      </c>
      <c r="G393" s="215"/>
      <c r="H393" s="218">
        <f t="shared" si="99"/>
        <v>0</v>
      </c>
      <c r="I393" s="217">
        <f t="shared" si="100"/>
        <v>0</v>
      </c>
    </row>
    <row r="394" s="22" customFormat="1" ht="15.95" customHeight="1" spans="1:9">
      <c r="A394" s="214" t="s">
        <v>440</v>
      </c>
      <c r="B394" s="215"/>
      <c r="C394" s="216"/>
      <c r="D394" s="217">
        <f t="shared" si="96"/>
        <v>0</v>
      </c>
      <c r="E394" s="218">
        <f t="shared" si="97"/>
        <v>0</v>
      </c>
      <c r="F394" s="217">
        <f t="shared" si="98"/>
        <v>0</v>
      </c>
      <c r="G394" s="215"/>
      <c r="H394" s="218">
        <f t="shared" si="99"/>
        <v>0</v>
      </c>
      <c r="I394" s="217">
        <f t="shared" si="100"/>
        <v>0</v>
      </c>
    </row>
    <row r="395" s="22" customFormat="1" ht="15.95" customHeight="1" spans="1:9">
      <c r="A395" s="214" t="s">
        <v>441</v>
      </c>
      <c r="B395" s="215">
        <f t="shared" ref="B395:G395" si="101">SUM(B396:B398)</f>
        <v>0</v>
      </c>
      <c r="C395" s="216">
        <f t="shared" si="101"/>
        <v>0</v>
      </c>
      <c r="D395" s="217">
        <f t="shared" si="96"/>
        <v>0</v>
      </c>
      <c r="E395" s="218">
        <f t="shared" si="97"/>
        <v>0</v>
      </c>
      <c r="F395" s="217">
        <f t="shared" si="98"/>
        <v>0</v>
      </c>
      <c r="G395" s="215">
        <f t="shared" si="101"/>
        <v>0</v>
      </c>
      <c r="H395" s="218">
        <f t="shared" si="99"/>
        <v>0</v>
      </c>
      <c r="I395" s="217">
        <f t="shared" si="100"/>
        <v>0</v>
      </c>
    </row>
    <row r="396" s="22" customFormat="1" ht="15.95" customHeight="1" spans="1:9">
      <c r="A396" s="214" t="s">
        <v>442</v>
      </c>
      <c r="B396" s="215"/>
      <c r="C396" s="216"/>
      <c r="D396" s="217">
        <f t="shared" si="96"/>
        <v>0</v>
      </c>
      <c r="E396" s="218">
        <f t="shared" si="97"/>
        <v>0</v>
      </c>
      <c r="F396" s="217">
        <f t="shared" si="98"/>
        <v>0</v>
      </c>
      <c r="G396" s="215"/>
      <c r="H396" s="218">
        <f t="shared" si="99"/>
        <v>0</v>
      </c>
      <c r="I396" s="217">
        <f t="shared" si="100"/>
        <v>0</v>
      </c>
    </row>
    <row r="397" s="22" customFormat="1" ht="15.95" customHeight="1" spans="1:9">
      <c r="A397" s="214" t="s">
        <v>443</v>
      </c>
      <c r="B397" s="215"/>
      <c r="C397" s="216"/>
      <c r="D397" s="217">
        <f t="shared" si="96"/>
        <v>0</v>
      </c>
      <c r="E397" s="218">
        <f t="shared" si="97"/>
        <v>0</v>
      </c>
      <c r="F397" s="217">
        <f t="shared" si="98"/>
        <v>0</v>
      </c>
      <c r="G397" s="215"/>
      <c r="H397" s="218">
        <f t="shared" si="99"/>
        <v>0</v>
      </c>
      <c r="I397" s="217">
        <f t="shared" si="100"/>
        <v>0</v>
      </c>
    </row>
    <row r="398" s="22" customFormat="1" ht="15.95" customHeight="1" spans="1:9">
      <c r="A398" s="214" t="s">
        <v>444</v>
      </c>
      <c r="B398" s="215"/>
      <c r="C398" s="216"/>
      <c r="D398" s="217">
        <f t="shared" si="96"/>
        <v>0</v>
      </c>
      <c r="E398" s="218">
        <f t="shared" si="97"/>
        <v>0</v>
      </c>
      <c r="F398" s="217">
        <f t="shared" si="98"/>
        <v>0</v>
      </c>
      <c r="G398" s="215"/>
      <c r="H398" s="218">
        <f t="shared" si="99"/>
        <v>0</v>
      </c>
      <c r="I398" s="217">
        <f t="shared" si="100"/>
        <v>0</v>
      </c>
    </row>
    <row r="399" s="22" customFormat="1" ht="15.95" customHeight="1" spans="1:9">
      <c r="A399" s="214" t="s">
        <v>445</v>
      </c>
      <c r="B399" s="215">
        <f t="shared" ref="B399:G399" si="102">SUM(B400:B407)</f>
        <v>0</v>
      </c>
      <c r="C399" s="216">
        <f t="shared" si="102"/>
        <v>0</v>
      </c>
      <c r="D399" s="217">
        <f t="shared" si="96"/>
        <v>0</v>
      </c>
      <c r="E399" s="218">
        <f t="shared" si="97"/>
        <v>0</v>
      </c>
      <c r="F399" s="217">
        <f t="shared" si="98"/>
        <v>0</v>
      </c>
      <c r="G399" s="215">
        <f t="shared" si="102"/>
        <v>300</v>
      </c>
      <c r="H399" s="218">
        <f t="shared" si="99"/>
        <v>300</v>
      </c>
      <c r="I399" s="217">
        <f t="shared" si="100"/>
        <v>0</v>
      </c>
    </row>
    <row r="400" s="22" customFormat="1" ht="15.95" customHeight="1" spans="1:9">
      <c r="A400" s="214" t="s">
        <v>446</v>
      </c>
      <c r="B400" s="215"/>
      <c r="C400" s="216"/>
      <c r="D400" s="217">
        <f t="shared" si="96"/>
        <v>0</v>
      </c>
      <c r="E400" s="218">
        <f t="shared" si="97"/>
        <v>0</v>
      </c>
      <c r="F400" s="217">
        <f t="shared" si="98"/>
        <v>0</v>
      </c>
      <c r="G400" s="215"/>
      <c r="H400" s="218">
        <f t="shared" si="99"/>
        <v>0</v>
      </c>
      <c r="I400" s="217">
        <f t="shared" si="100"/>
        <v>0</v>
      </c>
    </row>
    <row r="401" s="22" customFormat="1" ht="15.95" customHeight="1" spans="1:9">
      <c r="A401" s="214" t="s">
        <v>447</v>
      </c>
      <c r="B401" s="215"/>
      <c r="C401" s="216"/>
      <c r="D401" s="217">
        <f t="shared" si="96"/>
        <v>0</v>
      </c>
      <c r="E401" s="218">
        <f t="shared" si="97"/>
        <v>0</v>
      </c>
      <c r="F401" s="217">
        <f t="shared" si="98"/>
        <v>0</v>
      </c>
      <c r="G401" s="215"/>
      <c r="H401" s="218">
        <f t="shared" si="99"/>
        <v>0</v>
      </c>
      <c r="I401" s="217">
        <f t="shared" si="100"/>
        <v>0</v>
      </c>
    </row>
    <row r="402" s="22" customFormat="1" ht="15.95" customHeight="1" spans="1:9">
      <c r="A402" s="214" t="s">
        <v>448</v>
      </c>
      <c r="B402" s="215"/>
      <c r="C402" s="216"/>
      <c r="D402" s="217">
        <f t="shared" si="96"/>
        <v>0</v>
      </c>
      <c r="E402" s="218">
        <f t="shared" si="97"/>
        <v>0</v>
      </c>
      <c r="F402" s="217">
        <f t="shared" si="98"/>
        <v>0</v>
      </c>
      <c r="G402" s="215"/>
      <c r="H402" s="218">
        <f t="shared" si="99"/>
        <v>0</v>
      </c>
      <c r="I402" s="217">
        <f t="shared" si="100"/>
        <v>0</v>
      </c>
    </row>
    <row r="403" s="22" customFormat="1" ht="15.95" customHeight="1" spans="1:9">
      <c r="A403" s="214" t="s">
        <v>449</v>
      </c>
      <c r="B403" s="215"/>
      <c r="C403" s="216"/>
      <c r="D403" s="217">
        <f t="shared" si="96"/>
        <v>0</v>
      </c>
      <c r="E403" s="218">
        <f t="shared" si="97"/>
        <v>0</v>
      </c>
      <c r="F403" s="217">
        <f t="shared" si="98"/>
        <v>0</v>
      </c>
      <c r="G403" s="215"/>
      <c r="H403" s="218">
        <f t="shared" si="99"/>
        <v>0</v>
      </c>
      <c r="I403" s="217">
        <f t="shared" si="100"/>
        <v>0</v>
      </c>
    </row>
    <row r="404" s="22" customFormat="1" ht="15.95" customHeight="1" spans="1:9">
      <c r="A404" s="214" t="s">
        <v>450</v>
      </c>
      <c r="B404" s="215"/>
      <c r="C404" s="216"/>
      <c r="D404" s="217">
        <f t="shared" si="96"/>
        <v>0</v>
      </c>
      <c r="E404" s="218">
        <f t="shared" si="97"/>
        <v>0</v>
      </c>
      <c r="F404" s="217">
        <f t="shared" si="98"/>
        <v>0</v>
      </c>
      <c r="G404" s="215"/>
      <c r="H404" s="218">
        <f t="shared" si="99"/>
        <v>0</v>
      </c>
      <c r="I404" s="217">
        <f t="shared" si="100"/>
        <v>0</v>
      </c>
    </row>
    <row r="405" s="22" customFormat="1" ht="15.95" customHeight="1" spans="1:9">
      <c r="A405" s="214" t="s">
        <v>451</v>
      </c>
      <c r="B405" s="215"/>
      <c r="C405" s="216"/>
      <c r="D405" s="217">
        <f t="shared" si="96"/>
        <v>0</v>
      </c>
      <c r="E405" s="218">
        <f t="shared" si="97"/>
        <v>0</v>
      </c>
      <c r="F405" s="217">
        <f t="shared" si="98"/>
        <v>0</v>
      </c>
      <c r="G405" s="215"/>
      <c r="H405" s="218">
        <f t="shared" si="99"/>
        <v>0</v>
      </c>
      <c r="I405" s="217">
        <f t="shared" si="100"/>
        <v>0</v>
      </c>
    </row>
    <row r="406" s="22" customFormat="1" ht="15.95" customHeight="1" spans="1:9">
      <c r="A406" s="214" t="s">
        <v>452</v>
      </c>
      <c r="B406" s="215"/>
      <c r="C406" s="216"/>
      <c r="D406" s="217">
        <f t="shared" si="96"/>
        <v>0</v>
      </c>
      <c r="E406" s="218">
        <f t="shared" si="97"/>
        <v>0</v>
      </c>
      <c r="F406" s="217">
        <f t="shared" si="98"/>
        <v>0</v>
      </c>
      <c r="G406" s="215"/>
      <c r="H406" s="218">
        <f t="shared" si="99"/>
        <v>0</v>
      </c>
      <c r="I406" s="217">
        <f t="shared" si="100"/>
        <v>0</v>
      </c>
    </row>
    <row r="407" s="22" customFormat="1" ht="15.95" customHeight="1" spans="1:9">
      <c r="A407" s="214" t="s">
        <v>453</v>
      </c>
      <c r="B407" s="215"/>
      <c r="C407" s="216"/>
      <c r="D407" s="217">
        <f t="shared" si="96"/>
        <v>0</v>
      </c>
      <c r="E407" s="218">
        <f t="shared" si="97"/>
        <v>0</v>
      </c>
      <c r="F407" s="217">
        <f t="shared" si="98"/>
        <v>0</v>
      </c>
      <c r="G407" s="215">
        <v>300</v>
      </c>
      <c r="H407" s="218">
        <f t="shared" si="99"/>
        <v>300</v>
      </c>
      <c r="I407" s="217">
        <f t="shared" si="100"/>
        <v>0</v>
      </c>
    </row>
    <row r="408" s="22" customFormat="1" ht="15.95" customHeight="1" spans="1:9">
      <c r="A408" s="214" t="s">
        <v>454</v>
      </c>
      <c r="B408" s="215">
        <f t="shared" ref="B408:G408" si="103">B409</f>
        <v>0</v>
      </c>
      <c r="C408" s="216">
        <f t="shared" si="103"/>
        <v>64</v>
      </c>
      <c r="D408" s="217">
        <f t="shared" si="96"/>
        <v>0</v>
      </c>
      <c r="E408" s="218">
        <f t="shared" si="97"/>
        <v>64</v>
      </c>
      <c r="F408" s="217">
        <f t="shared" si="98"/>
        <v>0</v>
      </c>
      <c r="G408" s="215">
        <f t="shared" si="103"/>
        <v>191</v>
      </c>
      <c r="H408" s="218">
        <f t="shared" si="99"/>
        <v>191</v>
      </c>
      <c r="I408" s="217">
        <f t="shared" si="100"/>
        <v>0</v>
      </c>
    </row>
    <row r="409" s="22" customFormat="1" ht="15.95" customHeight="1" spans="1:9">
      <c r="A409" s="214" t="s">
        <v>455</v>
      </c>
      <c r="B409" s="215"/>
      <c r="C409" s="216">
        <v>64</v>
      </c>
      <c r="D409" s="217">
        <f t="shared" si="96"/>
        <v>0</v>
      </c>
      <c r="E409" s="218">
        <f t="shared" si="97"/>
        <v>64</v>
      </c>
      <c r="F409" s="217">
        <f t="shared" si="98"/>
        <v>0</v>
      </c>
      <c r="G409" s="215">
        <v>191</v>
      </c>
      <c r="H409" s="218">
        <f t="shared" si="99"/>
        <v>191</v>
      </c>
      <c r="I409" s="217">
        <f t="shared" si="100"/>
        <v>0</v>
      </c>
    </row>
    <row r="410" s="101" customFormat="1" ht="15.95" customHeight="1" spans="1:9">
      <c r="A410" s="214" t="s">
        <v>456</v>
      </c>
      <c r="B410" s="215">
        <f t="shared" ref="B410:G410" si="104">B411</f>
        <v>0</v>
      </c>
      <c r="C410" s="216">
        <f t="shared" si="104"/>
        <v>0</v>
      </c>
      <c r="D410" s="217">
        <f t="shared" si="96"/>
        <v>0</v>
      </c>
      <c r="E410" s="218">
        <f t="shared" si="97"/>
        <v>0</v>
      </c>
      <c r="F410" s="217">
        <f t="shared" si="98"/>
        <v>0</v>
      </c>
      <c r="G410" s="215">
        <f t="shared" si="104"/>
        <v>0</v>
      </c>
      <c r="H410" s="218">
        <f t="shared" si="99"/>
        <v>0</v>
      </c>
      <c r="I410" s="217">
        <f t="shared" si="100"/>
        <v>0</v>
      </c>
    </row>
    <row r="411" s="22" customFormat="1" ht="15.95" customHeight="1" spans="1:9">
      <c r="A411" s="214" t="s">
        <v>457</v>
      </c>
      <c r="B411" s="215"/>
      <c r="C411" s="216"/>
      <c r="D411" s="217">
        <f t="shared" si="96"/>
        <v>0</v>
      </c>
      <c r="E411" s="218">
        <f t="shared" si="97"/>
        <v>0</v>
      </c>
      <c r="F411" s="217">
        <f t="shared" si="98"/>
        <v>0</v>
      </c>
      <c r="G411" s="215"/>
      <c r="H411" s="218">
        <f t="shared" si="99"/>
        <v>0</v>
      </c>
      <c r="I411" s="217">
        <f t="shared" si="100"/>
        <v>0</v>
      </c>
    </row>
    <row r="412" s="22" customFormat="1" ht="15.95" customHeight="1" spans="1:9">
      <c r="A412" s="214" t="s">
        <v>458</v>
      </c>
      <c r="B412" s="215">
        <f t="shared" ref="B412:G412" si="105">SUM(B413:B417)</f>
        <v>0</v>
      </c>
      <c r="C412" s="216">
        <f t="shared" si="105"/>
        <v>0</v>
      </c>
      <c r="D412" s="217">
        <f t="shared" si="96"/>
        <v>0</v>
      </c>
      <c r="E412" s="218">
        <f t="shared" si="97"/>
        <v>0</v>
      </c>
      <c r="F412" s="217">
        <f t="shared" si="98"/>
        <v>0</v>
      </c>
      <c r="G412" s="215">
        <f t="shared" si="105"/>
        <v>0</v>
      </c>
      <c r="H412" s="218">
        <f t="shared" si="99"/>
        <v>0</v>
      </c>
      <c r="I412" s="217">
        <f t="shared" si="100"/>
        <v>0</v>
      </c>
    </row>
    <row r="413" s="22" customFormat="1" ht="15.95" customHeight="1" spans="1:9">
      <c r="A413" s="223" t="s">
        <v>459</v>
      </c>
      <c r="B413" s="215"/>
      <c r="C413" s="224"/>
      <c r="D413" s="217">
        <f t="shared" si="96"/>
        <v>0</v>
      </c>
      <c r="E413" s="218">
        <f t="shared" si="97"/>
        <v>0</v>
      </c>
      <c r="F413" s="217">
        <f t="shared" si="98"/>
        <v>0</v>
      </c>
      <c r="G413" s="215"/>
      <c r="H413" s="218">
        <f t="shared" si="99"/>
        <v>0</v>
      </c>
      <c r="I413" s="217">
        <f t="shared" si="100"/>
        <v>0</v>
      </c>
    </row>
    <row r="414" s="22" customFormat="1" ht="15.95" customHeight="1" spans="1:9">
      <c r="A414" s="214" t="s">
        <v>460</v>
      </c>
      <c r="B414" s="215"/>
      <c r="C414" s="224"/>
      <c r="D414" s="217">
        <f t="shared" si="96"/>
        <v>0</v>
      </c>
      <c r="E414" s="218">
        <f t="shared" si="97"/>
        <v>0</v>
      </c>
      <c r="F414" s="217">
        <f t="shared" si="98"/>
        <v>0</v>
      </c>
      <c r="G414" s="215"/>
      <c r="H414" s="218">
        <f t="shared" si="99"/>
        <v>0</v>
      </c>
      <c r="I414" s="217">
        <f t="shared" si="100"/>
        <v>0</v>
      </c>
    </row>
    <row r="415" s="22" customFormat="1" ht="15.95" customHeight="1" spans="1:9">
      <c r="A415" s="214" t="s">
        <v>461</v>
      </c>
      <c r="B415" s="215"/>
      <c r="C415" s="224"/>
      <c r="D415" s="217">
        <f t="shared" si="96"/>
        <v>0</v>
      </c>
      <c r="E415" s="218">
        <f t="shared" si="97"/>
        <v>0</v>
      </c>
      <c r="F415" s="217">
        <f t="shared" si="98"/>
        <v>0</v>
      </c>
      <c r="G415" s="215"/>
      <c r="H415" s="218">
        <f t="shared" si="99"/>
        <v>0</v>
      </c>
      <c r="I415" s="217">
        <f t="shared" si="100"/>
        <v>0</v>
      </c>
    </row>
    <row r="416" s="22" customFormat="1" ht="15.95" customHeight="1" spans="1:9">
      <c r="A416" s="214" t="s">
        <v>462</v>
      </c>
      <c r="B416" s="215"/>
      <c r="C416" s="224"/>
      <c r="D416" s="217">
        <f t="shared" si="96"/>
        <v>0</v>
      </c>
      <c r="E416" s="218">
        <f t="shared" si="97"/>
        <v>0</v>
      </c>
      <c r="F416" s="217">
        <f t="shared" si="98"/>
        <v>0</v>
      </c>
      <c r="G416" s="215"/>
      <c r="H416" s="218">
        <f t="shared" si="99"/>
        <v>0</v>
      </c>
      <c r="I416" s="217">
        <f t="shared" si="100"/>
        <v>0</v>
      </c>
    </row>
    <row r="417" s="22" customFormat="1" ht="15.95" customHeight="1" spans="1:9">
      <c r="A417" s="214" t="s">
        <v>463</v>
      </c>
      <c r="B417" s="215"/>
      <c r="C417" s="224"/>
      <c r="D417" s="217">
        <f t="shared" si="96"/>
        <v>0</v>
      </c>
      <c r="E417" s="218">
        <f t="shared" si="97"/>
        <v>0</v>
      </c>
      <c r="F417" s="217">
        <f t="shared" si="98"/>
        <v>0</v>
      </c>
      <c r="G417" s="215"/>
      <c r="H417" s="218">
        <f t="shared" si="99"/>
        <v>0</v>
      </c>
      <c r="I417" s="217">
        <f t="shared" si="100"/>
        <v>0</v>
      </c>
    </row>
    <row r="418" s="22" customFormat="1" ht="15.95" customHeight="1" spans="1:9">
      <c r="A418" s="214" t="s">
        <v>464</v>
      </c>
      <c r="B418" s="215">
        <f t="shared" ref="B418:G418" si="106">B419</f>
        <v>1</v>
      </c>
      <c r="C418" s="216">
        <f t="shared" si="106"/>
        <v>0</v>
      </c>
      <c r="D418" s="217">
        <f t="shared" si="96"/>
        <v>0</v>
      </c>
      <c r="E418" s="218">
        <f t="shared" si="97"/>
        <v>0</v>
      </c>
      <c r="F418" s="217">
        <f t="shared" si="98"/>
        <v>0</v>
      </c>
      <c r="G418" s="215">
        <f t="shared" si="106"/>
        <v>0</v>
      </c>
      <c r="H418" s="218">
        <f t="shared" si="99"/>
        <v>-1</v>
      </c>
      <c r="I418" s="217">
        <f t="shared" si="100"/>
        <v>-100</v>
      </c>
    </row>
    <row r="419" s="22" customFormat="1" ht="15.95" customHeight="1" spans="1:9">
      <c r="A419" s="214" t="s">
        <v>465</v>
      </c>
      <c r="B419" s="215">
        <v>1</v>
      </c>
      <c r="C419" s="224"/>
      <c r="D419" s="217">
        <f t="shared" si="96"/>
        <v>0</v>
      </c>
      <c r="E419" s="218">
        <f t="shared" si="97"/>
        <v>0</v>
      </c>
      <c r="F419" s="217">
        <f t="shared" si="98"/>
        <v>0</v>
      </c>
      <c r="G419" s="215"/>
      <c r="H419" s="218">
        <f t="shared" si="99"/>
        <v>-1</v>
      </c>
      <c r="I419" s="217">
        <f t="shared" si="100"/>
        <v>-100</v>
      </c>
    </row>
    <row r="420" s="22" customFormat="1" ht="15.95" customHeight="1" spans="1:9">
      <c r="A420" s="213" t="s">
        <v>466</v>
      </c>
      <c r="B420" s="209">
        <f>SUM(B421,B428,B430,B433,B437,B435)</f>
        <v>1568</v>
      </c>
      <c r="C420" s="210">
        <f>C421+C428+C430+C433+C435+C437</f>
        <v>3958</v>
      </c>
      <c r="D420" s="211">
        <f t="shared" si="96"/>
        <v>252.423469387755</v>
      </c>
      <c r="E420" s="212">
        <f t="shared" si="97"/>
        <v>3958</v>
      </c>
      <c r="F420" s="211">
        <f t="shared" si="98"/>
        <v>0</v>
      </c>
      <c r="G420" s="209">
        <f>SUM(G421,G428,G430,G433,G437,G435)</f>
        <v>4287</v>
      </c>
      <c r="H420" s="212">
        <f t="shared" si="99"/>
        <v>2719</v>
      </c>
      <c r="I420" s="211">
        <f t="shared" si="100"/>
        <v>173.405612244898</v>
      </c>
    </row>
    <row r="421" s="22" customFormat="1" ht="15.95" customHeight="1" spans="1:9">
      <c r="A421" s="214" t="s">
        <v>467</v>
      </c>
      <c r="B421" s="215">
        <f t="shared" ref="B421:G421" si="107">SUM(B422:B427)</f>
        <v>65</v>
      </c>
      <c r="C421" s="216">
        <f t="shared" si="107"/>
        <v>363</v>
      </c>
      <c r="D421" s="217">
        <f t="shared" si="96"/>
        <v>558.461538461538</v>
      </c>
      <c r="E421" s="218">
        <f t="shared" si="97"/>
        <v>363</v>
      </c>
      <c r="F421" s="217">
        <f t="shared" si="98"/>
        <v>0</v>
      </c>
      <c r="G421" s="215">
        <f t="shared" si="107"/>
        <v>29</v>
      </c>
      <c r="H421" s="218">
        <f t="shared" si="99"/>
        <v>-36</v>
      </c>
      <c r="I421" s="217">
        <f t="shared" si="100"/>
        <v>-55.3846153846154</v>
      </c>
    </row>
    <row r="422" s="22" customFormat="1" ht="15.95" customHeight="1" spans="1:9">
      <c r="A422" s="214" t="s">
        <v>159</v>
      </c>
      <c r="B422" s="215">
        <v>65</v>
      </c>
      <c r="C422" s="216">
        <v>1</v>
      </c>
      <c r="D422" s="217">
        <f t="shared" si="96"/>
        <v>1.53846153846154</v>
      </c>
      <c r="E422" s="218">
        <f t="shared" si="97"/>
        <v>1</v>
      </c>
      <c r="F422" s="217">
        <f t="shared" si="98"/>
        <v>0</v>
      </c>
      <c r="G422" s="215">
        <v>29</v>
      </c>
      <c r="H422" s="218">
        <f t="shared" si="99"/>
        <v>-36</v>
      </c>
      <c r="I422" s="217">
        <f t="shared" si="100"/>
        <v>-55.3846153846154</v>
      </c>
    </row>
    <row r="423" s="22" customFormat="1" ht="15.95" customHeight="1" spans="1:9">
      <c r="A423" s="214" t="s">
        <v>160</v>
      </c>
      <c r="B423" s="215"/>
      <c r="C423" s="224"/>
      <c r="D423" s="217">
        <f t="shared" si="96"/>
        <v>0</v>
      </c>
      <c r="E423" s="218">
        <f t="shared" si="97"/>
        <v>0</v>
      </c>
      <c r="F423" s="217">
        <f t="shared" si="98"/>
        <v>0</v>
      </c>
      <c r="G423" s="215"/>
      <c r="H423" s="218">
        <f t="shared" si="99"/>
        <v>0</v>
      </c>
      <c r="I423" s="217">
        <f t="shared" si="100"/>
        <v>0</v>
      </c>
    </row>
    <row r="424" s="101" customFormat="1" ht="15.95" customHeight="1" spans="1:9">
      <c r="A424" s="214" t="s">
        <v>166</v>
      </c>
      <c r="B424" s="215"/>
      <c r="C424" s="224"/>
      <c r="D424" s="217">
        <f t="shared" si="96"/>
        <v>0</v>
      </c>
      <c r="E424" s="218">
        <f t="shared" si="97"/>
        <v>0</v>
      </c>
      <c r="F424" s="217">
        <f t="shared" si="98"/>
        <v>0</v>
      </c>
      <c r="G424" s="215"/>
      <c r="H424" s="218">
        <f t="shared" si="99"/>
        <v>0</v>
      </c>
      <c r="I424" s="217">
        <f t="shared" si="100"/>
        <v>0</v>
      </c>
    </row>
    <row r="425" s="22" customFormat="1" ht="15.95" customHeight="1" spans="1:9">
      <c r="A425" s="214" t="s">
        <v>468</v>
      </c>
      <c r="B425" s="215"/>
      <c r="C425" s="216">
        <v>362</v>
      </c>
      <c r="D425" s="217">
        <f t="shared" si="96"/>
        <v>0</v>
      </c>
      <c r="E425" s="218">
        <f t="shared" si="97"/>
        <v>362</v>
      </c>
      <c r="F425" s="217">
        <f t="shared" si="98"/>
        <v>0</v>
      </c>
      <c r="G425" s="215"/>
      <c r="H425" s="218">
        <f t="shared" si="99"/>
        <v>0</v>
      </c>
      <c r="I425" s="217">
        <f t="shared" si="100"/>
        <v>0</v>
      </c>
    </row>
    <row r="426" s="22" customFormat="1" ht="15.95" customHeight="1" spans="1:9">
      <c r="A426" s="214" t="s">
        <v>469</v>
      </c>
      <c r="B426" s="215"/>
      <c r="C426" s="224"/>
      <c r="D426" s="217">
        <f t="shared" si="96"/>
        <v>0</v>
      </c>
      <c r="E426" s="218">
        <f t="shared" si="97"/>
        <v>0</v>
      </c>
      <c r="F426" s="217">
        <f t="shared" si="98"/>
        <v>0</v>
      </c>
      <c r="G426" s="215"/>
      <c r="H426" s="218">
        <f t="shared" si="99"/>
        <v>0</v>
      </c>
      <c r="I426" s="217">
        <f t="shared" si="100"/>
        <v>0</v>
      </c>
    </row>
    <row r="427" s="22" customFormat="1" ht="15.95" customHeight="1" spans="1:9">
      <c r="A427" s="223" t="s">
        <v>470</v>
      </c>
      <c r="B427" s="215"/>
      <c r="C427" s="224"/>
      <c r="D427" s="217">
        <f t="shared" si="96"/>
        <v>0</v>
      </c>
      <c r="E427" s="218">
        <f t="shared" si="97"/>
        <v>0</v>
      </c>
      <c r="F427" s="217">
        <f t="shared" si="98"/>
        <v>0</v>
      </c>
      <c r="G427" s="215"/>
      <c r="H427" s="218">
        <f t="shared" si="99"/>
        <v>0</v>
      </c>
      <c r="I427" s="217">
        <f t="shared" si="100"/>
        <v>0</v>
      </c>
    </row>
    <row r="428" s="22" customFormat="1" ht="15.95" customHeight="1" spans="1:9">
      <c r="A428" s="214" t="s">
        <v>471</v>
      </c>
      <c r="B428" s="215">
        <f t="shared" ref="B428:G428" si="108">B429</f>
        <v>85</v>
      </c>
      <c r="C428" s="216">
        <f t="shared" si="108"/>
        <v>177</v>
      </c>
      <c r="D428" s="217">
        <f t="shared" si="96"/>
        <v>208.235294117647</v>
      </c>
      <c r="E428" s="218">
        <f t="shared" si="97"/>
        <v>177</v>
      </c>
      <c r="F428" s="217">
        <f t="shared" si="98"/>
        <v>0</v>
      </c>
      <c r="G428" s="215">
        <f t="shared" si="108"/>
        <v>573</v>
      </c>
      <c r="H428" s="218">
        <f t="shared" si="99"/>
        <v>488</v>
      </c>
      <c r="I428" s="217">
        <f t="shared" si="100"/>
        <v>574.117647058824</v>
      </c>
    </row>
    <row r="429" s="22" customFormat="1" ht="15.95" customHeight="1" spans="1:9">
      <c r="A429" s="214" t="s">
        <v>472</v>
      </c>
      <c r="B429" s="215">
        <v>85</v>
      </c>
      <c r="C429" s="216">
        <v>177</v>
      </c>
      <c r="D429" s="217">
        <f t="shared" si="96"/>
        <v>208.235294117647</v>
      </c>
      <c r="E429" s="218">
        <f t="shared" si="97"/>
        <v>177</v>
      </c>
      <c r="F429" s="217">
        <f t="shared" si="98"/>
        <v>0</v>
      </c>
      <c r="G429" s="215">
        <v>573</v>
      </c>
      <c r="H429" s="218">
        <f t="shared" si="99"/>
        <v>488</v>
      </c>
      <c r="I429" s="217">
        <f t="shared" si="100"/>
        <v>574.117647058824</v>
      </c>
    </row>
    <row r="430" s="22" customFormat="1" ht="15.95" customHeight="1" spans="1:9">
      <c r="A430" s="214" t="s">
        <v>473</v>
      </c>
      <c r="B430" s="215">
        <f t="shared" ref="B430:G430" si="109">SUM(B431:B432)</f>
        <v>770</v>
      </c>
      <c r="C430" s="216">
        <f t="shared" si="109"/>
        <v>951</v>
      </c>
      <c r="D430" s="217">
        <f t="shared" si="96"/>
        <v>123.506493506493</v>
      </c>
      <c r="E430" s="218">
        <f t="shared" si="97"/>
        <v>951</v>
      </c>
      <c r="F430" s="217">
        <f t="shared" si="98"/>
        <v>0</v>
      </c>
      <c r="G430" s="215">
        <f t="shared" si="109"/>
        <v>1517</v>
      </c>
      <c r="H430" s="218">
        <f t="shared" si="99"/>
        <v>747</v>
      </c>
      <c r="I430" s="217">
        <f t="shared" si="100"/>
        <v>97.012987012987</v>
      </c>
    </row>
    <row r="431" s="22" customFormat="1" ht="15.95" customHeight="1" spans="1:9">
      <c r="A431" s="214" t="s">
        <v>474</v>
      </c>
      <c r="B431" s="215"/>
      <c r="C431" s="224"/>
      <c r="D431" s="217">
        <f t="shared" si="96"/>
        <v>0</v>
      </c>
      <c r="E431" s="218">
        <f t="shared" si="97"/>
        <v>0</v>
      </c>
      <c r="F431" s="217">
        <f t="shared" si="98"/>
        <v>0</v>
      </c>
      <c r="G431" s="215"/>
      <c r="H431" s="218">
        <f t="shared" si="99"/>
        <v>0</v>
      </c>
      <c r="I431" s="217">
        <f t="shared" si="100"/>
        <v>0</v>
      </c>
    </row>
    <row r="432" s="22" customFormat="1" ht="15.95" customHeight="1" spans="1:9">
      <c r="A432" s="214" t="s">
        <v>475</v>
      </c>
      <c r="B432" s="215">
        <v>770</v>
      </c>
      <c r="C432" s="216">
        <v>951</v>
      </c>
      <c r="D432" s="217">
        <f t="shared" si="96"/>
        <v>123.506493506493</v>
      </c>
      <c r="E432" s="218">
        <f t="shared" si="97"/>
        <v>951</v>
      </c>
      <c r="F432" s="217">
        <f t="shared" si="98"/>
        <v>0</v>
      </c>
      <c r="G432" s="215">
        <v>1517</v>
      </c>
      <c r="H432" s="218">
        <f t="shared" si="99"/>
        <v>747</v>
      </c>
      <c r="I432" s="217">
        <f t="shared" si="100"/>
        <v>97.012987012987</v>
      </c>
    </row>
    <row r="433" s="22" customFormat="1" ht="15.95" customHeight="1" spans="1:9">
      <c r="A433" s="214" t="s">
        <v>476</v>
      </c>
      <c r="B433" s="215">
        <f t="shared" ref="B433:G433" si="110">B434</f>
        <v>648</v>
      </c>
      <c r="C433" s="216">
        <f t="shared" si="110"/>
        <v>2466</v>
      </c>
      <c r="D433" s="217">
        <f t="shared" si="96"/>
        <v>380.555555555556</v>
      </c>
      <c r="E433" s="218">
        <f t="shared" si="97"/>
        <v>2466</v>
      </c>
      <c r="F433" s="217">
        <f t="shared" si="98"/>
        <v>0</v>
      </c>
      <c r="G433" s="215">
        <f t="shared" si="110"/>
        <v>2168</v>
      </c>
      <c r="H433" s="218">
        <f t="shared" si="99"/>
        <v>1520</v>
      </c>
      <c r="I433" s="217">
        <f t="shared" si="100"/>
        <v>234.567901234568</v>
      </c>
    </row>
    <row r="434" s="22" customFormat="1" ht="15.95" customHeight="1" spans="1:9">
      <c r="A434" s="214" t="s">
        <v>477</v>
      </c>
      <c r="B434" s="215">
        <v>648</v>
      </c>
      <c r="C434" s="216">
        <v>2466</v>
      </c>
      <c r="D434" s="217">
        <f t="shared" si="96"/>
        <v>380.555555555556</v>
      </c>
      <c r="E434" s="218">
        <f t="shared" si="97"/>
        <v>2466</v>
      </c>
      <c r="F434" s="217">
        <f t="shared" si="98"/>
        <v>0</v>
      </c>
      <c r="G434" s="215">
        <v>2168</v>
      </c>
      <c r="H434" s="218">
        <f t="shared" si="99"/>
        <v>1520</v>
      </c>
      <c r="I434" s="217">
        <f t="shared" si="100"/>
        <v>234.567901234568</v>
      </c>
    </row>
    <row r="435" s="22" customFormat="1" ht="15.95" customHeight="1" spans="1:9">
      <c r="A435" s="214" t="s">
        <v>478</v>
      </c>
      <c r="B435" s="215">
        <f t="shared" ref="B435:G435" si="111">B436</f>
        <v>0</v>
      </c>
      <c r="C435" s="216">
        <f t="shared" si="111"/>
        <v>0</v>
      </c>
      <c r="D435" s="217">
        <f t="shared" si="96"/>
        <v>0</v>
      </c>
      <c r="E435" s="218">
        <f t="shared" si="97"/>
        <v>0</v>
      </c>
      <c r="F435" s="217">
        <f t="shared" si="98"/>
        <v>0</v>
      </c>
      <c r="G435" s="215">
        <f t="shared" si="111"/>
        <v>0</v>
      </c>
      <c r="H435" s="218">
        <f t="shared" si="99"/>
        <v>0</v>
      </c>
      <c r="I435" s="217">
        <f t="shared" si="100"/>
        <v>0</v>
      </c>
    </row>
    <row r="436" s="22" customFormat="1" ht="15.95" customHeight="1" spans="1:9">
      <c r="A436" s="214" t="s">
        <v>479</v>
      </c>
      <c r="B436" s="215"/>
      <c r="C436" s="216"/>
      <c r="D436" s="217">
        <f t="shared" si="96"/>
        <v>0</v>
      </c>
      <c r="E436" s="218">
        <f t="shared" si="97"/>
        <v>0</v>
      </c>
      <c r="F436" s="217">
        <f t="shared" si="98"/>
        <v>0</v>
      </c>
      <c r="G436" s="215"/>
      <c r="H436" s="218">
        <f t="shared" si="99"/>
        <v>0</v>
      </c>
      <c r="I436" s="217">
        <f t="shared" si="100"/>
        <v>0</v>
      </c>
    </row>
    <row r="437" s="22" customFormat="1" ht="15.95" customHeight="1" spans="1:9">
      <c r="A437" s="214" t="s">
        <v>480</v>
      </c>
      <c r="B437" s="215">
        <f t="shared" ref="B437:G437" si="112">B438</f>
        <v>0</v>
      </c>
      <c r="C437" s="216">
        <f t="shared" si="112"/>
        <v>1</v>
      </c>
      <c r="D437" s="217">
        <f t="shared" si="96"/>
        <v>0</v>
      </c>
      <c r="E437" s="218">
        <f t="shared" si="97"/>
        <v>1</v>
      </c>
      <c r="F437" s="217">
        <f t="shared" si="98"/>
        <v>0</v>
      </c>
      <c r="G437" s="215">
        <f t="shared" si="112"/>
        <v>0</v>
      </c>
      <c r="H437" s="218">
        <f t="shared" si="99"/>
        <v>0</v>
      </c>
      <c r="I437" s="217">
        <f t="shared" si="100"/>
        <v>0</v>
      </c>
    </row>
    <row r="438" s="22" customFormat="1" ht="15.95" customHeight="1" spans="1:9">
      <c r="A438" s="214" t="s">
        <v>481</v>
      </c>
      <c r="B438" s="215"/>
      <c r="C438" s="224">
        <v>1</v>
      </c>
      <c r="D438" s="217">
        <f t="shared" si="96"/>
        <v>0</v>
      </c>
      <c r="E438" s="218">
        <f t="shared" si="97"/>
        <v>1</v>
      </c>
      <c r="F438" s="217">
        <f t="shared" si="98"/>
        <v>0</v>
      </c>
      <c r="G438" s="215"/>
      <c r="H438" s="218">
        <f t="shared" si="99"/>
        <v>0</v>
      </c>
      <c r="I438" s="217">
        <f t="shared" si="100"/>
        <v>0</v>
      </c>
    </row>
    <row r="439" s="22" customFormat="1" ht="15.95" customHeight="1" spans="1:9">
      <c r="A439" s="213" t="s">
        <v>482</v>
      </c>
      <c r="B439" s="209">
        <f t="shared" ref="B439:G439" si="113">SUM(B440,B456,B470,B485,B496,B503)</f>
        <v>0</v>
      </c>
      <c r="C439" s="210">
        <f t="shared" si="113"/>
        <v>403</v>
      </c>
      <c r="D439" s="211">
        <f t="shared" si="96"/>
        <v>0</v>
      </c>
      <c r="E439" s="212">
        <f t="shared" si="97"/>
        <v>403</v>
      </c>
      <c r="F439" s="211">
        <f t="shared" si="98"/>
        <v>0</v>
      </c>
      <c r="G439" s="209">
        <f t="shared" si="113"/>
        <v>465</v>
      </c>
      <c r="H439" s="212">
        <f t="shared" si="99"/>
        <v>465</v>
      </c>
      <c r="I439" s="211">
        <f t="shared" si="100"/>
        <v>0</v>
      </c>
    </row>
    <row r="440" s="22" customFormat="1" ht="15.95" customHeight="1" spans="1:9">
      <c r="A440" s="214" t="s">
        <v>483</v>
      </c>
      <c r="B440" s="215">
        <f t="shared" ref="B440:G440" si="114">SUM(B441:B455)</f>
        <v>0</v>
      </c>
      <c r="C440" s="216">
        <f t="shared" si="114"/>
        <v>129</v>
      </c>
      <c r="D440" s="217">
        <f t="shared" si="96"/>
        <v>0</v>
      </c>
      <c r="E440" s="218">
        <f t="shared" si="97"/>
        <v>129</v>
      </c>
      <c r="F440" s="217">
        <f t="shared" si="98"/>
        <v>0</v>
      </c>
      <c r="G440" s="215">
        <f t="shared" si="114"/>
        <v>465</v>
      </c>
      <c r="H440" s="218">
        <f t="shared" si="99"/>
        <v>465</v>
      </c>
      <c r="I440" s="217">
        <f t="shared" si="100"/>
        <v>0</v>
      </c>
    </row>
    <row r="441" s="22" customFormat="1" ht="15.95" customHeight="1" spans="1:9">
      <c r="A441" s="214" t="s">
        <v>159</v>
      </c>
      <c r="B441" s="215"/>
      <c r="C441" s="224"/>
      <c r="D441" s="217">
        <f t="shared" si="96"/>
        <v>0</v>
      </c>
      <c r="E441" s="218">
        <f t="shared" si="97"/>
        <v>0</v>
      </c>
      <c r="F441" s="217">
        <f t="shared" si="98"/>
        <v>0</v>
      </c>
      <c r="G441" s="215"/>
      <c r="H441" s="218">
        <f t="shared" si="99"/>
        <v>0</v>
      </c>
      <c r="I441" s="217">
        <f t="shared" si="100"/>
        <v>0</v>
      </c>
    </row>
    <row r="442" s="101" customFormat="1" ht="15.95" customHeight="1" spans="1:9">
      <c r="A442" s="214" t="s">
        <v>160</v>
      </c>
      <c r="B442" s="215"/>
      <c r="C442" s="224"/>
      <c r="D442" s="217">
        <f t="shared" si="96"/>
        <v>0</v>
      </c>
      <c r="E442" s="218">
        <f t="shared" si="97"/>
        <v>0</v>
      </c>
      <c r="F442" s="217">
        <f t="shared" si="98"/>
        <v>0</v>
      </c>
      <c r="G442" s="215"/>
      <c r="H442" s="218">
        <f t="shared" si="99"/>
        <v>0</v>
      </c>
      <c r="I442" s="217">
        <f t="shared" si="100"/>
        <v>0</v>
      </c>
    </row>
    <row r="443" s="101" customFormat="1" ht="15.95" customHeight="1" spans="1:9">
      <c r="A443" s="214" t="s">
        <v>166</v>
      </c>
      <c r="B443" s="215"/>
      <c r="C443" s="224"/>
      <c r="D443" s="217">
        <f t="shared" si="96"/>
        <v>0</v>
      </c>
      <c r="E443" s="218">
        <f t="shared" si="97"/>
        <v>0</v>
      </c>
      <c r="F443" s="217">
        <f t="shared" si="98"/>
        <v>0</v>
      </c>
      <c r="G443" s="215"/>
      <c r="H443" s="218">
        <f t="shared" si="99"/>
        <v>0</v>
      </c>
      <c r="I443" s="217">
        <f t="shared" si="100"/>
        <v>0</v>
      </c>
    </row>
    <row r="444" s="22" customFormat="1" customHeight="1" spans="1:9">
      <c r="A444" s="214" t="s">
        <v>161</v>
      </c>
      <c r="B444" s="215"/>
      <c r="C444" s="224"/>
      <c r="D444" s="217">
        <f t="shared" si="96"/>
        <v>0</v>
      </c>
      <c r="E444" s="218">
        <f t="shared" si="97"/>
        <v>0</v>
      </c>
      <c r="F444" s="217">
        <f t="shared" si="98"/>
        <v>0</v>
      </c>
      <c r="G444" s="215"/>
      <c r="H444" s="218">
        <f t="shared" si="99"/>
        <v>0</v>
      </c>
      <c r="I444" s="217">
        <f t="shared" si="100"/>
        <v>0</v>
      </c>
    </row>
    <row r="445" s="22" customFormat="1" customHeight="1" spans="1:9">
      <c r="A445" s="223" t="s">
        <v>484</v>
      </c>
      <c r="B445" s="215"/>
      <c r="C445" s="224">
        <v>38</v>
      </c>
      <c r="D445" s="217">
        <f t="shared" si="96"/>
        <v>0</v>
      </c>
      <c r="E445" s="218">
        <f t="shared" si="97"/>
        <v>38</v>
      </c>
      <c r="F445" s="217">
        <f t="shared" si="98"/>
        <v>0</v>
      </c>
      <c r="G445" s="215"/>
      <c r="H445" s="218">
        <f t="shared" si="99"/>
        <v>0</v>
      </c>
      <c r="I445" s="217">
        <f t="shared" si="100"/>
        <v>0</v>
      </c>
    </row>
    <row r="446" s="22" customFormat="1" customHeight="1" spans="1:9">
      <c r="A446" s="223" t="s">
        <v>485</v>
      </c>
      <c r="B446" s="215"/>
      <c r="C446" s="224"/>
      <c r="D446" s="217">
        <f t="shared" si="96"/>
        <v>0</v>
      </c>
      <c r="E446" s="218">
        <f t="shared" si="97"/>
        <v>0</v>
      </c>
      <c r="F446" s="217">
        <f t="shared" si="98"/>
        <v>0</v>
      </c>
      <c r="G446" s="215"/>
      <c r="H446" s="218">
        <f t="shared" si="99"/>
        <v>0</v>
      </c>
      <c r="I446" s="217">
        <f t="shared" si="100"/>
        <v>0</v>
      </c>
    </row>
    <row r="447" s="22" customFormat="1" customHeight="1" spans="1:9">
      <c r="A447" s="214" t="s">
        <v>486</v>
      </c>
      <c r="B447" s="215"/>
      <c r="C447" s="224"/>
      <c r="D447" s="217">
        <f t="shared" si="96"/>
        <v>0</v>
      </c>
      <c r="E447" s="218">
        <f t="shared" si="97"/>
        <v>0</v>
      </c>
      <c r="F447" s="217">
        <f t="shared" si="98"/>
        <v>0</v>
      </c>
      <c r="G447" s="215"/>
      <c r="H447" s="218">
        <f t="shared" si="99"/>
        <v>0</v>
      </c>
      <c r="I447" s="217">
        <f t="shared" si="100"/>
        <v>0</v>
      </c>
    </row>
    <row r="448" s="22" customFormat="1" customHeight="1" spans="1:9">
      <c r="A448" s="214" t="s">
        <v>487</v>
      </c>
      <c r="B448" s="215"/>
      <c r="C448" s="224"/>
      <c r="D448" s="217">
        <f t="shared" si="96"/>
        <v>0</v>
      </c>
      <c r="E448" s="218">
        <f t="shared" si="97"/>
        <v>0</v>
      </c>
      <c r="F448" s="217">
        <f t="shared" si="98"/>
        <v>0</v>
      </c>
      <c r="G448" s="215"/>
      <c r="H448" s="218">
        <f t="shared" si="99"/>
        <v>0</v>
      </c>
      <c r="I448" s="217">
        <f t="shared" si="100"/>
        <v>0</v>
      </c>
    </row>
    <row r="449" s="22" customFormat="1" customHeight="1" spans="1:9">
      <c r="A449" s="214" t="s">
        <v>488</v>
      </c>
      <c r="B449" s="215"/>
      <c r="C449" s="216"/>
      <c r="D449" s="217">
        <f t="shared" si="96"/>
        <v>0</v>
      </c>
      <c r="E449" s="218">
        <f t="shared" si="97"/>
        <v>0</v>
      </c>
      <c r="F449" s="217">
        <f t="shared" si="98"/>
        <v>0</v>
      </c>
      <c r="G449" s="215"/>
      <c r="H449" s="218">
        <f t="shared" si="99"/>
        <v>0</v>
      </c>
      <c r="I449" s="217">
        <f t="shared" si="100"/>
        <v>0</v>
      </c>
    </row>
    <row r="450" s="22" customFormat="1" customHeight="1" spans="1:9">
      <c r="A450" s="214" t="s">
        <v>489</v>
      </c>
      <c r="B450" s="215"/>
      <c r="C450" s="216"/>
      <c r="D450" s="217">
        <f t="shared" si="96"/>
        <v>0</v>
      </c>
      <c r="E450" s="218">
        <f t="shared" si="97"/>
        <v>0</v>
      </c>
      <c r="F450" s="217">
        <f t="shared" si="98"/>
        <v>0</v>
      </c>
      <c r="G450" s="215"/>
      <c r="H450" s="218">
        <f t="shared" si="99"/>
        <v>0</v>
      </c>
      <c r="I450" s="217">
        <f t="shared" si="100"/>
        <v>0</v>
      </c>
    </row>
    <row r="451" s="22" customFormat="1" customHeight="1" spans="1:9">
      <c r="A451" s="214" t="s">
        <v>490</v>
      </c>
      <c r="B451" s="215"/>
      <c r="C451" s="216">
        <v>91</v>
      </c>
      <c r="D451" s="217">
        <f t="shared" si="96"/>
        <v>0</v>
      </c>
      <c r="E451" s="218">
        <f t="shared" si="97"/>
        <v>91</v>
      </c>
      <c r="F451" s="217">
        <f t="shared" si="98"/>
        <v>0</v>
      </c>
      <c r="G451" s="215">
        <v>465</v>
      </c>
      <c r="H451" s="218">
        <f t="shared" si="99"/>
        <v>465</v>
      </c>
      <c r="I451" s="217">
        <f t="shared" si="100"/>
        <v>0</v>
      </c>
    </row>
    <row r="452" s="22" customFormat="1" customHeight="1" spans="1:9">
      <c r="A452" s="214" t="s">
        <v>491</v>
      </c>
      <c r="B452" s="215"/>
      <c r="C452" s="216"/>
      <c r="D452" s="217">
        <f t="shared" si="96"/>
        <v>0</v>
      </c>
      <c r="E452" s="218">
        <f t="shared" si="97"/>
        <v>0</v>
      </c>
      <c r="F452" s="217">
        <f t="shared" si="98"/>
        <v>0</v>
      </c>
      <c r="G452" s="215"/>
      <c r="H452" s="218">
        <f t="shared" si="99"/>
        <v>0</v>
      </c>
      <c r="I452" s="217">
        <f t="shared" si="100"/>
        <v>0</v>
      </c>
    </row>
    <row r="453" s="22" customFormat="1" customHeight="1" spans="1:9">
      <c r="A453" s="214" t="s">
        <v>492</v>
      </c>
      <c r="B453" s="215"/>
      <c r="C453" s="216"/>
      <c r="D453" s="217">
        <f t="shared" si="96"/>
        <v>0</v>
      </c>
      <c r="E453" s="218">
        <f t="shared" si="97"/>
        <v>0</v>
      </c>
      <c r="F453" s="217">
        <f t="shared" si="98"/>
        <v>0</v>
      </c>
      <c r="G453" s="215"/>
      <c r="H453" s="218">
        <f t="shared" si="99"/>
        <v>0</v>
      </c>
      <c r="I453" s="217">
        <f t="shared" si="100"/>
        <v>0</v>
      </c>
    </row>
    <row r="454" s="22" customFormat="1" customHeight="1" spans="1:9">
      <c r="A454" s="214" t="s">
        <v>493</v>
      </c>
      <c r="B454" s="215"/>
      <c r="C454" s="216"/>
      <c r="D454" s="217">
        <f t="shared" ref="D454:D517" si="115">IF(B454&lt;&gt;0,C454/B454*100,0)</f>
        <v>0</v>
      </c>
      <c r="E454" s="218">
        <f t="shared" ref="E454:E517" si="116">C454-L454</f>
        <v>0</v>
      </c>
      <c r="F454" s="217">
        <f t="shared" ref="F454:F517" si="117">IF(L454&lt;&gt;0,(C454/L454-1)*100,0)</f>
        <v>0</v>
      </c>
      <c r="G454" s="215"/>
      <c r="H454" s="218">
        <f t="shared" ref="H454:H517" si="118">G454-B454</f>
        <v>0</v>
      </c>
      <c r="I454" s="217">
        <f t="shared" ref="I454:I517" si="119">IF(B454&lt;&gt;0,(G454/B454-1)*100,0)</f>
        <v>0</v>
      </c>
    </row>
    <row r="455" s="22" customFormat="1" customHeight="1" spans="1:9">
      <c r="A455" s="214" t="s">
        <v>494</v>
      </c>
      <c r="B455" s="215"/>
      <c r="C455" s="216"/>
      <c r="D455" s="217">
        <f t="shared" si="115"/>
        <v>0</v>
      </c>
      <c r="E455" s="218">
        <f t="shared" si="116"/>
        <v>0</v>
      </c>
      <c r="F455" s="217">
        <f t="shared" si="117"/>
        <v>0</v>
      </c>
      <c r="G455" s="215"/>
      <c r="H455" s="218">
        <f t="shared" si="118"/>
        <v>0</v>
      </c>
      <c r="I455" s="217">
        <f t="shared" si="119"/>
        <v>0</v>
      </c>
    </row>
    <row r="456" s="22" customFormat="1" customHeight="1" spans="1:9">
      <c r="A456" s="214" t="s">
        <v>495</v>
      </c>
      <c r="B456" s="215">
        <f t="shared" ref="B456:G456" si="120">SUM(B457:B469)</f>
        <v>0</v>
      </c>
      <c r="C456" s="216">
        <f t="shared" si="120"/>
        <v>115</v>
      </c>
      <c r="D456" s="217">
        <f t="shared" si="115"/>
        <v>0</v>
      </c>
      <c r="E456" s="218">
        <f t="shared" si="116"/>
        <v>115</v>
      </c>
      <c r="F456" s="217">
        <f t="shared" si="117"/>
        <v>0</v>
      </c>
      <c r="G456" s="215">
        <f t="shared" si="120"/>
        <v>0</v>
      </c>
      <c r="H456" s="218">
        <f t="shared" si="118"/>
        <v>0</v>
      </c>
      <c r="I456" s="217">
        <f t="shared" si="119"/>
        <v>0</v>
      </c>
    </row>
    <row r="457" s="22" customFormat="1" customHeight="1" spans="1:9">
      <c r="A457" s="214" t="s">
        <v>159</v>
      </c>
      <c r="B457" s="215"/>
      <c r="C457" s="216"/>
      <c r="D457" s="217">
        <f t="shared" si="115"/>
        <v>0</v>
      </c>
      <c r="E457" s="218">
        <f t="shared" si="116"/>
        <v>0</v>
      </c>
      <c r="F457" s="217">
        <f t="shared" si="117"/>
        <v>0</v>
      </c>
      <c r="G457" s="215"/>
      <c r="H457" s="218">
        <f t="shared" si="118"/>
        <v>0</v>
      </c>
      <c r="I457" s="217">
        <f t="shared" si="119"/>
        <v>0</v>
      </c>
    </row>
    <row r="458" s="22" customFormat="1" customHeight="1" spans="1:9">
      <c r="A458" s="214" t="s">
        <v>160</v>
      </c>
      <c r="B458" s="215"/>
      <c r="C458" s="216"/>
      <c r="D458" s="217">
        <f t="shared" si="115"/>
        <v>0</v>
      </c>
      <c r="E458" s="218">
        <f t="shared" si="116"/>
        <v>0</v>
      </c>
      <c r="F458" s="217">
        <f t="shared" si="117"/>
        <v>0</v>
      </c>
      <c r="G458" s="215"/>
      <c r="H458" s="218">
        <f t="shared" si="118"/>
        <v>0</v>
      </c>
      <c r="I458" s="217">
        <f t="shared" si="119"/>
        <v>0</v>
      </c>
    </row>
    <row r="459" s="22" customFormat="1" customHeight="1" spans="1:9">
      <c r="A459" s="214" t="s">
        <v>166</v>
      </c>
      <c r="B459" s="215"/>
      <c r="C459" s="216"/>
      <c r="D459" s="217">
        <f t="shared" si="115"/>
        <v>0</v>
      </c>
      <c r="E459" s="218">
        <f t="shared" si="116"/>
        <v>0</v>
      </c>
      <c r="F459" s="217">
        <f t="shared" si="117"/>
        <v>0</v>
      </c>
      <c r="G459" s="215"/>
      <c r="H459" s="218">
        <f t="shared" si="118"/>
        <v>0</v>
      </c>
      <c r="I459" s="217">
        <f t="shared" si="119"/>
        <v>0</v>
      </c>
    </row>
    <row r="460" s="22" customFormat="1" customHeight="1" spans="1:9">
      <c r="A460" s="214" t="s">
        <v>496</v>
      </c>
      <c r="B460" s="215"/>
      <c r="C460" s="216"/>
      <c r="D460" s="217">
        <f t="shared" si="115"/>
        <v>0</v>
      </c>
      <c r="E460" s="218">
        <f t="shared" si="116"/>
        <v>0</v>
      </c>
      <c r="F460" s="217">
        <f t="shared" si="117"/>
        <v>0</v>
      </c>
      <c r="G460" s="215"/>
      <c r="H460" s="218">
        <f t="shared" si="118"/>
        <v>0</v>
      </c>
      <c r="I460" s="217">
        <f t="shared" si="119"/>
        <v>0</v>
      </c>
    </row>
    <row r="461" s="22" customFormat="1" customHeight="1" spans="1:9">
      <c r="A461" s="214" t="s">
        <v>497</v>
      </c>
      <c r="B461" s="215"/>
      <c r="C461" s="216"/>
      <c r="D461" s="217">
        <f t="shared" si="115"/>
        <v>0</v>
      </c>
      <c r="E461" s="218">
        <f t="shared" si="116"/>
        <v>0</v>
      </c>
      <c r="F461" s="217">
        <f t="shared" si="117"/>
        <v>0</v>
      </c>
      <c r="G461" s="215"/>
      <c r="H461" s="218">
        <f t="shared" si="118"/>
        <v>0</v>
      </c>
      <c r="I461" s="217">
        <f t="shared" si="119"/>
        <v>0</v>
      </c>
    </row>
    <row r="462" s="22" customFormat="1" customHeight="1" spans="1:9">
      <c r="A462" s="214" t="s">
        <v>498</v>
      </c>
      <c r="B462" s="215"/>
      <c r="C462" s="216"/>
      <c r="D462" s="217">
        <f t="shared" si="115"/>
        <v>0</v>
      </c>
      <c r="E462" s="218">
        <f t="shared" si="116"/>
        <v>0</v>
      </c>
      <c r="F462" s="217">
        <f t="shared" si="117"/>
        <v>0</v>
      </c>
      <c r="G462" s="215"/>
      <c r="H462" s="218">
        <f t="shared" si="118"/>
        <v>0</v>
      </c>
      <c r="I462" s="217">
        <f t="shared" si="119"/>
        <v>0</v>
      </c>
    </row>
    <row r="463" s="22" customFormat="1" customHeight="1" spans="1:9">
      <c r="A463" s="214" t="s">
        <v>499</v>
      </c>
      <c r="B463" s="215"/>
      <c r="C463" s="216"/>
      <c r="D463" s="217">
        <f t="shared" si="115"/>
        <v>0</v>
      </c>
      <c r="E463" s="218">
        <f t="shared" si="116"/>
        <v>0</v>
      </c>
      <c r="F463" s="217">
        <f t="shared" si="117"/>
        <v>0</v>
      </c>
      <c r="G463" s="215"/>
      <c r="H463" s="218">
        <f t="shared" si="118"/>
        <v>0</v>
      </c>
      <c r="I463" s="217">
        <f t="shared" si="119"/>
        <v>0</v>
      </c>
    </row>
    <row r="464" s="22" customFormat="1" customHeight="1" spans="1:9">
      <c r="A464" s="214" t="s">
        <v>500</v>
      </c>
      <c r="B464" s="215"/>
      <c r="C464" s="216"/>
      <c r="D464" s="217">
        <f t="shared" si="115"/>
        <v>0</v>
      </c>
      <c r="E464" s="218">
        <f t="shared" si="116"/>
        <v>0</v>
      </c>
      <c r="F464" s="217">
        <f t="shared" si="117"/>
        <v>0</v>
      </c>
      <c r="G464" s="215"/>
      <c r="H464" s="218">
        <f t="shared" si="118"/>
        <v>0</v>
      </c>
      <c r="I464" s="217">
        <f t="shared" si="119"/>
        <v>0</v>
      </c>
    </row>
    <row r="465" s="22" customFormat="1" customHeight="1" spans="1:9">
      <c r="A465" s="214" t="s">
        <v>501</v>
      </c>
      <c r="B465" s="215"/>
      <c r="C465" s="216">
        <v>34</v>
      </c>
      <c r="D465" s="217">
        <f t="shared" si="115"/>
        <v>0</v>
      </c>
      <c r="E465" s="218">
        <f t="shared" si="116"/>
        <v>34</v>
      </c>
      <c r="F465" s="217">
        <f t="shared" si="117"/>
        <v>0</v>
      </c>
      <c r="G465" s="215"/>
      <c r="H465" s="218">
        <f t="shared" si="118"/>
        <v>0</v>
      </c>
      <c r="I465" s="217">
        <f t="shared" si="119"/>
        <v>0</v>
      </c>
    </row>
    <row r="466" s="22" customFormat="1" customHeight="1" spans="1:9">
      <c r="A466" s="214" t="s">
        <v>502</v>
      </c>
      <c r="B466" s="215"/>
      <c r="C466" s="216"/>
      <c r="D466" s="217">
        <f t="shared" si="115"/>
        <v>0</v>
      </c>
      <c r="E466" s="218">
        <f t="shared" si="116"/>
        <v>0</v>
      </c>
      <c r="F466" s="217">
        <f t="shared" si="117"/>
        <v>0</v>
      </c>
      <c r="G466" s="215"/>
      <c r="H466" s="218">
        <f t="shared" si="118"/>
        <v>0</v>
      </c>
      <c r="I466" s="217">
        <f t="shared" si="119"/>
        <v>0</v>
      </c>
    </row>
    <row r="467" s="22" customFormat="1" customHeight="1" spans="1:9">
      <c r="A467" s="214" t="s">
        <v>503</v>
      </c>
      <c r="B467" s="215"/>
      <c r="C467" s="216"/>
      <c r="D467" s="217">
        <f t="shared" si="115"/>
        <v>0</v>
      </c>
      <c r="E467" s="218">
        <f t="shared" si="116"/>
        <v>0</v>
      </c>
      <c r="F467" s="217">
        <f t="shared" si="117"/>
        <v>0</v>
      </c>
      <c r="G467" s="215"/>
      <c r="H467" s="218">
        <f t="shared" si="118"/>
        <v>0</v>
      </c>
      <c r="I467" s="217">
        <f t="shared" si="119"/>
        <v>0</v>
      </c>
    </row>
    <row r="468" s="22" customFormat="1" customHeight="1" spans="1:9">
      <c r="A468" s="214" t="s">
        <v>485</v>
      </c>
      <c r="B468" s="215"/>
      <c r="C468" s="216"/>
      <c r="D468" s="217">
        <f t="shared" si="115"/>
        <v>0</v>
      </c>
      <c r="E468" s="218">
        <f t="shared" si="116"/>
        <v>0</v>
      </c>
      <c r="F468" s="217">
        <f t="shared" si="117"/>
        <v>0</v>
      </c>
      <c r="G468" s="215"/>
      <c r="H468" s="218">
        <f t="shared" si="118"/>
        <v>0</v>
      </c>
      <c r="I468" s="217">
        <f t="shared" si="119"/>
        <v>0</v>
      </c>
    </row>
    <row r="469" s="22" customFormat="1" customHeight="1" spans="1:9">
      <c r="A469" s="214" t="s">
        <v>504</v>
      </c>
      <c r="B469" s="215"/>
      <c r="C469" s="216">
        <v>81</v>
      </c>
      <c r="D469" s="217">
        <f t="shared" si="115"/>
        <v>0</v>
      </c>
      <c r="E469" s="218">
        <f t="shared" si="116"/>
        <v>81</v>
      </c>
      <c r="F469" s="217">
        <f t="shared" si="117"/>
        <v>0</v>
      </c>
      <c r="G469" s="215"/>
      <c r="H469" s="218">
        <f t="shared" si="118"/>
        <v>0</v>
      </c>
      <c r="I469" s="217">
        <f t="shared" si="119"/>
        <v>0</v>
      </c>
    </row>
    <row r="470" s="22" customFormat="1" customHeight="1" spans="1:9">
      <c r="A470" s="214" t="s">
        <v>505</v>
      </c>
      <c r="B470" s="215">
        <f t="shared" ref="B470:G470" si="121">SUM(B471:B484)</f>
        <v>0</v>
      </c>
      <c r="C470" s="216">
        <f t="shared" si="121"/>
        <v>66</v>
      </c>
      <c r="D470" s="217">
        <f t="shared" si="115"/>
        <v>0</v>
      </c>
      <c r="E470" s="218">
        <f t="shared" si="116"/>
        <v>66</v>
      </c>
      <c r="F470" s="217">
        <f t="shared" si="117"/>
        <v>0</v>
      </c>
      <c r="G470" s="215">
        <f t="shared" si="121"/>
        <v>0</v>
      </c>
      <c r="H470" s="218">
        <f t="shared" si="118"/>
        <v>0</v>
      </c>
      <c r="I470" s="217">
        <f t="shared" si="119"/>
        <v>0</v>
      </c>
    </row>
    <row r="471" s="22" customFormat="1" customHeight="1" spans="1:9">
      <c r="A471" s="214" t="s">
        <v>159</v>
      </c>
      <c r="B471" s="215"/>
      <c r="C471" s="216"/>
      <c r="D471" s="217">
        <f t="shared" si="115"/>
        <v>0</v>
      </c>
      <c r="E471" s="218">
        <f t="shared" si="116"/>
        <v>0</v>
      </c>
      <c r="F471" s="217">
        <f t="shared" si="117"/>
        <v>0</v>
      </c>
      <c r="G471" s="215"/>
      <c r="H471" s="218">
        <f t="shared" si="118"/>
        <v>0</v>
      </c>
      <c r="I471" s="217">
        <f t="shared" si="119"/>
        <v>0</v>
      </c>
    </row>
    <row r="472" s="22" customFormat="1" customHeight="1" spans="1:9">
      <c r="A472" s="214" t="s">
        <v>160</v>
      </c>
      <c r="B472" s="215"/>
      <c r="C472" s="216"/>
      <c r="D472" s="217">
        <f t="shared" si="115"/>
        <v>0</v>
      </c>
      <c r="E472" s="218">
        <f t="shared" si="116"/>
        <v>0</v>
      </c>
      <c r="F472" s="217">
        <f t="shared" si="117"/>
        <v>0</v>
      </c>
      <c r="G472" s="215"/>
      <c r="H472" s="218">
        <f t="shared" si="118"/>
        <v>0</v>
      </c>
      <c r="I472" s="217">
        <f t="shared" si="119"/>
        <v>0</v>
      </c>
    </row>
    <row r="473" s="22" customFormat="1" customHeight="1" spans="1:9">
      <c r="A473" s="214" t="s">
        <v>506</v>
      </c>
      <c r="B473" s="215"/>
      <c r="C473" s="216"/>
      <c r="D473" s="217">
        <f t="shared" si="115"/>
        <v>0</v>
      </c>
      <c r="E473" s="218">
        <f t="shared" si="116"/>
        <v>0</v>
      </c>
      <c r="F473" s="217">
        <f t="shared" si="117"/>
        <v>0</v>
      </c>
      <c r="G473" s="215"/>
      <c r="H473" s="218">
        <f t="shared" si="118"/>
        <v>0</v>
      </c>
      <c r="I473" s="217">
        <f t="shared" si="119"/>
        <v>0</v>
      </c>
    </row>
    <row r="474" s="22" customFormat="1" customHeight="1" spans="1:9">
      <c r="A474" s="214" t="s">
        <v>507</v>
      </c>
      <c r="B474" s="215"/>
      <c r="C474" s="216"/>
      <c r="D474" s="217">
        <f t="shared" si="115"/>
        <v>0</v>
      </c>
      <c r="E474" s="218">
        <f t="shared" si="116"/>
        <v>0</v>
      </c>
      <c r="F474" s="217">
        <f t="shared" si="117"/>
        <v>0</v>
      </c>
      <c r="G474" s="215"/>
      <c r="H474" s="218">
        <f t="shared" si="118"/>
        <v>0</v>
      </c>
      <c r="I474" s="217">
        <f t="shared" si="119"/>
        <v>0</v>
      </c>
    </row>
    <row r="475" s="22" customFormat="1" customHeight="1" spans="1:9">
      <c r="A475" s="214" t="s">
        <v>508</v>
      </c>
      <c r="B475" s="215"/>
      <c r="C475" s="216"/>
      <c r="D475" s="217">
        <f t="shared" si="115"/>
        <v>0</v>
      </c>
      <c r="E475" s="218">
        <f t="shared" si="116"/>
        <v>0</v>
      </c>
      <c r="F475" s="217">
        <f t="shared" si="117"/>
        <v>0</v>
      </c>
      <c r="G475" s="215"/>
      <c r="H475" s="218">
        <f t="shared" si="118"/>
        <v>0</v>
      </c>
      <c r="I475" s="217">
        <f t="shared" si="119"/>
        <v>0</v>
      </c>
    </row>
    <row r="476" s="22" customFormat="1" customHeight="1" spans="1:9">
      <c r="A476" s="214" t="s">
        <v>509</v>
      </c>
      <c r="B476" s="215"/>
      <c r="C476" s="216"/>
      <c r="D476" s="217">
        <f t="shared" si="115"/>
        <v>0</v>
      </c>
      <c r="E476" s="218">
        <f t="shared" si="116"/>
        <v>0</v>
      </c>
      <c r="F476" s="217">
        <f t="shared" si="117"/>
        <v>0</v>
      </c>
      <c r="G476" s="215"/>
      <c r="H476" s="218">
        <f t="shared" si="118"/>
        <v>0</v>
      </c>
      <c r="I476" s="217">
        <f t="shared" si="119"/>
        <v>0</v>
      </c>
    </row>
    <row r="477" s="22" customFormat="1" customHeight="1" spans="1:9">
      <c r="A477" s="214" t="s">
        <v>510</v>
      </c>
      <c r="B477" s="215"/>
      <c r="C477" s="216"/>
      <c r="D477" s="217">
        <f t="shared" si="115"/>
        <v>0</v>
      </c>
      <c r="E477" s="218">
        <f t="shared" si="116"/>
        <v>0</v>
      </c>
      <c r="F477" s="217">
        <f t="shared" si="117"/>
        <v>0</v>
      </c>
      <c r="G477" s="215"/>
      <c r="H477" s="218">
        <f t="shared" si="118"/>
        <v>0</v>
      </c>
      <c r="I477" s="217">
        <f t="shared" si="119"/>
        <v>0</v>
      </c>
    </row>
    <row r="478" s="22" customFormat="1" customHeight="1" spans="1:9">
      <c r="A478" s="214" t="s">
        <v>511</v>
      </c>
      <c r="B478" s="215"/>
      <c r="C478" s="216"/>
      <c r="D478" s="217">
        <f t="shared" si="115"/>
        <v>0</v>
      </c>
      <c r="E478" s="218">
        <f t="shared" si="116"/>
        <v>0</v>
      </c>
      <c r="F478" s="217">
        <f t="shared" si="117"/>
        <v>0</v>
      </c>
      <c r="G478" s="215"/>
      <c r="H478" s="218">
        <f t="shared" si="118"/>
        <v>0</v>
      </c>
      <c r="I478" s="217">
        <f t="shared" si="119"/>
        <v>0</v>
      </c>
    </row>
    <row r="479" s="22" customFormat="1" customHeight="1" spans="1:9">
      <c r="A479" s="214" t="s">
        <v>512</v>
      </c>
      <c r="B479" s="215"/>
      <c r="C479" s="216"/>
      <c r="D479" s="217">
        <f t="shared" si="115"/>
        <v>0</v>
      </c>
      <c r="E479" s="218">
        <f t="shared" si="116"/>
        <v>0</v>
      </c>
      <c r="F479" s="217">
        <f t="shared" si="117"/>
        <v>0</v>
      </c>
      <c r="G479" s="215"/>
      <c r="H479" s="218">
        <f t="shared" si="118"/>
        <v>0</v>
      </c>
      <c r="I479" s="217">
        <f t="shared" si="119"/>
        <v>0</v>
      </c>
    </row>
    <row r="480" s="22" customFormat="1" customHeight="1" spans="1:9">
      <c r="A480" s="214" t="s">
        <v>513</v>
      </c>
      <c r="B480" s="215"/>
      <c r="C480" s="216"/>
      <c r="D480" s="217">
        <f t="shared" si="115"/>
        <v>0</v>
      </c>
      <c r="E480" s="218">
        <f t="shared" si="116"/>
        <v>0</v>
      </c>
      <c r="F480" s="217">
        <f t="shared" si="117"/>
        <v>0</v>
      </c>
      <c r="G480" s="215"/>
      <c r="H480" s="218">
        <f t="shared" si="118"/>
        <v>0</v>
      </c>
      <c r="I480" s="217">
        <f t="shared" si="119"/>
        <v>0</v>
      </c>
    </row>
    <row r="481" s="22" customFormat="1" customHeight="1" spans="1:9">
      <c r="A481" s="214" t="s">
        <v>514</v>
      </c>
      <c r="B481" s="215"/>
      <c r="C481" s="216"/>
      <c r="D481" s="217">
        <f t="shared" si="115"/>
        <v>0</v>
      </c>
      <c r="E481" s="218">
        <f t="shared" si="116"/>
        <v>0</v>
      </c>
      <c r="F481" s="217">
        <f t="shared" si="117"/>
        <v>0</v>
      </c>
      <c r="G481" s="215"/>
      <c r="H481" s="218">
        <f t="shared" si="118"/>
        <v>0</v>
      </c>
      <c r="I481" s="217">
        <f t="shared" si="119"/>
        <v>0</v>
      </c>
    </row>
    <row r="482" s="22" customFormat="1" customHeight="1" spans="1:9">
      <c r="A482" s="214" t="s">
        <v>515</v>
      </c>
      <c r="B482" s="215"/>
      <c r="C482" s="216">
        <v>59</v>
      </c>
      <c r="D482" s="217">
        <f t="shared" si="115"/>
        <v>0</v>
      </c>
      <c r="E482" s="218">
        <f t="shared" si="116"/>
        <v>59</v>
      </c>
      <c r="F482" s="217">
        <f t="shared" si="117"/>
        <v>0</v>
      </c>
      <c r="G482" s="215"/>
      <c r="H482" s="218">
        <f t="shared" si="118"/>
        <v>0</v>
      </c>
      <c r="I482" s="217">
        <f t="shared" si="119"/>
        <v>0</v>
      </c>
    </row>
    <row r="483" s="22" customFormat="1" customHeight="1" spans="1:9">
      <c r="A483" s="214" t="s">
        <v>516</v>
      </c>
      <c r="B483" s="215"/>
      <c r="C483" s="216"/>
      <c r="D483" s="217">
        <f t="shared" si="115"/>
        <v>0</v>
      </c>
      <c r="E483" s="218">
        <f t="shared" si="116"/>
        <v>0</v>
      </c>
      <c r="F483" s="217">
        <f t="shared" si="117"/>
        <v>0</v>
      </c>
      <c r="G483" s="215"/>
      <c r="H483" s="218">
        <f t="shared" si="118"/>
        <v>0</v>
      </c>
      <c r="I483" s="217">
        <f t="shared" si="119"/>
        <v>0</v>
      </c>
    </row>
    <row r="484" s="22" customFormat="1" customHeight="1" spans="1:9">
      <c r="A484" s="214" t="s">
        <v>517</v>
      </c>
      <c r="B484" s="215"/>
      <c r="C484" s="216">
        <v>7</v>
      </c>
      <c r="D484" s="217">
        <f t="shared" si="115"/>
        <v>0</v>
      </c>
      <c r="E484" s="218">
        <f t="shared" si="116"/>
        <v>7</v>
      </c>
      <c r="F484" s="217">
        <f t="shared" si="117"/>
        <v>0</v>
      </c>
      <c r="G484" s="215"/>
      <c r="H484" s="218">
        <f t="shared" si="118"/>
        <v>0</v>
      </c>
      <c r="I484" s="217">
        <f t="shared" si="119"/>
        <v>0</v>
      </c>
    </row>
    <row r="485" s="22" customFormat="1" customHeight="1" spans="1:9">
      <c r="A485" s="214" t="s">
        <v>518</v>
      </c>
      <c r="B485" s="215">
        <f t="shared" ref="B485:G485" si="122">SUM(B486:B495)</f>
        <v>0</v>
      </c>
      <c r="C485" s="216">
        <f t="shared" si="122"/>
        <v>56</v>
      </c>
      <c r="D485" s="217">
        <f t="shared" si="115"/>
        <v>0</v>
      </c>
      <c r="E485" s="218">
        <f t="shared" si="116"/>
        <v>56</v>
      </c>
      <c r="F485" s="217">
        <f t="shared" si="117"/>
        <v>0</v>
      </c>
      <c r="G485" s="215">
        <f t="shared" si="122"/>
        <v>0</v>
      </c>
      <c r="H485" s="218">
        <f t="shared" si="118"/>
        <v>0</v>
      </c>
      <c r="I485" s="217">
        <f t="shared" si="119"/>
        <v>0</v>
      </c>
    </row>
    <row r="486" s="22" customFormat="1" customHeight="1" spans="1:9">
      <c r="A486" s="214" t="s">
        <v>159</v>
      </c>
      <c r="B486" s="215"/>
      <c r="C486" s="216"/>
      <c r="D486" s="217">
        <f t="shared" si="115"/>
        <v>0</v>
      </c>
      <c r="E486" s="218">
        <f t="shared" si="116"/>
        <v>0</v>
      </c>
      <c r="F486" s="217">
        <f t="shared" si="117"/>
        <v>0</v>
      </c>
      <c r="G486" s="215"/>
      <c r="H486" s="218">
        <f t="shared" si="118"/>
        <v>0</v>
      </c>
      <c r="I486" s="217">
        <f t="shared" si="119"/>
        <v>0</v>
      </c>
    </row>
    <row r="487" s="22" customFormat="1" customHeight="1" spans="1:9">
      <c r="A487" s="214" t="s">
        <v>160</v>
      </c>
      <c r="B487" s="215"/>
      <c r="C487" s="216"/>
      <c r="D487" s="217">
        <f t="shared" si="115"/>
        <v>0</v>
      </c>
      <c r="E487" s="218">
        <f t="shared" si="116"/>
        <v>0</v>
      </c>
      <c r="F487" s="217">
        <f t="shared" si="117"/>
        <v>0</v>
      </c>
      <c r="G487" s="215"/>
      <c r="H487" s="218">
        <f t="shared" si="118"/>
        <v>0</v>
      </c>
      <c r="I487" s="217">
        <f t="shared" si="119"/>
        <v>0</v>
      </c>
    </row>
    <row r="488" s="22" customFormat="1" customHeight="1" spans="1:9">
      <c r="A488" s="214" t="s">
        <v>166</v>
      </c>
      <c r="B488" s="215"/>
      <c r="C488" s="216"/>
      <c r="D488" s="217">
        <f t="shared" si="115"/>
        <v>0</v>
      </c>
      <c r="E488" s="218">
        <f t="shared" si="116"/>
        <v>0</v>
      </c>
      <c r="F488" s="217">
        <f t="shared" si="117"/>
        <v>0</v>
      </c>
      <c r="G488" s="215"/>
      <c r="H488" s="218">
        <f t="shared" si="118"/>
        <v>0</v>
      </c>
      <c r="I488" s="217">
        <f t="shared" si="119"/>
        <v>0</v>
      </c>
    </row>
    <row r="489" s="22" customFormat="1" customHeight="1" spans="1:9">
      <c r="A489" s="214" t="s">
        <v>519</v>
      </c>
      <c r="B489" s="215"/>
      <c r="C489" s="216">
        <v>53</v>
      </c>
      <c r="D489" s="217">
        <f t="shared" si="115"/>
        <v>0</v>
      </c>
      <c r="E489" s="218">
        <f t="shared" si="116"/>
        <v>53</v>
      </c>
      <c r="F489" s="217">
        <f t="shared" si="117"/>
        <v>0</v>
      </c>
      <c r="G489" s="215"/>
      <c r="H489" s="218">
        <f t="shared" si="118"/>
        <v>0</v>
      </c>
      <c r="I489" s="217">
        <f t="shared" si="119"/>
        <v>0</v>
      </c>
    </row>
    <row r="490" s="22" customFormat="1" customHeight="1" spans="1:9">
      <c r="A490" s="214" t="s">
        <v>520</v>
      </c>
      <c r="B490" s="215"/>
      <c r="C490" s="216"/>
      <c r="D490" s="217">
        <f t="shared" si="115"/>
        <v>0</v>
      </c>
      <c r="E490" s="218">
        <f t="shared" si="116"/>
        <v>0</v>
      </c>
      <c r="F490" s="217">
        <f t="shared" si="117"/>
        <v>0</v>
      </c>
      <c r="G490" s="215"/>
      <c r="H490" s="218">
        <f t="shared" si="118"/>
        <v>0</v>
      </c>
      <c r="I490" s="217">
        <f t="shared" si="119"/>
        <v>0</v>
      </c>
    </row>
    <row r="491" s="22" customFormat="1" customHeight="1" spans="1:9">
      <c r="A491" s="214" t="s">
        <v>521</v>
      </c>
      <c r="B491" s="215"/>
      <c r="C491" s="216"/>
      <c r="D491" s="217">
        <f t="shared" si="115"/>
        <v>0</v>
      </c>
      <c r="E491" s="218">
        <f t="shared" si="116"/>
        <v>0</v>
      </c>
      <c r="F491" s="217">
        <f t="shared" si="117"/>
        <v>0</v>
      </c>
      <c r="G491" s="215"/>
      <c r="H491" s="218">
        <f t="shared" si="118"/>
        <v>0</v>
      </c>
      <c r="I491" s="217">
        <f t="shared" si="119"/>
        <v>0</v>
      </c>
    </row>
    <row r="492" s="22" customFormat="1" customHeight="1" spans="1:9">
      <c r="A492" s="214" t="s">
        <v>522</v>
      </c>
      <c r="B492" s="215"/>
      <c r="C492" s="216"/>
      <c r="D492" s="217">
        <f t="shared" si="115"/>
        <v>0</v>
      </c>
      <c r="E492" s="218">
        <f t="shared" si="116"/>
        <v>0</v>
      </c>
      <c r="F492" s="217">
        <f t="shared" si="117"/>
        <v>0</v>
      </c>
      <c r="G492" s="215"/>
      <c r="H492" s="218">
        <f t="shared" si="118"/>
        <v>0</v>
      </c>
      <c r="I492" s="217">
        <f t="shared" si="119"/>
        <v>0</v>
      </c>
    </row>
    <row r="493" s="22" customFormat="1" customHeight="1" spans="1:9">
      <c r="A493" s="214" t="s">
        <v>523</v>
      </c>
      <c r="B493" s="215"/>
      <c r="C493" s="216"/>
      <c r="D493" s="217">
        <f t="shared" si="115"/>
        <v>0</v>
      </c>
      <c r="E493" s="218">
        <f t="shared" si="116"/>
        <v>0</v>
      </c>
      <c r="F493" s="217">
        <f t="shared" si="117"/>
        <v>0</v>
      </c>
      <c r="G493" s="215"/>
      <c r="H493" s="218">
        <f t="shared" si="118"/>
        <v>0</v>
      </c>
      <c r="I493" s="217">
        <f t="shared" si="119"/>
        <v>0</v>
      </c>
    </row>
    <row r="494" s="22" customFormat="1" customHeight="1" spans="1:9">
      <c r="A494" s="214" t="s">
        <v>161</v>
      </c>
      <c r="B494" s="215"/>
      <c r="C494" s="216"/>
      <c r="D494" s="217">
        <f t="shared" si="115"/>
        <v>0</v>
      </c>
      <c r="E494" s="218">
        <f t="shared" si="116"/>
        <v>0</v>
      </c>
      <c r="F494" s="217">
        <f t="shared" si="117"/>
        <v>0</v>
      </c>
      <c r="G494" s="215"/>
      <c r="H494" s="218">
        <f t="shared" si="118"/>
        <v>0</v>
      </c>
      <c r="I494" s="217">
        <f t="shared" si="119"/>
        <v>0</v>
      </c>
    </row>
    <row r="495" s="22" customFormat="1" customHeight="1" spans="1:9">
      <c r="A495" s="214" t="s">
        <v>524</v>
      </c>
      <c r="B495" s="215"/>
      <c r="C495" s="216">
        <v>3</v>
      </c>
      <c r="D495" s="217">
        <f t="shared" si="115"/>
        <v>0</v>
      </c>
      <c r="E495" s="218">
        <f t="shared" si="116"/>
        <v>3</v>
      </c>
      <c r="F495" s="217">
        <f t="shared" si="117"/>
        <v>0</v>
      </c>
      <c r="G495" s="215"/>
      <c r="H495" s="218">
        <f t="shared" si="118"/>
        <v>0</v>
      </c>
      <c r="I495" s="217">
        <f t="shared" si="119"/>
        <v>0</v>
      </c>
    </row>
    <row r="496" s="22" customFormat="1" customHeight="1" spans="1:9">
      <c r="A496" s="214" t="s">
        <v>525</v>
      </c>
      <c r="B496" s="215">
        <f t="shared" ref="B496:G496" si="123">SUM(B497:B502)</f>
        <v>0</v>
      </c>
      <c r="C496" s="216">
        <f t="shared" si="123"/>
        <v>37</v>
      </c>
      <c r="D496" s="217">
        <f t="shared" si="115"/>
        <v>0</v>
      </c>
      <c r="E496" s="218">
        <f t="shared" si="116"/>
        <v>37</v>
      </c>
      <c r="F496" s="217">
        <f t="shared" si="117"/>
        <v>0</v>
      </c>
      <c r="G496" s="215">
        <f t="shared" si="123"/>
        <v>0</v>
      </c>
      <c r="H496" s="218">
        <f t="shared" si="118"/>
        <v>0</v>
      </c>
      <c r="I496" s="217">
        <f t="shared" si="119"/>
        <v>0</v>
      </c>
    </row>
    <row r="497" s="22" customFormat="1" customHeight="1" spans="1:9">
      <c r="A497" s="214" t="s">
        <v>526</v>
      </c>
      <c r="B497" s="215"/>
      <c r="C497" s="216"/>
      <c r="D497" s="217">
        <f t="shared" si="115"/>
        <v>0</v>
      </c>
      <c r="E497" s="218">
        <f t="shared" si="116"/>
        <v>0</v>
      </c>
      <c r="F497" s="217">
        <f t="shared" si="117"/>
        <v>0</v>
      </c>
      <c r="G497" s="215"/>
      <c r="H497" s="218">
        <f t="shared" si="118"/>
        <v>0</v>
      </c>
      <c r="I497" s="217">
        <f t="shared" si="119"/>
        <v>0</v>
      </c>
    </row>
    <row r="498" s="22" customFormat="1" customHeight="1" spans="1:9">
      <c r="A498" s="214" t="s">
        <v>527</v>
      </c>
      <c r="B498" s="215"/>
      <c r="C498" s="216"/>
      <c r="D498" s="217">
        <f t="shared" si="115"/>
        <v>0</v>
      </c>
      <c r="E498" s="218">
        <f t="shared" si="116"/>
        <v>0</v>
      </c>
      <c r="F498" s="217">
        <f t="shared" si="117"/>
        <v>0</v>
      </c>
      <c r="G498" s="215"/>
      <c r="H498" s="218">
        <f t="shared" si="118"/>
        <v>0</v>
      </c>
      <c r="I498" s="217">
        <f t="shared" si="119"/>
        <v>0</v>
      </c>
    </row>
    <row r="499" s="22" customFormat="1" customHeight="1" spans="1:9">
      <c r="A499" s="214" t="s">
        <v>528</v>
      </c>
      <c r="B499" s="215"/>
      <c r="C499" s="216">
        <v>37</v>
      </c>
      <c r="D499" s="217">
        <f t="shared" si="115"/>
        <v>0</v>
      </c>
      <c r="E499" s="218">
        <f t="shared" si="116"/>
        <v>37</v>
      </c>
      <c r="F499" s="217">
        <f t="shared" si="117"/>
        <v>0</v>
      </c>
      <c r="G499" s="215"/>
      <c r="H499" s="218">
        <f t="shared" si="118"/>
        <v>0</v>
      </c>
      <c r="I499" s="217">
        <f t="shared" si="119"/>
        <v>0</v>
      </c>
    </row>
    <row r="500" s="22" customFormat="1" customHeight="1" spans="1:9">
      <c r="A500" s="214" t="s">
        <v>529</v>
      </c>
      <c r="B500" s="215"/>
      <c r="C500" s="216"/>
      <c r="D500" s="217">
        <f t="shared" si="115"/>
        <v>0</v>
      </c>
      <c r="E500" s="218">
        <f t="shared" si="116"/>
        <v>0</v>
      </c>
      <c r="F500" s="217">
        <f t="shared" si="117"/>
        <v>0</v>
      </c>
      <c r="G500" s="215"/>
      <c r="H500" s="218">
        <f t="shared" si="118"/>
        <v>0</v>
      </c>
      <c r="I500" s="217">
        <f t="shared" si="119"/>
        <v>0</v>
      </c>
    </row>
    <row r="501" s="22" customFormat="1" customHeight="1" spans="1:9">
      <c r="A501" s="214" t="s">
        <v>530</v>
      </c>
      <c r="B501" s="215"/>
      <c r="C501" s="216"/>
      <c r="D501" s="217">
        <f t="shared" si="115"/>
        <v>0</v>
      </c>
      <c r="E501" s="218">
        <f t="shared" si="116"/>
        <v>0</v>
      </c>
      <c r="F501" s="217">
        <f t="shared" si="117"/>
        <v>0</v>
      </c>
      <c r="G501" s="215"/>
      <c r="H501" s="218">
        <f t="shared" si="118"/>
        <v>0</v>
      </c>
      <c r="I501" s="217">
        <f t="shared" si="119"/>
        <v>0</v>
      </c>
    </row>
    <row r="502" s="22" customFormat="1" customHeight="1" spans="1:9">
      <c r="A502" s="214" t="s">
        <v>531</v>
      </c>
      <c r="B502" s="215"/>
      <c r="C502" s="216"/>
      <c r="D502" s="217">
        <f t="shared" si="115"/>
        <v>0</v>
      </c>
      <c r="E502" s="218">
        <f t="shared" si="116"/>
        <v>0</v>
      </c>
      <c r="F502" s="217">
        <f t="shared" si="117"/>
        <v>0</v>
      </c>
      <c r="G502" s="215"/>
      <c r="H502" s="218">
        <f t="shared" si="118"/>
        <v>0</v>
      </c>
      <c r="I502" s="217">
        <f t="shared" si="119"/>
        <v>0</v>
      </c>
    </row>
    <row r="503" s="22" customFormat="1" customHeight="1" spans="1:9">
      <c r="A503" s="214" t="s">
        <v>532</v>
      </c>
      <c r="B503" s="215">
        <f t="shared" ref="B503:G503" si="124">SUM(B504:B505)</f>
        <v>0</v>
      </c>
      <c r="C503" s="216">
        <f t="shared" si="124"/>
        <v>0</v>
      </c>
      <c r="D503" s="217">
        <f t="shared" si="115"/>
        <v>0</v>
      </c>
      <c r="E503" s="218">
        <f t="shared" si="116"/>
        <v>0</v>
      </c>
      <c r="F503" s="217">
        <f t="shared" si="117"/>
        <v>0</v>
      </c>
      <c r="G503" s="215">
        <f t="shared" si="124"/>
        <v>0</v>
      </c>
      <c r="H503" s="218">
        <f t="shared" si="118"/>
        <v>0</v>
      </c>
      <c r="I503" s="217">
        <f t="shared" si="119"/>
        <v>0</v>
      </c>
    </row>
    <row r="504" s="101" customFormat="1" customHeight="1" spans="1:9">
      <c r="A504" s="214" t="s">
        <v>533</v>
      </c>
      <c r="B504" s="215"/>
      <c r="C504" s="216"/>
      <c r="D504" s="217">
        <f t="shared" si="115"/>
        <v>0</v>
      </c>
      <c r="E504" s="218">
        <f t="shared" si="116"/>
        <v>0</v>
      </c>
      <c r="F504" s="217">
        <f t="shared" si="117"/>
        <v>0</v>
      </c>
      <c r="G504" s="215"/>
      <c r="H504" s="218">
        <f t="shared" si="118"/>
        <v>0</v>
      </c>
      <c r="I504" s="217">
        <f t="shared" si="119"/>
        <v>0</v>
      </c>
    </row>
    <row r="505" s="22" customFormat="1" customHeight="1" spans="1:9">
      <c r="A505" s="214" t="s">
        <v>534</v>
      </c>
      <c r="B505" s="215"/>
      <c r="C505" s="216"/>
      <c r="D505" s="217">
        <f t="shared" si="115"/>
        <v>0</v>
      </c>
      <c r="E505" s="218">
        <f t="shared" si="116"/>
        <v>0</v>
      </c>
      <c r="F505" s="217">
        <f t="shared" si="117"/>
        <v>0</v>
      </c>
      <c r="G505" s="215"/>
      <c r="H505" s="218">
        <f t="shared" si="118"/>
        <v>0</v>
      </c>
      <c r="I505" s="217">
        <f t="shared" si="119"/>
        <v>0</v>
      </c>
    </row>
    <row r="506" s="22" customFormat="1" customHeight="1" spans="1:9">
      <c r="A506" s="213" t="s">
        <v>535</v>
      </c>
      <c r="B506" s="209"/>
      <c r="C506" s="210"/>
      <c r="D506" s="211">
        <f t="shared" si="115"/>
        <v>0</v>
      </c>
      <c r="E506" s="212">
        <f t="shared" si="116"/>
        <v>0</v>
      </c>
      <c r="F506" s="211">
        <f t="shared" si="117"/>
        <v>0</v>
      </c>
      <c r="G506" s="209"/>
      <c r="H506" s="212">
        <f t="shared" si="118"/>
        <v>0</v>
      </c>
      <c r="I506" s="211">
        <f t="shared" si="119"/>
        <v>0</v>
      </c>
    </row>
    <row r="507" s="22" customFormat="1" customHeight="1" spans="1:9">
      <c r="A507" s="213" t="s">
        <v>536</v>
      </c>
      <c r="B507" s="209">
        <f t="shared" ref="B507:G507" si="125">SUM(B508,B511,B516,B523)</f>
        <v>22</v>
      </c>
      <c r="C507" s="210">
        <f t="shared" si="125"/>
        <v>358</v>
      </c>
      <c r="D507" s="211">
        <f t="shared" si="115"/>
        <v>1627.27272727273</v>
      </c>
      <c r="E507" s="212">
        <f t="shared" si="116"/>
        <v>358</v>
      </c>
      <c r="F507" s="211">
        <f t="shared" si="117"/>
        <v>0</v>
      </c>
      <c r="G507" s="209">
        <f t="shared" si="125"/>
        <v>1190</v>
      </c>
      <c r="H507" s="212">
        <f t="shared" si="118"/>
        <v>1168</v>
      </c>
      <c r="I507" s="211">
        <f t="shared" si="119"/>
        <v>5309.09090909091</v>
      </c>
    </row>
    <row r="508" s="22" customFormat="1" customHeight="1" spans="1:9">
      <c r="A508" s="214" t="s">
        <v>537</v>
      </c>
      <c r="B508" s="215">
        <f t="shared" ref="B508:G508" si="126">SUM(B509:B510)</f>
        <v>0</v>
      </c>
      <c r="C508" s="216">
        <f t="shared" si="126"/>
        <v>209</v>
      </c>
      <c r="D508" s="217">
        <f t="shared" si="115"/>
        <v>0</v>
      </c>
      <c r="E508" s="218">
        <f t="shared" si="116"/>
        <v>209</v>
      </c>
      <c r="F508" s="217">
        <f t="shared" si="117"/>
        <v>0</v>
      </c>
      <c r="G508" s="215">
        <f t="shared" si="126"/>
        <v>0</v>
      </c>
      <c r="H508" s="218">
        <f t="shared" si="118"/>
        <v>0</v>
      </c>
      <c r="I508" s="217">
        <f t="shared" si="119"/>
        <v>0</v>
      </c>
    </row>
    <row r="509" s="22" customFormat="1" customHeight="1" spans="1:9">
      <c r="A509" s="214" t="s">
        <v>159</v>
      </c>
      <c r="B509" s="215"/>
      <c r="C509" s="216"/>
      <c r="D509" s="217">
        <f t="shared" si="115"/>
        <v>0</v>
      </c>
      <c r="E509" s="218">
        <f t="shared" si="116"/>
        <v>0</v>
      </c>
      <c r="F509" s="217">
        <f t="shared" si="117"/>
        <v>0</v>
      </c>
      <c r="G509" s="215"/>
      <c r="H509" s="218">
        <f t="shared" si="118"/>
        <v>0</v>
      </c>
      <c r="I509" s="217">
        <f t="shared" si="119"/>
        <v>0</v>
      </c>
    </row>
    <row r="510" s="22" customFormat="1" customHeight="1" spans="1:9">
      <c r="A510" s="214" t="s">
        <v>538</v>
      </c>
      <c r="B510" s="215"/>
      <c r="C510" s="216">
        <v>209</v>
      </c>
      <c r="D510" s="217">
        <f t="shared" si="115"/>
        <v>0</v>
      </c>
      <c r="E510" s="218">
        <f t="shared" si="116"/>
        <v>209</v>
      </c>
      <c r="F510" s="217">
        <f t="shared" si="117"/>
        <v>0</v>
      </c>
      <c r="G510" s="215"/>
      <c r="H510" s="218">
        <f t="shared" si="118"/>
        <v>0</v>
      </c>
      <c r="I510" s="217">
        <f t="shared" si="119"/>
        <v>0</v>
      </c>
    </row>
    <row r="511" s="22" customFormat="1" customHeight="1" spans="1:9">
      <c r="A511" s="214" t="s">
        <v>539</v>
      </c>
      <c r="B511" s="215">
        <f t="shared" ref="B511:G511" si="127">SUM(B512:B515)</f>
        <v>0</v>
      </c>
      <c r="C511" s="216">
        <f t="shared" si="127"/>
        <v>12</v>
      </c>
      <c r="D511" s="217">
        <f t="shared" si="115"/>
        <v>0</v>
      </c>
      <c r="E511" s="218">
        <f t="shared" si="116"/>
        <v>12</v>
      </c>
      <c r="F511" s="217">
        <f t="shared" si="117"/>
        <v>0</v>
      </c>
      <c r="G511" s="215">
        <f t="shared" si="127"/>
        <v>0</v>
      </c>
      <c r="H511" s="218">
        <f t="shared" si="118"/>
        <v>0</v>
      </c>
      <c r="I511" s="217">
        <f t="shared" si="119"/>
        <v>0</v>
      </c>
    </row>
    <row r="512" s="22" customFormat="1" customHeight="1" spans="1:9">
      <c r="A512" s="214" t="s">
        <v>159</v>
      </c>
      <c r="B512" s="215"/>
      <c r="C512" s="216"/>
      <c r="D512" s="217">
        <f t="shared" si="115"/>
        <v>0</v>
      </c>
      <c r="E512" s="218">
        <f t="shared" si="116"/>
        <v>0</v>
      </c>
      <c r="F512" s="217">
        <f t="shared" si="117"/>
        <v>0</v>
      </c>
      <c r="G512" s="215"/>
      <c r="H512" s="218">
        <f t="shared" si="118"/>
        <v>0</v>
      </c>
      <c r="I512" s="217">
        <f t="shared" si="119"/>
        <v>0</v>
      </c>
    </row>
    <row r="513" s="22" customFormat="1" customHeight="1" spans="1:9">
      <c r="A513" s="214" t="s">
        <v>160</v>
      </c>
      <c r="B513" s="215"/>
      <c r="C513" s="216"/>
      <c r="D513" s="217">
        <f t="shared" si="115"/>
        <v>0</v>
      </c>
      <c r="E513" s="218">
        <f t="shared" si="116"/>
        <v>0</v>
      </c>
      <c r="F513" s="217">
        <f t="shared" si="117"/>
        <v>0</v>
      </c>
      <c r="G513" s="215"/>
      <c r="H513" s="218">
        <f t="shared" si="118"/>
        <v>0</v>
      </c>
      <c r="I513" s="217">
        <f t="shared" si="119"/>
        <v>0</v>
      </c>
    </row>
    <row r="514" s="22" customFormat="1" customHeight="1" spans="1:9">
      <c r="A514" s="214" t="s">
        <v>166</v>
      </c>
      <c r="B514" s="215"/>
      <c r="C514" s="216"/>
      <c r="D514" s="217">
        <f t="shared" si="115"/>
        <v>0</v>
      </c>
      <c r="E514" s="218">
        <f t="shared" si="116"/>
        <v>0</v>
      </c>
      <c r="F514" s="217">
        <f t="shared" si="117"/>
        <v>0</v>
      </c>
      <c r="G514" s="215"/>
      <c r="H514" s="218">
        <f t="shared" si="118"/>
        <v>0</v>
      </c>
      <c r="I514" s="217">
        <f t="shared" si="119"/>
        <v>0</v>
      </c>
    </row>
    <row r="515" s="22" customFormat="1" customHeight="1" spans="1:9">
      <c r="A515" s="214" t="s">
        <v>540</v>
      </c>
      <c r="B515" s="215"/>
      <c r="C515" s="216">
        <v>12</v>
      </c>
      <c r="D515" s="217">
        <f t="shared" si="115"/>
        <v>0</v>
      </c>
      <c r="E515" s="218">
        <f t="shared" si="116"/>
        <v>12</v>
      </c>
      <c r="F515" s="217">
        <f t="shared" si="117"/>
        <v>0</v>
      </c>
      <c r="G515" s="215"/>
      <c r="H515" s="218">
        <f t="shared" si="118"/>
        <v>0</v>
      </c>
      <c r="I515" s="217">
        <f t="shared" si="119"/>
        <v>0</v>
      </c>
    </row>
    <row r="516" s="22" customFormat="1" customHeight="1" spans="1:9">
      <c r="A516" s="214" t="s">
        <v>541</v>
      </c>
      <c r="B516" s="215">
        <f t="shared" ref="B516:G516" si="128">SUM(B517:B522)</f>
        <v>22</v>
      </c>
      <c r="C516" s="216">
        <f t="shared" si="128"/>
        <v>137</v>
      </c>
      <c r="D516" s="217">
        <f t="shared" si="115"/>
        <v>622.727272727273</v>
      </c>
      <c r="E516" s="218">
        <f t="shared" si="116"/>
        <v>137</v>
      </c>
      <c r="F516" s="217">
        <f t="shared" si="117"/>
        <v>0</v>
      </c>
      <c r="G516" s="215">
        <f t="shared" si="128"/>
        <v>1190</v>
      </c>
      <c r="H516" s="218">
        <f t="shared" si="118"/>
        <v>1168</v>
      </c>
      <c r="I516" s="217">
        <f t="shared" si="119"/>
        <v>5309.09090909091</v>
      </c>
    </row>
    <row r="517" s="22" customFormat="1" customHeight="1" spans="1:9">
      <c r="A517" s="214" t="s">
        <v>159</v>
      </c>
      <c r="B517" s="215"/>
      <c r="C517" s="216"/>
      <c r="D517" s="217">
        <f t="shared" si="115"/>
        <v>0</v>
      </c>
      <c r="E517" s="218">
        <f t="shared" si="116"/>
        <v>0</v>
      </c>
      <c r="F517" s="217">
        <f t="shared" si="117"/>
        <v>0</v>
      </c>
      <c r="G517" s="215"/>
      <c r="H517" s="218">
        <f t="shared" si="118"/>
        <v>0</v>
      </c>
      <c r="I517" s="217">
        <f t="shared" si="119"/>
        <v>0</v>
      </c>
    </row>
    <row r="518" s="22" customFormat="1" customHeight="1" spans="1:9">
      <c r="A518" s="214" t="s">
        <v>160</v>
      </c>
      <c r="B518" s="215">
        <v>22</v>
      </c>
      <c r="C518" s="216">
        <v>32</v>
      </c>
      <c r="D518" s="217">
        <f t="shared" ref="D518:D581" si="129">IF(B518&lt;&gt;0,C518/B518*100,0)</f>
        <v>145.454545454545</v>
      </c>
      <c r="E518" s="218">
        <f t="shared" ref="E518:E581" si="130">C518-L518</f>
        <v>32</v>
      </c>
      <c r="F518" s="217">
        <f t="shared" ref="F518:F581" si="131">IF(L518&lt;&gt;0,(C518/L518-1)*100,0)</f>
        <v>0</v>
      </c>
      <c r="G518" s="215">
        <v>20</v>
      </c>
      <c r="H518" s="218">
        <f t="shared" ref="H518:H581" si="132">G518-B518</f>
        <v>-2</v>
      </c>
      <c r="I518" s="217">
        <f t="shared" ref="I518:I581" si="133">IF(B518&lt;&gt;0,(G518/B518-1)*100,0)</f>
        <v>-9.09090909090909</v>
      </c>
    </row>
    <row r="519" s="22" customFormat="1" customHeight="1" spans="1:9">
      <c r="A519" s="214" t="s">
        <v>166</v>
      </c>
      <c r="B519" s="215"/>
      <c r="C519" s="216"/>
      <c r="D519" s="217">
        <f t="shared" si="129"/>
        <v>0</v>
      </c>
      <c r="E519" s="218">
        <f t="shared" si="130"/>
        <v>0</v>
      </c>
      <c r="F519" s="217">
        <f t="shared" si="131"/>
        <v>0</v>
      </c>
      <c r="G519" s="215">
        <v>0</v>
      </c>
      <c r="H519" s="218">
        <f t="shared" si="132"/>
        <v>0</v>
      </c>
      <c r="I519" s="217">
        <f t="shared" si="133"/>
        <v>0</v>
      </c>
    </row>
    <row r="520" s="22" customFormat="1" customHeight="1" spans="1:9">
      <c r="A520" s="214" t="s">
        <v>542</v>
      </c>
      <c r="B520" s="215"/>
      <c r="C520" s="216"/>
      <c r="D520" s="217">
        <f t="shared" si="129"/>
        <v>0</v>
      </c>
      <c r="E520" s="218">
        <f t="shared" si="130"/>
        <v>0</v>
      </c>
      <c r="F520" s="217">
        <f t="shared" si="131"/>
        <v>0</v>
      </c>
      <c r="G520" s="215">
        <v>0</v>
      </c>
      <c r="H520" s="218">
        <f t="shared" si="132"/>
        <v>0</v>
      </c>
      <c r="I520" s="217">
        <f t="shared" si="133"/>
        <v>0</v>
      </c>
    </row>
    <row r="521" s="22" customFormat="1" customHeight="1" spans="1:9">
      <c r="A521" s="214" t="s">
        <v>543</v>
      </c>
      <c r="B521" s="215"/>
      <c r="C521" s="216">
        <v>105</v>
      </c>
      <c r="D521" s="217">
        <f t="shared" si="129"/>
        <v>0</v>
      </c>
      <c r="E521" s="218">
        <f t="shared" si="130"/>
        <v>105</v>
      </c>
      <c r="F521" s="217">
        <f t="shared" si="131"/>
        <v>0</v>
      </c>
      <c r="G521" s="215">
        <v>1170</v>
      </c>
      <c r="H521" s="218">
        <f t="shared" si="132"/>
        <v>1170</v>
      </c>
      <c r="I521" s="217">
        <f t="shared" si="133"/>
        <v>0</v>
      </c>
    </row>
    <row r="522" s="22" customFormat="1" customHeight="1" spans="1:9">
      <c r="A522" s="214" t="s">
        <v>544</v>
      </c>
      <c r="B522" s="215"/>
      <c r="C522" s="216"/>
      <c r="D522" s="217">
        <f t="shared" si="129"/>
        <v>0</v>
      </c>
      <c r="E522" s="218">
        <f t="shared" si="130"/>
        <v>0</v>
      </c>
      <c r="F522" s="217">
        <f t="shared" si="131"/>
        <v>0</v>
      </c>
      <c r="G522" s="215"/>
      <c r="H522" s="218">
        <f t="shared" si="132"/>
        <v>0</v>
      </c>
      <c r="I522" s="217">
        <f t="shared" si="133"/>
        <v>0</v>
      </c>
    </row>
    <row r="523" s="22" customFormat="1" customHeight="1" spans="1:9">
      <c r="A523" s="214" t="s">
        <v>545</v>
      </c>
      <c r="B523" s="215">
        <f t="shared" ref="B523:G523" si="134">B524</f>
        <v>0</v>
      </c>
      <c r="C523" s="216">
        <f t="shared" si="134"/>
        <v>0</v>
      </c>
      <c r="D523" s="217">
        <f t="shared" si="129"/>
        <v>0</v>
      </c>
      <c r="E523" s="218">
        <f t="shared" si="130"/>
        <v>0</v>
      </c>
      <c r="F523" s="217">
        <f t="shared" si="131"/>
        <v>0</v>
      </c>
      <c r="G523" s="215">
        <f t="shared" si="134"/>
        <v>0</v>
      </c>
      <c r="H523" s="218">
        <f t="shared" si="132"/>
        <v>0</v>
      </c>
      <c r="I523" s="217">
        <f t="shared" si="133"/>
        <v>0</v>
      </c>
    </row>
    <row r="524" s="22" customFormat="1" customHeight="1" spans="1:9">
      <c r="A524" s="214" t="s">
        <v>546</v>
      </c>
      <c r="B524" s="215"/>
      <c r="C524" s="216"/>
      <c r="D524" s="217">
        <f t="shared" si="129"/>
        <v>0</v>
      </c>
      <c r="E524" s="218">
        <f t="shared" si="130"/>
        <v>0</v>
      </c>
      <c r="F524" s="217">
        <f t="shared" si="131"/>
        <v>0</v>
      </c>
      <c r="G524" s="215"/>
      <c r="H524" s="218">
        <f t="shared" si="132"/>
        <v>0</v>
      </c>
      <c r="I524" s="217">
        <f t="shared" si="133"/>
        <v>0</v>
      </c>
    </row>
    <row r="525" s="22" customFormat="1" customHeight="1" spans="1:9">
      <c r="A525" s="213" t="s">
        <v>547</v>
      </c>
      <c r="B525" s="210">
        <f t="shared" ref="B525:G525" si="135">B526</f>
        <v>0</v>
      </c>
      <c r="C525" s="210">
        <f t="shared" si="135"/>
        <v>123</v>
      </c>
      <c r="D525" s="211">
        <f t="shared" si="129"/>
        <v>0</v>
      </c>
      <c r="E525" s="212">
        <f t="shared" si="130"/>
        <v>123</v>
      </c>
      <c r="F525" s="211">
        <f t="shared" si="131"/>
        <v>0</v>
      </c>
      <c r="G525" s="210">
        <f t="shared" si="135"/>
        <v>0</v>
      </c>
      <c r="H525" s="212">
        <f t="shared" si="132"/>
        <v>0</v>
      </c>
      <c r="I525" s="211">
        <f t="shared" si="133"/>
        <v>0</v>
      </c>
    </row>
    <row r="526" s="22" customFormat="1" customHeight="1" spans="1:9">
      <c r="A526" s="214" t="s">
        <v>548</v>
      </c>
      <c r="B526" s="216">
        <f t="shared" ref="B526:G526" si="136">B527</f>
        <v>0</v>
      </c>
      <c r="C526" s="216">
        <f t="shared" si="136"/>
        <v>123</v>
      </c>
      <c r="D526" s="217">
        <f t="shared" si="129"/>
        <v>0</v>
      </c>
      <c r="E526" s="218">
        <f t="shared" si="130"/>
        <v>123</v>
      </c>
      <c r="F526" s="217">
        <f t="shared" si="131"/>
        <v>0</v>
      </c>
      <c r="G526" s="216">
        <f t="shared" si="136"/>
        <v>0</v>
      </c>
      <c r="H526" s="218">
        <f t="shared" si="132"/>
        <v>0</v>
      </c>
      <c r="I526" s="217">
        <f t="shared" si="133"/>
        <v>0</v>
      </c>
    </row>
    <row r="527" s="22" customFormat="1" customHeight="1" spans="1:9">
      <c r="A527" s="214" t="s">
        <v>549</v>
      </c>
      <c r="B527" s="209"/>
      <c r="C527" s="216">
        <v>123</v>
      </c>
      <c r="D527" s="211">
        <f t="shared" si="129"/>
        <v>0</v>
      </c>
      <c r="E527" s="218">
        <f t="shared" si="130"/>
        <v>123</v>
      </c>
      <c r="F527" s="211">
        <f t="shared" si="131"/>
        <v>0</v>
      </c>
      <c r="G527" s="209"/>
      <c r="H527" s="212">
        <f t="shared" si="132"/>
        <v>0</v>
      </c>
      <c r="I527" s="211">
        <f t="shared" si="133"/>
        <v>0</v>
      </c>
    </row>
    <row r="528" s="22" customFormat="1" customHeight="1" spans="1:9">
      <c r="A528" s="213" t="s">
        <v>550</v>
      </c>
      <c r="B528" s="209">
        <f t="shared" ref="B528:G528" si="137">SUM(B529,B532)</f>
        <v>0</v>
      </c>
      <c r="C528" s="210">
        <f t="shared" si="137"/>
        <v>1374</v>
      </c>
      <c r="D528" s="211">
        <f t="shared" si="129"/>
        <v>0</v>
      </c>
      <c r="E528" s="212">
        <f t="shared" si="130"/>
        <v>1374</v>
      </c>
      <c r="F528" s="211">
        <f t="shared" si="131"/>
        <v>0</v>
      </c>
      <c r="G528" s="209">
        <f t="shared" si="137"/>
        <v>0</v>
      </c>
      <c r="H528" s="212">
        <f t="shared" si="132"/>
        <v>0</v>
      </c>
      <c r="I528" s="211">
        <f t="shared" si="133"/>
        <v>0</v>
      </c>
    </row>
    <row r="529" s="22" customFormat="1" customHeight="1" spans="1:9">
      <c r="A529" s="214" t="s">
        <v>551</v>
      </c>
      <c r="B529" s="215">
        <f t="shared" ref="B529:G529" si="138">SUM(B530:B531)</f>
        <v>0</v>
      </c>
      <c r="C529" s="216">
        <f t="shared" si="138"/>
        <v>1374</v>
      </c>
      <c r="D529" s="211">
        <f t="shared" si="129"/>
        <v>0</v>
      </c>
      <c r="E529" s="218">
        <f t="shared" si="130"/>
        <v>1374</v>
      </c>
      <c r="F529" s="217">
        <f t="shared" si="131"/>
        <v>0</v>
      </c>
      <c r="G529" s="215">
        <f t="shared" si="138"/>
        <v>0</v>
      </c>
      <c r="H529" s="218">
        <f t="shared" si="132"/>
        <v>0</v>
      </c>
      <c r="I529" s="217">
        <f t="shared" si="133"/>
        <v>0</v>
      </c>
    </row>
    <row r="530" s="22" customFormat="1" customHeight="1" spans="1:9">
      <c r="A530" s="214" t="s">
        <v>552</v>
      </c>
      <c r="B530" s="215"/>
      <c r="C530" s="216">
        <v>1374</v>
      </c>
      <c r="D530" s="211">
        <f t="shared" si="129"/>
        <v>0</v>
      </c>
      <c r="E530" s="218">
        <f t="shared" si="130"/>
        <v>1374</v>
      </c>
      <c r="F530" s="217">
        <f t="shared" si="131"/>
        <v>0</v>
      </c>
      <c r="G530" s="215"/>
      <c r="H530" s="218">
        <f t="shared" si="132"/>
        <v>0</v>
      </c>
      <c r="I530" s="217">
        <f t="shared" si="133"/>
        <v>0</v>
      </c>
    </row>
    <row r="531" s="22" customFormat="1" customHeight="1" spans="1:9">
      <c r="A531" s="214" t="s">
        <v>553</v>
      </c>
      <c r="B531" s="215"/>
      <c r="C531" s="216"/>
      <c r="D531" s="217">
        <f t="shared" si="129"/>
        <v>0</v>
      </c>
      <c r="E531" s="218">
        <f t="shared" si="130"/>
        <v>0</v>
      </c>
      <c r="F531" s="217">
        <f t="shared" si="131"/>
        <v>0</v>
      </c>
      <c r="G531" s="215"/>
      <c r="H531" s="218">
        <f t="shared" si="132"/>
        <v>0</v>
      </c>
      <c r="I531" s="217">
        <f t="shared" si="133"/>
        <v>0</v>
      </c>
    </row>
    <row r="532" s="22" customFormat="1" customHeight="1" spans="1:9">
      <c r="A532" s="214" t="s">
        <v>554</v>
      </c>
      <c r="B532" s="215">
        <f t="shared" ref="B532:G532" si="139">SUM(B533:B534)</f>
        <v>0</v>
      </c>
      <c r="C532" s="216">
        <f t="shared" si="139"/>
        <v>0</v>
      </c>
      <c r="D532" s="217">
        <f t="shared" si="129"/>
        <v>0</v>
      </c>
      <c r="E532" s="218">
        <f t="shared" si="130"/>
        <v>0</v>
      </c>
      <c r="F532" s="217">
        <f t="shared" si="131"/>
        <v>0</v>
      </c>
      <c r="G532" s="215">
        <f t="shared" si="139"/>
        <v>0</v>
      </c>
      <c r="H532" s="218">
        <f t="shared" si="132"/>
        <v>0</v>
      </c>
      <c r="I532" s="217">
        <f t="shared" si="133"/>
        <v>0</v>
      </c>
    </row>
    <row r="533" s="22" customFormat="1" customHeight="1" spans="1:9">
      <c r="A533" s="214" t="s">
        <v>555</v>
      </c>
      <c r="B533" s="215"/>
      <c r="C533" s="216"/>
      <c r="D533" s="217">
        <f t="shared" si="129"/>
        <v>0</v>
      </c>
      <c r="E533" s="218">
        <f t="shared" si="130"/>
        <v>0</v>
      </c>
      <c r="F533" s="217">
        <f t="shared" si="131"/>
        <v>0</v>
      </c>
      <c r="G533" s="215"/>
      <c r="H533" s="218">
        <f t="shared" si="132"/>
        <v>0</v>
      </c>
      <c r="I533" s="217">
        <f t="shared" si="133"/>
        <v>0</v>
      </c>
    </row>
    <row r="534" s="22" customFormat="1" customHeight="1" spans="1:9">
      <c r="A534" s="214" t="s">
        <v>556</v>
      </c>
      <c r="B534" s="215"/>
      <c r="C534" s="216"/>
      <c r="D534" s="217">
        <f t="shared" si="129"/>
        <v>0</v>
      </c>
      <c r="E534" s="218">
        <f t="shared" si="130"/>
        <v>0</v>
      </c>
      <c r="F534" s="217">
        <f t="shared" si="131"/>
        <v>0</v>
      </c>
      <c r="G534" s="215"/>
      <c r="H534" s="218">
        <f t="shared" si="132"/>
        <v>0</v>
      </c>
      <c r="I534" s="217">
        <f t="shared" si="133"/>
        <v>0</v>
      </c>
    </row>
    <row r="535" s="22" customFormat="1" customHeight="1" spans="1:9">
      <c r="A535" s="213" t="s">
        <v>557</v>
      </c>
      <c r="B535" s="209"/>
      <c r="C535" s="210"/>
      <c r="D535" s="211">
        <f t="shared" si="129"/>
        <v>0</v>
      </c>
      <c r="E535" s="212">
        <f t="shared" si="130"/>
        <v>0</v>
      </c>
      <c r="F535" s="211">
        <f t="shared" si="131"/>
        <v>0</v>
      </c>
      <c r="G535" s="209"/>
      <c r="H535" s="212">
        <f t="shared" si="132"/>
        <v>0</v>
      </c>
      <c r="I535" s="211">
        <f t="shared" si="133"/>
        <v>0</v>
      </c>
    </row>
    <row r="536" s="22" customFormat="1" customHeight="1" spans="1:9">
      <c r="A536" s="213" t="s">
        <v>558</v>
      </c>
      <c r="B536" s="209">
        <f t="shared" ref="B536:G536" si="140">SUM(B537,B544)</f>
        <v>300</v>
      </c>
      <c r="C536" s="210">
        <f t="shared" si="140"/>
        <v>776</v>
      </c>
      <c r="D536" s="211">
        <f t="shared" si="129"/>
        <v>258.666666666667</v>
      </c>
      <c r="E536" s="212">
        <f t="shared" si="130"/>
        <v>776</v>
      </c>
      <c r="F536" s="211">
        <f t="shared" si="131"/>
        <v>0</v>
      </c>
      <c r="G536" s="209">
        <f t="shared" si="140"/>
        <v>283</v>
      </c>
      <c r="H536" s="212">
        <f t="shared" si="132"/>
        <v>-17</v>
      </c>
      <c r="I536" s="211">
        <f t="shared" si="133"/>
        <v>-5.66666666666666</v>
      </c>
    </row>
    <row r="537" s="22" customFormat="1" customHeight="1" spans="1:9">
      <c r="A537" s="214" t="s">
        <v>559</v>
      </c>
      <c r="B537" s="215">
        <f t="shared" ref="B537:G537" si="141">SUM(B538:B543)</f>
        <v>300</v>
      </c>
      <c r="C537" s="216">
        <f t="shared" si="141"/>
        <v>776</v>
      </c>
      <c r="D537" s="217">
        <f t="shared" si="129"/>
        <v>258.666666666667</v>
      </c>
      <c r="E537" s="218">
        <f t="shared" si="130"/>
        <v>776</v>
      </c>
      <c r="F537" s="217">
        <f t="shared" si="131"/>
        <v>0</v>
      </c>
      <c r="G537" s="215">
        <f t="shared" si="141"/>
        <v>283</v>
      </c>
      <c r="H537" s="218">
        <f t="shared" si="132"/>
        <v>-17</v>
      </c>
      <c r="I537" s="217">
        <f t="shared" si="133"/>
        <v>-5.66666666666666</v>
      </c>
    </row>
    <row r="538" s="22" customFormat="1" customHeight="1" spans="1:9">
      <c r="A538" s="214" t="s">
        <v>159</v>
      </c>
      <c r="B538" s="215"/>
      <c r="C538" s="216"/>
      <c r="D538" s="217">
        <f t="shared" si="129"/>
        <v>0</v>
      </c>
      <c r="E538" s="218">
        <f t="shared" si="130"/>
        <v>0</v>
      </c>
      <c r="F538" s="217">
        <f t="shared" si="131"/>
        <v>0</v>
      </c>
      <c r="G538" s="215"/>
      <c r="H538" s="218">
        <f t="shared" si="132"/>
        <v>0</v>
      </c>
      <c r="I538" s="217">
        <f t="shared" si="133"/>
        <v>0</v>
      </c>
    </row>
    <row r="539" s="22" customFormat="1" customHeight="1" spans="1:9">
      <c r="A539" s="214" t="s">
        <v>160</v>
      </c>
      <c r="B539" s="215"/>
      <c r="C539" s="216"/>
      <c r="D539" s="217">
        <f t="shared" si="129"/>
        <v>0</v>
      </c>
      <c r="E539" s="218">
        <f t="shared" si="130"/>
        <v>0</v>
      </c>
      <c r="F539" s="217">
        <f t="shared" si="131"/>
        <v>0</v>
      </c>
      <c r="G539" s="215"/>
      <c r="H539" s="218">
        <f t="shared" si="132"/>
        <v>0</v>
      </c>
      <c r="I539" s="217">
        <f t="shared" si="133"/>
        <v>0</v>
      </c>
    </row>
    <row r="540" s="22" customFormat="1" customHeight="1" spans="1:9">
      <c r="A540" s="214" t="s">
        <v>166</v>
      </c>
      <c r="B540" s="215"/>
      <c r="C540" s="216"/>
      <c r="D540" s="217">
        <f t="shared" si="129"/>
        <v>0</v>
      </c>
      <c r="E540" s="218">
        <f t="shared" si="130"/>
        <v>0</v>
      </c>
      <c r="F540" s="217">
        <f t="shared" si="131"/>
        <v>0</v>
      </c>
      <c r="G540" s="215"/>
      <c r="H540" s="218">
        <f t="shared" si="132"/>
        <v>0</v>
      </c>
      <c r="I540" s="217">
        <f t="shared" si="133"/>
        <v>0</v>
      </c>
    </row>
    <row r="541" s="101" customFormat="1" customHeight="1" spans="1:9">
      <c r="A541" s="214" t="s">
        <v>560</v>
      </c>
      <c r="B541" s="221"/>
      <c r="C541" s="216"/>
      <c r="D541" s="217">
        <f t="shared" si="129"/>
        <v>0</v>
      </c>
      <c r="E541" s="218">
        <f t="shared" si="130"/>
        <v>0</v>
      </c>
      <c r="F541" s="217">
        <f t="shared" si="131"/>
        <v>0</v>
      </c>
      <c r="G541" s="184">
        <v>151</v>
      </c>
      <c r="H541" s="218">
        <f t="shared" si="132"/>
        <v>151</v>
      </c>
      <c r="I541" s="217">
        <f t="shared" si="133"/>
        <v>0</v>
      </c>
    </row>
    <row r="542" s="22" customFormat="1" customHeight="1" spans="1:9">
      <c r="A542" s="214" t="s">
        <v>561</v>
      </c>
      <c r="B542" s="215">
        <v>300</v>
      </c>
      <c r="C542" s="216">
        <v>776</v>
      </c>
      <c r="D542" s="217">
        <f t="shared" si="129"/>
        <v>258.666666666667</v>
      </c>
      <c r="E542" s="218">
        <f t="shared" si="130"/>
        <v>776</v>
      </c>
      <c r="F542" s="217">
        <f t="shared" si="131"/>
        <v>0</v>
      </c>
      <c r="G542" s="215">
        <v>132</v>
      </c>
      <c r="H542" s="218">
        <f t="shared" si="132"/>
        <v>-168</v>
      </c>
      <c r="I542" s="217">
        <f t="shared" si="133"/>
        <v>-56</v>
      </c>
    </row>
    <row r="543" s="22" customFormat="1" customHeight="1" spans="1:9">
      <c r="A543" s="214" t="s">
        <v>562</v>
      </c>
      <c r="B543" s="215"/>
      <c r="C543" s="216"/>
      <c r="D543" s="217">
        <f t="shared" si="129"/>
        <v>0</v>
      </c>
      <c r="E543" s="218">
        <f t="shared" si="130"/>
        <v>0</v>
      </c>
      <c r="F543" s="217">
        <f t="shared" si="131"/>
        <v>0</v>
      </c>
      <c r="G543" s="215"/>
      <c r="H543" s="218">
        <f t="shared" si="132"/>
        <v>0</v>
      </c>
      <c r="I543" s="217">
        <f t="shared" si="133"/>
        <v>0</v>
      </c>
    </row>
    <row r="544" s="22" customFormat="1" customHeight="1" spans="1:9">
      <c r="A544" s="214" t="s">
        <v>563</v>
      </c>
      <c r="B544" s="215">
        <f t="shared" ref="B544:G544" si="142">B545</f>
        <v>0</v>
      </c>
      <c r="C544" s="216">
        <f t="shared" si="142"/>
        <v>0</v>
      </c>
      <c r="D544" s="217">
        <f t="shared" si="129"/>
        <v>0</v>
      </c>
      <c r="E544" s="218">
        <f t="shared" si="130"/>
        <v>0</v>
      </c>
      <c r="F544" s="217">
        <f t="shared" si="131"/>
        <v>0</v>
      </c>
      <c r="G544" s="215">
        <f t="shared" si="142"/>
        <v>0</v>
      </c>
      <c r="H544" s="218">
        <f t="shared" si="132"/>
        <v>0</v>
      </c>
      <c r="I544" s="217">
        <f t="shared" si="133"/>
        <v>0</v>
      </c>
    </row>
    <row r="545" s="22" customFormat="1" customHeight="1" spans="1:9">
      <c r="A545" s="214" t="s">
        <v>564</v>
      </c>
      <c r="B545" s="215"/>
      <c r="C545" s="216"/>
      <c r="D545" s="217">
        <f t="shared" si="129"/>
        <v>0</v>
      </c>
      <c r="E545" s="218">
        <f t="shared" si="130"/>
        <v>0</v>
      </c>
      <c r="F545" s="217">
        <f t="shared" si="131"/>
        <v>0</v>
      </c>
      <c r="G545" s="215"/>
      <c r="H545" s="218">
        <f t="shared" si="132"/>
        <v>0</v>
      </c>
      <c r="I545" s="217">
        <f t="shared" si="133"/>
        <v>0</v>
      </c>
    </row>
    <row r="546" s="22" customFormat="1" customHeight="1" spans="1:9">
      <c r="A546" s="213" t="s">
        <v>565</v>
      </c>
      <c r="B546" s="209">
        <f t="shared" ref="B546:G546" si="143">SUM(B547,B556)</f>
        <v>42</v>
      </c>
      <c r="C546" s="210">
        <f t="shared" si="143"/>
        <v>207</v>
      </c>
      <c r="D546" s="211">
        <f t="shared" si="129"/>
        <v>492.857142857143</v>
      </c>
      <c r="E546" s="212">
        <f t="shared" si="130"/>
        <v>207</v>
      </c>
      <c r="F546" s="211">
        <f t="shared" si="131"/>
        <v>0</v>
      </c>
      <c r="G546" s="209">
        <f t="shared" si="143"/>
        <v>77</v>
      </c>
      <c r="H546" s="212">
        <f t="shared" si="132"/>
        <v>35</v>
      </c>
      <c r="I546" s="211">
        <f t="shared" si="133"/>
        <v>83.3333333333333</v>
      </c>
    </row>
    <row r="547" s="22" customFormat="1" customHeight="1" spans="1:9">
      <c r="A547" s="214" t="s">
        <v>566</v>
      </c>
      <c r="B547" s="215">
        <f t="shared" ref="B547:G547" si="144">SUM(B548:B555)</f>
        <v>0</v>
      </c>
      <c r="C547" s="216">
        <f t="shared" si="144"/>
        <v>167</v>
      </c>
      <c r="D547" s="217">
        <f t="shared" si="129"/>
        <v>0</v>
      </c>
      <c r="E547" s="218">
        <f t="shared" si="130"/>
        <v>167</v>
      </c>
      <c r="F547" s="217">
        <f t="shared" si="131"/>
        <v>0</v>
      </c>
      <c r="G547" s="215">
        <f t="shared" si="144"/>
        <v>0</v>
      </c>
      <c r="H547" s="218">
        <f t="shared" si="132"/>
        <v>0</v>
      </c>
      <c r="I547" s="217">
        <f t="shared" si="133"/>
        <v>0</v>
      </c>
    </row>
    <row r="548" s="22" customFormat="1" customHeight="1" spans="1:9">
      <c r="A548" s="214" t="s">
        <v>567</v>
      </c>
      <c r="B548" s="215"/>
      <c r="C548" s="216"/>
      <c r="D548" s="217">
        <f t="shared" si="129"/>
        <v>0</v>
      </c>
      <c r="E548" s="218">
        <f t="shared" si="130"/>
        <v>0</v>
      </c>
      <c r="F548" s="217">
        <f t="shared" si="131"/>
        <v>0</v>
      </c>
      <c r="G548" s="215"/>
      <c r="H548" s="218">
        <f t="shared" si="132"/>
        <v>0</v>
      </c>
      <c r="I548" s="217">
        <f t="shared" si="133"/>
        <v>0</v>
      </c>
    </row>
    <row r="549" s="22" customFormat="1" customHeight="1" spans="1:9">
      <c r="A549" s="214" t="s">
        <v>568</v>
      </c>
      <c r="B549" s="215"/>
      <c r="C549" s="216"/>
      <c r="D549" s="217">
        <f t="shared" si="129"/>
        <v>0</v>
      </c>
      <c r="E549" s="218">
        <f t="shared" si="130"/>
        <v>0</v>
      </c>
      <c r="F549" s="217">
        <f t="shared" si="131"/>
        <v>0</v>
      </c>
      <c r="G549" s="215"/>
      <c r="H549" s="218">
        <f t="shared" si="132"/>
        <v>0</v>
      </c>
      <c r="I549" s="217">
        <f t="shared" si="133"/>
        <v>0</v>
      </c>
    </row>
    <row r="550" s="22" customFormat="1" customHeight="1" spans="1:9">
      <c r="A550" s="214" t="s">
        <v>569</v>
      </c>
      <c r="B550" s="215"/>
      <c r="C550" s="216"/>
      <c r="D550" s="217">
        <f t="shared" si="129"/>
        <v>0</v>
      </c>
      <c r="E550" s="218">
        <f t="shared" si="130"/>
        <v>0</v>
      </c>
      <c r="F550" s="217">
        <f t="shared" si="131"/>
        <v>0</v>
      </c>
      <c r="G550" s="215"/>
      <c r="H550" s="218">
        <f t="shared" si="132"/>
        <v>0</v>
      </c>
      <c r="I550" s="217">
        <f t="shared" si="133"/>
        <v>0</v>
      </c>
    </row>
    <row r="551" s="22" customFormat="1" customHeight="1" spans="1:9">
      <c r="A551" s="214" t="s">
        <v>570</v>
      </c>
      <c r="B551" s="215"/>
      <c r="C551" s="216"/>
      <c r="D551" s="217">
        <f t="shared" si="129"/>
        <v>0</v>
      </c>
      <c r="E551" s="218">
        <f t="shared" si="130"/>
        <v>0</v>
      </c>
      <c r="F551" s="217">
        <f t="shared" si="131"/>
        <v>0</v>
      </c>
      <c r="G551" s="215"/>
      <c r="H551" s="218">
        <f t="shared" si="132"/>
        <v>0</v>
      </c>
      <c r="I551" s="217">
        <f t="shared" si="133"/>
        <v>0</v>
      </c>
    </row>
    <row r="552" s="22" customFormat="1" customHeight="1" spans="1:9">
      <c r="A552" s="214" t="s">
        <v>571</v>
      </c>
      <c r="B552" s="215"/>
      <c r="C552" s="216">
        <v>58</v>
      </c>
      <c r="D552" s="217">
        <f t="shared" si="129"/>
        <v>0</v>
      </c>
      <c r="E552" s="218">
        <f t="shared" si="130"/>
        <v>58</v>
      </c>
      <c r="F552" s="217">
        <f t="shared" si="131"/>
        <v>0</v>
      </c>
      <c r="G552" s="215"/>
      <c r="H552" s="218">
        <f t="shared" si="132"/>
        <v>0</v>
      </c>
      <c r="I552" s="217">
        <f t="shared" si="133"/>
        <v>0</v>
      </c>
    </row>
    <row r="553" s="22" customFormat="1" customHeight="1" spans="1:9">
      <c r="A553" s="214" t="s">
        <v>572</v>
      </c>
      <c r="B553" s="215"/>
      <c r="C553" s="216"/>
      <c r="D553" s="217">
        <f t="shared" si="129"/>
        <v>0</v>
      </c>
      <c r="E553" s="218">
        <f t="shared" si="130"/>
        <v>0</v>
      </c>
      <c r="F553" s="217">
        <f t="shared" si="131"/>
        <v>0</v>
      </c>
      <c r="G553" s="215"/>
      <c r="H553" s="218">
        <f t="shared" si="132"/>
        <v>0</v>
      </c>
      <c r="I553" s="217">
        <f t="shared" si="133"/>
        <v>0</v>
      </c>
    </row>
    <row r="554" s="101" customFormat="1" customHeight="1" spans="1:9">
      <c r="A554" s="214" t="s">
        <v>573</v>
      </c>
      <c r="B554" s="215"/>
      <c r="C554" s="216">
        <v>109</v>
      </c>
      <c r="D554" s="217">
        <f t="shared" si="129"/>
        <v>0</v>
      </c>
      <c r="E554" s="218">
        <f t="shared" si="130"/>
        <v>109</v>
      </c>
      <c r="F554" s="217">
        <f t="shared" si="131"/>
        <v>0</v>
      </c>
      <c r="G554" s="215"/>
      <c r="H554" s="218">
        <f t="shared" si="132"/>
        <v>0</v>
      </c>
      <c r="I554" s="217">
        <f t="shared" si="133"/>
        <v>0</v>
      </c>
    </row>
    <row r="555" s="101" customFormat="1" customHeight="1" spans="1:9">
      <c r="A555" s="214" t="s">
        <v>574</v>
      </c>
      <c r="B555" s="215"/>
      <c r="C555" s="216"/>
      <c r="D555" s="217">
        <f t="shared" si="129"/>
        <v>0</v>
      </c>
      <c r="E555" s="218">
        <f t="shared" si="130"/>
        <v>0</v>
      </c>
      <c r="F555" s="217">
        <f t="shared" si="131"/>
        <v>0</v>
      </c>
      <c r="G555" s="215"/>
      <c r="H555" s="218">
        <f t="shared" si="132"/>
        <v>0</v>
      </c>
      <c r="I555" s="217">
        <f t="shared" si="133"/>
        <v>0</v>
      </c>
    </row>
    <row r="556" s="22" customFormat="1" customHeight="1" spans="1:9">
      <c r="A556" s="214" t="s">
        <v>575</v>
      </c>
      <c r="B556" s="215">
        <f t="shared" ref="B556:G556" si="145">SUM(B557:B559)</f>
        <v>42</v>
      </c>
      <c r="C556" s="216">
        <f t="shared" si="145"/>
        <v>40</v>
      </c>
      <c r="D556" s="217">
        <f t="shared" si="129"/>
        <v>95.2380952380952</v>
      </c>
      <c r="E556" s="218">
        <f t="shared" si="130"/>
        <v>40</v>
      </c>
      <c r="F556" s="217">
        <f t="shared" si="131"/>
        <v>0</v>
      </c>
      <c r="G556" s="215">
        <f t="shared" si="145"/>
        <v>77</v>
      </c>
      <c r="H556" s="218">
        <f t="shared" si="132"/>
        <v>35</v>
      </c>
      <c r="I556" s="217">
        <f t="shared" si="133"/>
        <v>83.3333333333333</v>
      </c>
    </row>
    <row r="557" s="22" customFormat="1" customHeight="1" spans="1:9">
      <c r="A557" s="214" t="s">
        <v>576</v>
      </c>
      <c r="B557" s="215">
        <v>42</v>
      </c>
      <c r="C557" s="216">
        <v>40</v>
      </c>
      <c r="D557" s="217">
        <f t="shared" si="129"/>
        <v>95.2380952380952</v>
      </c>
      <c r="E557" s="218">
        <f t="shared" si="130"/>
        <v>40</v>
      </c>
      <c r="F557" s="217">
        <f t="shared" si="131"/>
        <v>0</v>
      </c>
      <c r="G557" s="215">
        <v>77</v>
      </c>
      <c r="H557" s="218">
        <f t="shared" si="132"/>
        <v>35</v>
      </c>
      <c r="I557" s="217">
        <f t="shared" si="133"/>
        <v>83.3333333333333</v>
      </c>
    </row>
    <row r="558" s="22" customFormat="1" customHeight="1" spans="1:9">
      <c r="A558" s="214" t="s">
        <v>577</v>
      </c>
      <c r="B558" s="215"/>
      <c r="C558" s="216"/>
      <c r="D558" s="217">
        <f t="shared" si="129"/>
        <v>0</v>
      </c>
      <c r="E558" s="218">
        <f t="shared" si="130"/>
        <v>0</v>
      </c>
      <c r="F558" s="217">
        <f t="shared" si="131"/>
        <v>0</v>
      </c>
      <c r="G558" s="215"/>
      <c r="H558" s="218">
        <f t="shared" si="132"/>
        <v>0</v>
      </c>
      <c r="I558" s="217">
        <f t="shared" si="133"/>
        <v>0</v>
      </c>
    </row>
    <row r="559" s="22" customFormat="1" customHeight="1" spans="1:9">
      <c r="A559" s="214" t="s">
        <v>578</v>
      </c>
      <c r="B559" s="215"/>
      <c r="C559" s="216"/>
      <c r="D559" s="217">
        <f t="shared" si="129"/>
        <v>0</v>
      </c>
      <c r="E559" s="218">
        <f t="shared" si="130"/>
        <v>0</v>
      </c>
      <c r="F559" s="217">
        <f t="shared" si="131"/>
        <v>0</v>
      </c>
      <c r="G559" s="215"/>
      <c r="H559" s="218">
        <f t="shared" si="132"/>
        <v>0</v>
      </c>
      <c r="I559" s="217">
        <f t="shared" si="133"/>
        <v>0</v>
      </c>
    </row>
    <row r="560" s="22" customFormat="1" customHeight="1" spans="1:9">
      <c r="A560" s="213" t="s">
        <v>579</v>
      </c>
      <c r="B560" s="209"/>
      <c r="C560" s="210"/>
      <c r="D560" s="211">
        <f t="shared" si="129"/>
        <v>0</v>
      </c>
      <c r="E560" s="212">
        <f t="shared" si="130"/>
        <v>0</v>
      </c>
      <c r="F560" s="211">
        <f t="shared" si="131"/>
        <v>0</v>
      </c>
      <c r="G560" s="209"/>
      <c r="H560" s="212">
        <f t="shared" si="132"/>
        <v>0</v>
      </c>
      <c r="I560" s="211">
        <f t="shared" si="133"/>
        <v>0</v>
      </c>
    </row>
    <row r="561" s="22" customFormat="1" customHeight="1" spans="1:9">
      <c r="A561" s="213" t="s">
        <v>580</v>
      </c>
      <c r="B561" s="209">
        <f>SUM(B562,B574)</f>
        <v>234</v>
      </c>
      <c r="C561" s="210">
        <f>SUM(C562,C574,C580)</f>
        <v>246</v>
      </c>
      <c r="D561" s="211">
        <f t="shared" si="129"/>
        <v>105.128205128205</v>
      </c>
      <c r="E561" s="212">
        <f t="shared" si="130"/>
        <v>246</v>
      </c>
      <c r="F561" s="211">
        <f t="shared" si="131"/>
        <v>0</v>
      </c>
      <c r="G561" s="209">
        <f>SUM(G562,G574)</f>
        <v>233</v>
      </c>
      <c r="H561" s="212">
        <f t="shared" si="132"/>
        <v>-1</v>
      </c>
      <c r="I561" s="211">
        <f t="shared" si="133"/>
        <v>-0.427350427350426</v>
      </c>
    </row>
    <row r="562" s="22" customFormat="1" customHeight="1" spans="1:9">
      <c r="A562" s="214" t="s">
        <v>581</v>
      </c>
      <c r="B562" s="215">
        <f t="shared" ref="B562:G562" si="146">SUM(B563:B573)</f>
        <v>3</v>
      </c>
      <c r="C562" s="216">
        <f t="shared" si="146"/>
        <v>34</v>
      </c>
      <c r="D562" s="217">
        <f t="shared" si="129"/>
        <v>1133.33333333333</v>
      </c>
      <c r="E562" s="218">
        <f t="shared" si="130"/>
        <v>34</v>
      </c>
      <c r="F562" s="217">
        <f t="shared" si="131"/>
        <v>0</v>
      </c>
      <c r="G562" s="215">
        <f t="shared" si="146"/>
        <v>2</v>
      </c>
      <c r="H562" s="218">
        <f t="shared" si="132"/>
        <v>-1</v>
      </c>
      <c r="I562" s="217">
        <f t="shared" si="133"/>
        <v>-33.3333333333333</v>
      </c>
    </row>
    <row r="563" s="22" customFormat="1" customHeight="1" spans="1:9">
      <c r="A563" s="214" t="s">
        <v>159</v>
      </c>
      <c r="B563" s="215"/>
      <c r="C563" s="216"/>
      <c r="D563" s="217">
        <f t="shared" si="129"/>
        <v>0</v>
      </c>
      <c r="E563" s="218">
        <f t="shared" si="130"/>
        <v>0</v>
      </c>
      <c r="F563" s="217">
        <f t="shared" si="131"/>
        <v>0</v>
      </c>
      <c r="G563" s="215"/>
      <c r="H563" s="218">
        <f t="shared" si="132"/>
        <v>0</v>
      </c>
      <c r="I563" s="217">
        <f t="shared" si="133"/>
        <v>0</v>
      </c>
    </row>
    <row r="564" s="22" customFormat="1" customHeight="1" spans="1:9">
      <c r="A564" s="214" t="s">
        <v>160</v>
      </c>
      <c r="B564" s="215"/>
      <c r="C564" s="216"/>
      <c r="D564" s="217">
        <f t="shared" si="129"/>
        <v>0</v>
      </c>
      <c r="E564" s="218">
        <f t="shared" si="130"/>
        <v>0</v>
      </c>
      <c r="F564" s="217">
        <f t="shared" si="131"/>
        <v>0</v>
      </c>
      <c r="G564" s="215"/>
      <c r="H564" s="218">
        <f t="shared" si="132"/>
        <v>0</v>
      </c>
      <c r="I564" s="217">
        <f t="shared" si="133"/>
        <v>0</v>
      </c>
    </row>
    <row r="565" s="22" customFormat="1" customHeight="1" spans="1:9">
      <c r="A565" s="214" t="s">
        <v>166</v>
      </c>
      <c r="B565" s="215"/>
      <c r="C565" s="216"/>
      <c r="D565" s="217">
        <f t="shared" si="129"/>
        <v>0</v>
      </c>
      <c r="E565" s="218">
        <f t="shared" si="130"/>
        <v>0</v>
      </c>
      <c r="F565" s="217">
        <f t="shared" si="131"/>
        <v>0</v>
      </c>
      <c r="G565" s="215"/>
      <c r="H565" s="218">
        <f t="shared" si="132"/>
        <v>0</v>
      </c>
      <c r="I565" s="217">
        <f t="shared" si="133"/>
        <v>0</v>
      </c>
    </row>
    <row r="566" s="22" customFormat="1" customHeight="1" spans="1:9">
      <c r="A566" s="214" t="s">
        <v>582</v>
      </c>
      <c r="B566" s="215"/>
      <c r="C566" s="216"/>
      <c r="D566" s="217">
        <f t="shared" si="129"/>
        <v>0</v>
      </c>
      <c r="E566" s="218">
        <f t="shared" si="130"/>
        <v>0</v>
      </c>
      <c r="F566" s="217">
        <f t="shared" si="131"/>
        <v>0</v>
      </c>
      <c r="G566" s="215"/>
      <c r="H566" s="218">
        <f t="shared" si="132"/>
        <v>0</v>
      </c>
      <c r="I566" s="217">
        <f t="shared" si="133"/>
        <v>0</v>
      </c>
    </row>
    <row r="567" s="22" customFormat="1" customHeight="1" spans="1:9">
      <c r="A567" s="214" t="s">
        <v>583</v>
      </c>
      <c r="B567" s="215"/>
      <c r="C567" s="216"/>
      <c r="D567" s="217">
        <f t="shared" si="129"/>
        <v>0</v>
      </c>
      <c r="E567" s="218">
        <f t="shared" si="130"/>
        <v>0</v>
      </c>
      <c r="F567" s="217">
        <f t="shared" si="131"/>
        <v>0</v>
      </c>
      <c r="G567" s="215"/>
      <c r="H567" s="218">
        <f t="shared" si="132"/>
        <v>0</v>
      </c>
      <c r="I567" s="217">
        <f t="shared" si="133"/>
        <v>0</v>
      </c>
    </row>
    <row r="568" s="22" customFormat="1" customHeight="1" spans="1:9">
      <c r="A568" s="214" t="s">
        <v>584</v>
      </c>
      <c r="B568" s="215">
        <v>3</v>
      </c>
      <c r="C568" s="216">
        <v>1</v>
      </c>
      <c r="D568" s="217">
        <f t="shared" si="129"/>
        <v>33.3333333333333</v>
      </c>
      <c r="E568" s="218">
        <f t="shared" si="130"/>
        <v>1</v>
      </c>
      <c r="F568" s="217">
        <f t="shared" si="131"/>
        <v>0</v>
      </c>
      <c r="G568" s="215">
        <v>2</v>
      </c>
      <c r="H568" s="218">
        <f t="shared" si="132"/>
        <v>-1</v>
      </c>
      <c r="I568" s="217">
        <f t="shared" si="133"/>
        <v>-33.3333333333333</v>
      </c>
    </row>
    <row r="569" s="22" customFormat="1" customHeight="1" spans="1:9">
      <c r="A569" s="214" t="s">
        <v>585</v>
      </c>
      <c r="B569" s="215"/>
      <c r="C569" s="216"/>
      <c r="D569" s="217">
        <f t="shared" si="129"/>
        <v>0</v>
      </c>
      <c r="E569" s="218">
        <f t="shared" si="130"/>
        <v>0</v>
      </c>
      <c r="F569" s="217">
        <f t="shared" si="131"/>
        <v>0</v>
      </c>
      <c r="G569" s="215"/>
      <c r="H569" s="218">
        <f t="shared" si="132"/>
        <v>0</v>
      </c>
      <c r="I569" s="217">
        <f t="shared" si="133"/>
        <v>0</v>
      </c>
    </row>
    <row r="570" s="22" customFormat="1" customHeight="1" spans="1:9">
      <c r="A570" s="214" t="s">
        <v>586</v>
      </c>
      <c r="B570" s="215"/>
      <c r="C570" s="216"/>
      <c r="D570" s="217">
        <f t="shared" si="129"/>
        <v>0</v>
      </c>
      <c r="E570" s="218">
        <f t="shared" si="130"/>
        <v>0</v>
      </c>
      <c r="F570" s="217">
        <f t="shared" si="131"/>
        <v>0</v>
      </c>
      <c r="G570" s="215"/>
      <c r="H570" s="218">
        <f t="shared" si="132"/>
        <v>0</v>
      </c>
      <c r="I570" s="217">
        <f t="shared" si="133"/>
        <v>0</v>
      </c>
    </row>
    <row r="571" s="22" customFormat="1" customHeight="1" spans="1:9">
      <c r="A571" s="214" t="s">
        <v>587</v>
      </c>
      <c r="B571" s="215"/>
      <c r="C571" s="216">
        <v>25</v>
      </c>
      <c r="D571" s="217">
        <f t="shared" si="129"/>
        <v>0</v>
      </c>
      <c r="E571" s="218">
        <f t="shared" si="130"/>
        <v>25</v>
      </c>
      <c r="F571" s="217">
        <f t="shared" si="131"/>
        <v>0</v>
      </c>
      <c r="G571" s="215"/>
      <c r="H571" s="218">
        <f t="shared" si="132"/>
        <v>0</v>
      </c>
      <c r="I571" s="217">
        <f t="shared" si="133"/>
        <v>0</v>
      </c>
    </row>
    <row r="572" s="22" customFormat="1" customHeight="1" spans="1:9">
      <c r="A572" s="214" t="s">
        <v>161</v>
      </c>
      <c r="B572" s="215"/>
      <c r="C572" s="216"/>
      <c r="D572" s="217">
        <f t="shared" si="129"/>
        <v>0</v>
      </c>
      <c r="E572" s="218">
        <f t="shared" si="130"/>
        <v>0</v>
      </c>
      <c r="F572" s="217">
        <f t="shared" si="131"/>
        <v>0</v>
      </c>
      <c r="G572" s="215"/>
      <c r="H572" s="218">
        <f t="shared" si="132"/>
        <v>0</v>
      </c>
      <c r="I572" s="217">
        <f t="shared" si="133"/>
        <v>0</v>
      </c>
    </row>
    <row r="573" s="22" customFormat="1" customHeight="1" spans="1:9">
      <c r="A573" s="214" t="s">
        <v>588</v>
      </c>
      <c r="B573" s="215"/>
      <c r="C573" s="216">
        <v>8</v>
      </c>
      <c r="D573" s="217">
        <f t="shared" si="129"/>
        <v>0</v>
      </c>
      <c r="E573" s="218">
        <f t="shared" si="130"/>
        <v>8</v>
      </c>
      <c r="F573" s="217">
        <f t="shared" si="131"/>
        <v>0</v>
      </c>
      <c r="G573" s="215"/>
      <c r="H573" s="218">
        <f t="shared" si="132"/>
        <v>0</v>
      </c>
      <c r="I573" s="217">
        <f t="shared" si="133"/>
        <v>0</v>
      </c>
    </row>
    <row r="574" s="22" customFormat="1" customHeight="1" spans="1:9">
      <c r="A574" s="214" t="s">
        <v>589</v>
      </c>
      <c r="B574" s="215">
        <f t="shared" ref="B574:G574" si="147">SUM(B575:B579)</f>
        <v>231</v>
      </c>
      <c r="C574" s="216">
        <f t="shared" si="147"/>
        <v>212</v>
      </c>
      <c r="D574" s="217">
        <f t="shared" si="129"/>
        <v>91.7748917748918</v>
      </c>
      <c r="E574" s="218">
        <f t="shared" si="130"/>
        <v>212</v>
      </c>
      <c r="F574" s="217">
        <f t="shared" si="131"/>
        <v>0</v>
      </c>
      <c r="G574" s="215">
        <f t="shared" si="147"/>
        <v>231</v>
      </c>
      <c r="H574" s="218">
        <f t="shared" si="132"/>
        <v>0</v>
      </c>
      <c r="I574" s="217">
        <f t="shared" si="133"/>
        <v>0</v>
      </c>
    </row>
    <row r="575" s="22" customFormat="1" customHeight="1" spans="1:9">
      <c r="A575" s="214" t="s">
        <v>159</v>
      </c>
      <c r="B575" s="215"/>
      <c r="C575" s="216"/>
      <c r="D575" s="217">
        <f t="shared" si="129"/>
        <v>0</v>
      </c>
      <c r="E575" s="218">
        <f t="shared" si="130"/>
        <v>0</v>
      </c>
      <c r="F575" s="217">
        <f t="shared" si="131"/>
        <v>0</v>
      </c>
      <c r="G575" s="215"/>
      <c r="H575" s="218">
        <f t="shared" si="132"/>
        <v>0</v>
      </c>
      <c r="I575" s="217">
        <f t="shared" si="133"/>
        <v>0</v>
      </c>
    </row>
    <row r="576" s="22" customFormat="1" customHeight="1" spans="1:9">
      <c r="A576" s="214" t="s">
        <v>160</v>
      </c>
      <c r="B576" s="215"/>
      <c r="C576" s="216"/>
      <c r="D576" s="217">
        <f t="shared" si="129"/>
        <v>0</v>
      </c>
      <c r="E576" s="218">
        <f t="shared" si="130"/>
        <v>0</v>
      </c>
      <c r="F576" s="217">
        <f t="shared" si="131"/>
        <v>0</v>
      </c>
      <c r="G576" s="215"/>
      <c r="H576" s="218">
        <f t="shared" si="132"/>
        <v>0</v>
      </c>
      <c r="I576" s="217">
        <f t="shared" si="133"/>
        <v>0</v>
      </c>
    </row>
    <row r="577" s="22" customFormat="1" customHeight="1" spans="1:9">
      <c r="A577" s="214" t="s">
        <v>166</v>
      </c>
      <c r="B577" s="215"/>
      <c r="C577" s="216"/>
      <c r="D577" s="217">
        <f t="shared" si="129"/>
        <v>0</v>
      </c>
      <c r="E577" s="218">
        <f t="shared" si="130"/>
        <v>0</v>
      </c>
      <c r="F577" s="217">
        <f t="shared" si="131"/>
        <v>0</v>
      </c>
      <c r="G577" s="215"/>
      <c r="H577" s="218">
        <f t="shared" si="132"/>
        <v>0</v>
      </c>
      <c r="I577" s="217">
        <f t="shared" si="133"/>
        <v>0</v>
      </c>
    </row>
    <row r="578" s="22" customFormat="1" customHeight="1" spans="1:9">
      <c r="A578" s="214" t="s">
        <v>590</v>
      </c>
      <c r="B578" s="215"/>
      <c r="C578" s="216"/>
      <c r="D578" s="217">
        <f t="shared" si="129"/>
        <v>0</v>
      </c>
      <c r="E578" s="218">
        <f t="shared" si="130"/>
        <v>0</v>
      </c>
      <c r="F578" s="217">
        <f t="shared" si="131"/>
        <v>0</v>
      </c>
      <c r="G578" s="215"/>
      <c r="H578" s="218">
        <f t="shared" si="132"/>
        <v>0</v>
      </c>
      <c r="I578" s="217">
        <f t="shared" si="133"/>
        <v>0</v>
      </c>
    </row>
    <row r="579" s="22" customFormat="1" customHeight="1" spans="1:9">
      <c r="A579" s="214" t="s">
        <v>591</v>
      </c>
      <c r="B579" s="215">
        <v>231</v>
      </c>
      <c r="C579" s="216">
        <v>212</v>
      </c>
      <c r="D579" s="217">
        <f t="shared" si="129"/>
        <v>91.7748917748918</v>
      </c>
      <c r="E579" s="218">
        <f t="shared" si="130"/>
        <v>212</v>
      </c>
      <c r="F579" s="217">
        <f t="shared" si="131"/>
        <v>0</v>
      </c>
      <c r="G579" s="215">
        <v>231</v>
      </c>
      <c r="H579" s="218">
        <f t="shared" si="132"/>
        <v>0</v>
      </c>
      <c r="I579" s="217">
        <f t="shared" si="133"/>
        <v>0</v>
      </c>
    </row>
    <row r="580" s="22" customFormat="1" customHeight="1" spans="1:9">
      <c r="A580" s="214" t="s">
        <v>592</v>
      </c>
      <c r="B580" s="215">
        <f t="shared" ref="B580:G580" si="148">B581</f>
        <v>0</v>
      </c>
      <c r="C580" s="216">
        <f t="shared" si="148"/>
        <v>0</v>
      </c>
      <c r="D580" s="217">
        <f t="shared" si="129"/>
        <v>0</v>
      </c>
      <c r="E580" s="218">
        <f t="shared" si="130"/>
        <v>0</v>
      </c>
      <c r="F580" s="217">
        <f t="shared" si="131"/>
        <v>0</v>
      </c>
      <c r="G580" s="215">
        <f t="shared" si="148"/>
        <v>0</v>
      </c>
      <c r="H580" s="218">
        <f t="shared" si="132"/>
        <v>0</v>
      </c>
      <c r="I580" s="217">
        <f t="shared" si="133"/>
        <v>0</v>
      </c>
    </row>
    <row r="581" s="22" customFormat="1" customHeight="1" spans="1:9">
      <c r="A581" s="214" t="s">
        <v>593</v>
      </c>
      <c r="B581" s="215"/>
      <c r="C581" s="216"/>
      <c r="D581" s="217">
        <f t="shared" si="129"/>
        <v>0</v>
      </c>
      <c r="E581" s="218">
        <f t="shared" si="130"/>
        <v>0</v>
      </c>
      <c r="F581" s="217">
        <f t="shared" si="131"/>
        <v>0</v>
      </c>
      <c r="G581" s="215"/>
      <c r="H581" s="218">
        <f t="shared" si="132"/>
        <v>0</v>
      </c>
      <c r="I581" s="217">
        <f t="shared" si="133"/>
        <v>0</v>
      </c>
    </row>
    <row r="582" s="22" customFormat="1" customHeight="1" spans="1:9">
      <c r="A582" s="213" t="s">
        <v>594</v>
      </c>
      <c r="B582" s="209">
        <v>400</v>
      </c>
      <c r="C582" s="210"/>
      <c r="D582" s="211">
        <f t="shared" ref="D582:D587" si="149">IF(B582&lt;&gt;0,C582/B582*100,0)</f>
        <v>0</v>
      </c>
      <c r="E582" s="212">
        <f t="shared" ref="E582:E588" si="150">C582-L582</f>
        <v>0</v>
      </c>
      <c r="F582" s="211">
        <f t="shared" ref="F582:F588" si="151">IF(L582&lt;&gt;0,(C582/L582-1)*100,0)</f>
        <v>0</v>
      </c>
      <c r="G582" s="209">
        <v>400</v>
      </c>
      <c r="H582" s="212">
        <f t="shared" ref="H582:H588" si="152">G582-B582</f>
        <v>0</v>
      </c>
      <c r="I582" s="217">
        <f t="shared" ref="I582:I588" si="153">IF(B582&lt;&gt;0,(G582/B582-1)*100,0)</f>
        <v>0</v>
      </c>
    </row>
    <row r="583" s="101" customFormat="1" ht="15.95" customHeight="1" spans="1:9">
      <c r="A583" s="213" t="s">
        <v>595</v>
      </c>
      <c r="B583" s="209">
        <f t="shared" ref="B583:G583" si="154">SUM(B584:B585)</f>
        <v>15264</v>
      </c>
      <c r="C583" s="210">
        <f t="shared" si="154"/>
        <v>0</v>
      </c>
      <c r="D583" s="211">
        <f t="shared" si="149"/>
        <v>0</v>
      </c>
      <c r="E583" s="212">
        <f t="shared" si="150"/>
        <v>0</v>
      </c>
      <c r="F583" s="211">
        <f t="shared" si="151"/>
        <v>0</v>
      </c>
      <c r="G583" s="209">
        <f t="shared" si="154"/>
        <v>0</v>
      </c>
      <c r="H583" s="212">
        <f t="shared" si="152"/>
        <v>-15264</v>
      </c>
      <c r="I583" s="211">
        <f t="shared" si="153"/>
        <v>-100</v>
      </c>
    </row>
    <row r="584" s="101" customFormat="1" ht="15.95" customHeight="1" spans="1:9">
      <c r="A584" s="214" t="s">
        <v>596</v>
      </c>
      <c r="B584" s="215">
        <f>10000+3000+1261+3+1000</f>
        <v>15264</v>
      </c>
      <c r="C584" s="216"/>
      <c r="D584" s="217">
        <f t="shared" si="149"/>
        <v>0</v>
      </c>
      <c r="E584" s="218">
        <f t="shared" si="150"/>
        <v>0</v>
      </c>
      <c r="F584" s="217">
        <f t="shared" si="151"/>
        <v>0</v>
      </c>
      <c r="G584" s="215"/>
      <c r="H584" s="218">
        <f t="shared" si="152"/>
        <v>-15264</v>
      </c>
      <c r="I584" s="217">
        <f t="shared" si="153"/>
        <v>-100</v>
      </c>
    </row>
    <row r="585" s="22" customFormat="1" ht="15.95" customHeight="1" spans="1:9">
      <c r="A585" s="214" t="s">
        <v>597</v>
      </c>
      <c r="B585" s="215"/>
      <c r="C585" s="216"/>
      <c r="D585" s="217">
        <f t="shared" si="149"/>
        <v>0</v>
      </c>
      <c r="E585" s="218">
        <f t="shared" si="150"/>
        <v>0</v>
      </c>
      <c r="F585" s="217">
        <f t="shared" si="151"/>
        <v>0</v>
      </c>
      <c r="G585" s="215"/>
      <c r="H585" s="218">
        <f t="shared" si="152"/>
        <v>0</v>
      </c>
      <c r="I585" s="217">
        <f t="shared" si="153"/>
        <v>0</v>
      </c>
    </row>
    <row r="586" s="22" customFormat="1" ht="15.95" customHeight="1" spans="1:9">
      <c r="A586" s="213" t="s">
        <v>598</v>
      </c>
      <c r="B586" s="209"/>
      <c r="C586" s="210">
        <v>43</v>
      </c>
      <c r="D586" s="211">
        <f t="shared" si="149"/>
        <v>0</v>
      </c>
      <c r="E586" s="212">
        <f t="shared" si="150"/>
        <v>43</v>
      </c>
      <c r="F586" s="211">
        <f t="shared" si="151"/>
        <v>0</v>
      </c>
      <c r="G586" s="209">
        <v>43</v>
      </c>
      <c r="H586" s="212">
        <f t="shared" si="152"/>
        <v>43</v>
      </c>
      <c r="I586" s="211">
        <f t="shared" si="153"/>
        <v>0</v>
      </c>
    </row>
    <row r="587" s="101" customFormat="1" ht="15.95" customHeight="1" spans="1:9">
      <c r="A587" s="213" t="s">
        <v>599</v>
      </c>
      <c r="B587" s="209"/>
      <c r="C587" s="210"/>
      <c r="D587" s="211">
        <f t="shared" si="149"/>
        <v>0</v>
      </c>
      <c r="E587" s="212">
        <f t="shared" si="150"/>
        <v>0</v>
      </c>
      <c r="F587" s="211">
        <f t="shared" si="151"/>
        <v>0</v>
      </c>
      <c r="G587" s="209"/>
      <c r="H587" s="212">
        <f t="shared" si="152"/>
        <v>0</v>
      </c>
      <c r="I587" s="211">
        <f t="shared" si="153"/>
        <v>0</v>
      </c>
    </row>
    <row r="588" s="22" customFormat="1" customHeight="1" spans="1:9">
      <c r="A588" s="213" t="s">
        <v>600</v>
      </c>
      <c r="B588" s="209">
        <v>8618</v>
      </c>
      <c r="C588" s="210"/>
      <c r="D588" s="211"/>
      <c r="E588" s="212">
        <f t="shared" si="150"/>
        <v>0</v>
      </c>
      <c r="F588" s="211">
        <f t="shared" si="151"/>
        <v>0</v>
      </c>
      <c r="G588" s="225">
        <v>187</v>
      </c>
      <c r="H588" s="212">
        <f t="shared" si="152"/>
        <v>-8431</v>
      </c>
      <c r="I588" s="211">
        <f t="shared" si="153"/>
        <v>-97.8301229983755</v>
      </c>
    </row>
    <row r="589" s="22" customFormat="1" customHeight="1" spans="1:9">
      <c r="A589" s="208" t="s">
        <v>601</v>
      </c>
      <c r="B589" s="226">
        <f t="shared" ref="B589:G589" si="155">SUM(B590,B593,B594,B595,B596,B597,B598,B599)</f>
        <v>5989</v>
      </c>
      <c r="C589" s="227">
        <f t="shared" si="155"/>
        <v>33045</v>
      </c>
      <c r="D589" s="228"/>
      <c r="E589" s="226"/>
      <c r="F589" s="228"/>
      <c r="G589" s="226">
        <f t="shared" si="155"/>
        <v>31202</v>
      </c>
      <c r="H589" s="226"/>
      <c r="I589" s="228"/>
    </row>
    <row r="590" s="22" customFormat="1" customHeight="1" spans="1:9">
      <c r="A590" s="213" t="s">
        <v>602</v>
      </c>
      <c r="B590" s="226">
        <f t="shared" ref="B590:G590" si="156">B591+B592</f>
        <v>5989</v>
      </c>
      <c r="C590" s="227">
        <f t="shared" si="156"/>
        <v>23382</v>
      </c>
      <c r="D590" s="228"/>
      <c r="E590" s="226"/>
      <c r="F590" s="228"/>
      <c r="G590" s="226">
        <f t="shared" si="156"/>
        <v>31202</v>
      </c>
      <c r="H590" s="226"/>
      <c r="I590" s="228"/>
    </row>
    <row r="591" s="22" customFormat="1" customHeight="1" spans="1:9">
      <c r="A591" s="214" t="s">
        <v>603</v>
      </c>
      <c r="B591" s="229">
        <v>123</v>
      </c>
      <c r="C591" s="230">
        <v>123</v>
      </c>
      <c r="D591" s="231"/>
      <c r="E591" s="229"/>
      <c r="F591" s="231"/>
      <c r="G591" s="229">
        <v>123</v>
      </c>
      <c r="H591" s="229"/>
      <c r="I591" s="231"/>
    </row>
    <row r="592" s="22" customFormat="1" customHeight="1" spans="1:9">
      <c r="A592" s="214" t="s">
        <v>604</v>
      </c>
      <c r="B592" s="229">
        <v>5866</v>
      </c>
      <c r="C592" s="230">
        <v>23259</v>
      </c>
      <c r="D592" s="231"/>
      <c r="E592" s="229"/>
      <c r="F592" s="231"/>
      <c r="G592" s="229">
        <v>31079</v>
      </c>
      <c r="H592" s="229"/>
      <c r="I592" s="231"/>
    </row>
    <row r="593" s="22" customFormat="1" customHeight="1" spans="1:9">
      <c r="A593" s="213" t="s">
        <v>605</v>
      </c>
      <c r="B593" s="226"/>
      <c r="C593" s="227"/>
      <c r="D593" s="228"/>
      <c r="E593" s="226"/>
      <c r="F593" s="228"/>
      <c r="G593" s="226"/>
      <c r="H593" s="226"/>
      <c r="I593" s="228"/>
    </row>
    <row r="594" s="101" customFormat="1" customHeight="1" spans="1:9">
      <c r="A594" s="213" t="s">
        <v>606</v>
      </c>
      <c r="B594" s="226"/>
      <c r="C594" s="227"/>
      <c r="D594" s="228"/>
      <c r="E594" s="226"/>
      <c r="F594" s="228"/>
      <c r="G594" s="226"/>
      <c r="H594" s="226"/>
      <c r="I594" s="228"/>
    </row>
    <row r="595" s="22" customFormat="1" customHeight="1" spans="1:9">
      <c r="A595" s="213" t="s">
        <v>607</v>
      </c>
      <c r="B595" s="226"/>
      <c r="C595" s="227"/>
      <c r="D595" s="228"/>
      <c r="E595" s="226"/>
      <c r="F595" s="228"/>
      <c r="G595" s="226"/>
      <c r="H595" s="226"/>
      <c r="I595" s="228"/>
    </row>
    <row r="596" s="22" customFormat="1" customHeight="1" spans="1:9">
      <c r="A596" s="213" t="s">
        <v>608</v>
      </c>
      <c r="B596" s="226"/>
      <c r="C596" s="227"/>
      <c r="D596" s="228"/>
      <c r="E596" s="226"/>
      <c r="F596" s="228"/>
      <c r="G596" s="226"/>
      <c r="H596" s="226"/>
      <c r="I596" s="228"/>
    </row>
    <row r="597" s="22" customFormat="1" customHeight="1" spans="1:9">
      <c r="A597" s="213" t="s">
        <v>609</v>
      </c>
      <c r="B597" s="226"/>
      <c r="C597" s="227"/>
      <c r="D597" s="228"/>
      <c r="E597" s="226"/>
      <c r="F597" s="228"/>
      <c r="G597" s="226"/>
      <c r="H597" s="226"/>
      <c r="I597" s="228"/>
    </row>
    <row r="598" s="22" customFormat="1" customHeight="1" spans="1:9">
      <c r="A598" s="213" t="s">
        <v>610</v>
      </c>
      <c r="B598" s="226"/>
      <c r="C598" s="227">
        <v>9476</v>
      </c>
      <c r="D598" s="228"/>
      <c r="E598" s="226"/>
      <c r="F598" s="228"/>
      <c r="G598" s="226"/>
      <c r="H598" s="226"/>
      <c r="I598" s="228"/>
    </row>
    <row r="599" s="22" customFormat="1" customHeight="1" spans="1:9">
      <c r="A599" s="213" t="s">
        <v>611</v>
      </c>
      <c r="B599" s="226"/>
      <c r="C599" s="227">
        <v>187</v>
      </c>
      <c r="D599" s="228"/>
      <c r="E599" s="226"/>
      <c r="F599" s="228"/>
      <c r="G599" s="226"/>
      <c r="H599" s="226"/>
      <c r="I599" s="228"/>
    </row>
    <row r="600" s="22" customFormat="1" customHeight="1" spans="1:9">
      <c r="A600" s="208" t="s">
        <v>612</v>
      </c>
      <c r="B600" s="209">
        <f t="shared" ref="B600:G600" si="157">B6+B589</f>
        <v>44679</v>
      </c>
      <c r="C600" s="210">
        <f t="shared" si="157"/>
        <v>60954</v>
      </c>
      <c r="D600" s="232"/>
      <c r="E600" s="209"/>
      <c r="F600" s="232"/>
      <c r="G600" s="209">
        <f t="shared" si="157"/>
        <v>55975</v>
      </c>
      <c r="H600" s="209"/>
      <c r="I600" s="232"/>
    </row>
  </sheetData>
  <mergeCells count="11">
    <mergeCell ref="A1:I1"/>
    <mergeCell ref="A2:H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392"/>
  <sheetViews>
    <sheetView showZeros="0" zoomScaleSheetLayoutView="89" workbookViewId="0">
      <pane xSplit="1" ySplit="4" topLeftCell="B56" activePane="bottomRight" state="frozen"/>
      <selection/>
      <selection pane="topRight"/>
      <selection pane="bottomLeft"/>
      <selection pane="bottomRight" activeCell="A1" sqref="A1:D1"/>
    </sheetView>
  </sheetViews>
  <sheetFormatPr defaultColWidth="8.875" defaultRowHeight="12"/>
  <cols>
    <col min="1" max="1" width="45.75" style="179" customWidth="1"/>
    <col min="2" max="2" width="22.625" style="180" customWidth="1"/>
    <col min="3" max="3" width="18.875" style="180" customWidth="1"/>
    <col min="4" max="4" width="29.125" style="180" customWidth="1"/>
    <col min="5" max="5" width="10.25" style="178" hidden="1" customWidth="1"/>
    <col min="6" max="6" width="8" style="181" hidden="1" customWidth="1"/>
    <col min="7" max="7" width="11.75" style="178" hidden="1" customWidth="1"/>
    <col min="8" max="8" width="9.5" style="178" hidden="1" customWidth="1"/>
    <col min="9" max="9" width="8.375" style="178" hidden="1" customWidth="1"/>
    <col min="10" max="10" width="9" style="178" hidden="1" customWidth="1"/>
    <col min="11" max="32" width="9" style="178"/>
    <col min="33" max="16384" width="8.875" style="178"/>
  </cols>
  <sheetData>
    <row r="1" s="176" customFormat="1" ht="64" customHeight="1" spans="1:7">
      <c r="A1" s="182" t="s">
        <v>613</v>
      </c>
      <c r="B1" s="182"/>
      <c r="C1" s="182"/>
      <c r="D1" s="182"/>
      <c r="E1" s="183" t="s">
        <v>614</v>
      </c>
      <c r="F1" s="183"/>
      <c r="G1" s="183"/>
    </row>
    <row r="2" s="176" customFormat="1" ht="15.95" customHeight="1" spans="2:9">
      <c r="B2" s="184"/>
      <c r="C2" s="184"/>
      <c r="D2" s="184" t="s">
        <v>41</v>
      </c>
      <c r="E2" s="184"/>
      <c r="F2" s="184"/>
      <c r="G2" s="184"/>
      <c r="H2" s="184"/>
      <c r="I2" s="184"/>
    </row>
    <row r="3" s="176" customFormat="1" ht="15.95" customHeight="1" spans="1:6">
      <c r="A3" s="185" t="s">
        <v>615</v>
      </c>
      <c r="B3" s="186" t="s">
        <v>616</v>
      </c>
      <c r="C3" s="187" t="s">
        <v>617</v>
      </c>
      <c r="D3" s="187"/>
      <c r="E3" s="181"/>
      <c r="F3" s="181"/>
    </row>
    <row r="4" s="176" customFormat="1" ht="15.95" customHeight="1" spans="1:6">
      <c r="A4" s="185"/>
      <c r="B4" s="186"/>
      <c r="C4" s="186" t="s">
        <v>618</v>
      </c>
      <c r="D4" s="186" t="s">
        <v>619</v>
      </c>
      <c r="E4" s="188" t="s">
        <v>620</v>
      </c>
      <c r="F4" s="188"/>
    </row>
    <row r="5" s="177" customFormat="1" ht="15.95" customHeight="1" spans="1:6">
      <c r="A5" s="189" t="s">
        <v>621</v>
      </c>
      <c r="B5" s="168">
        <f>SUM(B6:B9)</f>
        <v>5341</v>
      </c>
      <c r="C5" s="168">
        <f>SUM(C6:C9)</f>
        <v>4345</v>
      </c>
      <c r="D5" s="168">
        <f>SUM(D6:D9)</f>
        <v>996</v>
      </c>
      <c r="E5" s="190">
        <v>501</v>
      </c>
      <c r="F5" s="190"/>
    </row>
    <row r="6" s="176" customFormat="1" ht="15.95" customHeight="1" spans="1:6">
      <c r="A6" s="191" t="s">
        <v>622</v>
      </c>
      <c r="B6" s="170">
        <f t="shared" ref="B6:B9" si="0">C6+D6</f>
        <v>583</v>
      </c>
      <c r="C6" s="170">
        <v>582</v>
      </c>
      <c r="D6" s="170">
        <v>1</v>
      </c>
      <c r="E6" s="181">
        <v>50101</v>
      </c>
      <c r="F6" s="181"/>
    </row>
    <row r="7" s="176" customFormat="1" ht="15.95" customHeight="1" spans="1:6">
      <c r="A7" s="191" t="s">
        <v>623</v>
      </c>
      <c r="B7" s="170">
        <f t="shared" si="0"/>
        <v>253</v>
      </c>
      <c r="C7" s="170">
        <v>253</v>
      </c>
      <c r="D7" s="170"/>
      <c r="E7" s="181">
        <v>50102</v>
      </c>
      <c r="F7" s="181"/>
    </row>
    <row r="8" s="176" customFormat="1" ht="15.95" customHeight="1" spans="1:6">
      <c r="A8" s="191" t="s">
        <v>624</v>
      </c>
      <c r="B8" s="170">
        <f t="shared" si="0"/>
        <v>77</v>
      </c>
      <c r="C8" s="170">
        <v>77</v>
      </c>
      <c r="D8" s="170"/>
      <c r="E8" s="181">
        <v>50103</v>
      </c>
      <c r="F8" s="181"/>
    </row>
    <row r="9" s="176" customFormat="1" ht="15.95" customHeight="1" spans="1:6">
      <c r="A9" s="191" t="s">
        <v>625</v>
      </c>
      <c r="B9" s="170">
        <f t="shared" si="0"/>
        <v>4428</v>
      </c>
      <c r="C9" s="170">
        <v>3433</v>
      </c>
      <c r="D9" s="170">
        <f>245+750</f>
        <v>995</v>
      </c>
      <c r="E9" s="181">
        <v>50199</v>
      </c>
      <c r="F9" s="181"/>
    </row>
    <row r="10" s="177" customFormat="1" ht="15.95" customHeight="1" spans="1:6">
      <c r="A10" s="189" t="s">
        <v>626</v>
      </c>
      <c r="B10" s="168">
        <f>SUM(B11:B20)</f>
        <v>14207</v>
      </c>
      <c r="C10" s="168">
        <f>SUM(C11:C20)</f>
        <v>281</v>
      </c>
      <c r="D10" s="168">
        <f>SUM(D11:D20)</f>
        <v>13926</v>
      </c>
      <c r="E10" s="190">
        <v>502</v>
      </c>
      <c r="F10" s="190"/>
    </row>
    <row r="11" s="176" customFormat="1" ht="15.95" customHeight="1" spans="1:10">
      <c r="A11" s="191" t="s">
        <v>627</v>
      </c>
      <c r="B11" s="170">
        <f t="shared" ref="B11:B20" si="1">C11+D11</f>
        <v>4856</v>
      </c>
      <c r="C11" s="170">
        <v>175</v>
      </c>
      <c r="D11" s="170">
        <f>753+3938+10-20</f>
        <v>4681</v>
      </c>
      <c r="E11" s="181">
        <v>50201</v>
      </c>
      <c r="F11" s="181"/>
      <c r="I11" s="176">
        <v>106</v>
      </c>
      <c r="J11" s="176">
        <f>D11-I11</f>
        <v>4575</v>
      </c>
    </row>
    <row r="12" s="176" customFormat="1" ht="15.95" customHeight="1" spans="1:6">
      <c r="A12" s="191" t="s">
        <v>628</v>
      </c>
      <c r="B12" s="170">
        <f t="shared" si="1"/>
        <v>8</v>
      </c>
      <c r="C12" s="170">
        <v>8</v>
      </c>
      <c r="D12" s="170"/>
      <c r="E12" s="181">
        <v>50202</v>
      </c>
      <c r="F12" s="181"/>
    </row>
    <row r="13" s="176" customFormat="1" ht="15.95" customHeight="1" spans="1:6">
      <c r="A13" s="191" t="s">
        <v>629</v>
      </c>
      <c r="B13" s="170">
        <f t="shared" si="1"/>
        <v>38</v>
      </c>
      <c r="C13" s="170">
        <v>7</v>
      </c>
      <c r="D13" s="170">
        <f>11+20</f>
        <v>31</v>
      </c>
      <c r="E13" s="181">
        <v>50203</v>
      </c>
      <c r="F13" s="181"/>
    </row>
    <row r="14" s="176" customFormat="1" ht="15.95" customHeight="1" spans="1:6">
      <c r="A14" s="191" t="s">
        <v>630</v>
      </c>
      <c r="B14" s="170">
        <f t="shared" si="1"/>
        <v>0</v>
      </c>
      <c r="C14" s="170"/>
      <c r="D14" s="170"/>
      <c r="E14" s="181">
        <v>50204</v>
      </c>
      <c r="F14" s="181"/>
    </row>
    <row r="15" s="176" customFormat="1" ht="15.95" customHeight="1" spans="1:10">
      <c r="A15" s="191" t="s">
        <v>631</v>
      </c>
      <c r="B15" s="170">
        <f t="shared" si="1"/>
        <v>5537</v>
      </c>
      <c r="C15" s="170"/>
      <c r="D15" s="170">
        <f>1088+3721-10+738</f>
        <v>5537</v>
      </c>
      <c r="E15" s="181">
        <v>50205</v>
      </c>
      <c r="F15" s="181"/>
      <c r="I15" s="176">
        <v>2293</v>
      </c>
      <c r="J15" s="176">
        <f>D15-I15</f>
        <v>3244</v>
      </c>
    </row>
    <row r="16" s="176" customFormat="1" ht="15.95" customHeight="1" spans="1:6">
      <c r="A16" s="191" t="s">
        <v>632</v>
      </c>
      <c r="B16" s="170">
        <f t="shared" si="1"/>
        <v>37</v>
      </c>
      <c r="C16" s="170">
        <v>5</v>
      </c>
      <c r="D16" s="170">
        <v>32</v>
      </c>
      <c r="E16" s="181">
        <v>50206</v>
      </c>
      <c r="F16" s="181"/>
    </row>
    <row r="17" s="176" customFormat="1" ht="15.95" customHeight="1" spans="1:6">
      <c r="A17" s="191" t="s">
        <v>633</v>
      </c>
      <c r="B17" s="170">
        <f t="shared" si="1"/>
        <v>0</v>
      </c>
      <c r="C17" s="170"/>
      <c r="D17" s="170"/>
      <c r="E17" s="181">
        <v>50207</v>
      </c>
      <c r="F17" s="181"/>
    </row>
    <row r="18" s="176" customFormat="1" ht="15.95" customHeight="1" spans="1:6">
      <c r="A18" s="191" t="s">
        <v>634</v>
      </c>
      <c r="B18" s="170">
        <f t="shared" si="1"/>
        <v>2</v>
      </c>
      <c r="C18" s="170">
        <v>2</v>
      </c>
      <c r="D18" s="170"/>
      <c r="E18" s="181">
        <v>50208</v>
      </c>
      <c r="F18" s="181"/>
    </row>
    <row r="19" s="176" customFormat="1" ht="15.95" customHeight="1" spans="1:6">
      <c r="A19" s="191" t="s">
        <v>635</v>
      </c>
      <c r="B19" s="170">
        <f t="shared" si="1"/>
        <v>9</v>
      </c>
      <c r="C19" s="171">
        <v>9</v>
      </c>
      <c r="D19" s="170"/>
      <c r="E19" s="181">
        <v>50209</v>
      </c>
      <c r="F19" s="181"/>
    </row>
    <row r="20" s="176" customFormat="1" ht="15.95" customHeight="1" spans="1:10">
      <c r="A20" s="191" t="s">
        <v>636</v>
      </c>
      <c r="B20" s="170">
        <f t="shared" si="1"/>
        <v>3720</v>
      </c>
      <c r="C20" s="170">
        <v>75</v>
      </c>
      <c r="D20" s="192">
        <f>1011+2635-1</f>
        <v>3645</v>
      </c>
      <c r="E20" s="181">
        <v>50299</v>
      </c>
      <c r="F20" s="181"/>
      <c r="I20" s="176">
        <v>195</v>
      </c>
      <c r="J20" s="176">
        <f>D20-I20</f>
        <v>3450</v>
      </c>
    </row>
    <row r="21" s="177" customFormat="1" ht="15.95" customHeight="1" spans="1:6">
      <c r="A21" s="189" t="s">
        <v>637</v>
      </c>
      <c r="B21" s="168">
        <f>SUM(B22:B28)</f>
        <v>631</v>
      </c>
      <c r="C21" s="168"/>
      <c r="D21" s="168">
        <f>SUM(D22:D28)</f>
        <v>631</v>
      </c>
      <c r="E21" s="190">
        <v>503</v>
      </c>
      <c r="F21" s="190"/>
    </row>
    <row r="22" s="176" customFormat="1" ht="15.95" customHeight="1" spans="1:6">
      <c r="A22" s="191" t="s">
        <v>638</v>
      </c>
      <c r="B22" s="170">
        <f t="shared" ref="B22:B28" si="2">C22+D22</f>
        <v>0</v>
      </c>
      <c r="C22" s="171"/>
      <c r="D22" s="170"/>
      <c r="E22" s="181">
        <v>50301</v>
      </c>
      <c r="F22" s="181"/>
    </row>
    <row r="23" s="176" customFormat="1" ht="15.95" customHeight="1" spans="1:10">
      <c r="A23" s="191" t="s">
        <v>639</v>
      </c>
      <c r="B23" s="170">
        <f t="shared" si="2"/>
        <v>626</v>
      </c>
      <c r="C23" s="171"/>
      <c r="D23" s="170">
        <f>10+1366-750</f>
        <v>626</v>
      </c>
      <c r="E23" s="181">
        <v>50302</v>
      </c>
      <c r="F23" s="181"/>
      <c r="I23" s="176">
        <v>10</v>
      </c>
      <c r="J23" s="176">
        <f>D23-I23</f>
        <v>616</v>
      </c>
    </row>
    <row r="24" s="176" customFormat="1" ht="15.95" customHeight="1" spans="1:6">
      <c r="A24" s="191" t="s">
        <v>640</v>
      </c>
      <c r="B24" s="170">
        <f t="shared" si="2"/>
        <v>0</v>
      </c>
      <c r="C24" s="171"/>
      <c r="D24" s="170"/>
      <c r="E24" s="181">
        <v>50303</v>
      </c>
      <c r="F24" s="181"/>
    </row>
    <row r="25" s="176" customFormat="1" ht="15.95" customHeight="1" spans="1:6">
      <c r="A25" s="191" t="s">
        <v>641</v>
      </c>
      <c r="B25" s="170">
        <f t="shared" si="2"/>
        <v>0</v>
      </c>
      <c r="C25" s="171"/>
      <c r="D25" s="170"/>
      <c r="E25" s="181">
        <v>50305</v>
      </c>
      <c r="F25" s="181"/>
    </row>
    <row r="26" s="176" customFormat="1" ht="15.95" customHeight="1" spans="1:6">
      <c r="A26" s="191" t="s">
        <v>642</v>
      </c>
      <c r="B26" s="170">
        <f t="shared" si="2"/>
        <v>5</v>
      </c>
      <c r="C26" s="171"/>
      <c r="D26" s="170">
        <v>5</v>
      </c>
      <c r="E26" s="181">
        <v>50306</v>
      </c>
      <c r="F26" s="181"/>
    </row>
    <row r="27" s="176" customFormat="1" ht="15.95" customHeight="1" spans="1:6">
      <c r="A27" s="191" t="s">
        <v>643</v>
      </c>
      <c r="B27" s="170">
        <f t="shared" si="2"/>
        <v>0</v>
      </c>
      <c r="C27" s="171"/>
      <c r="D27" s="170"/>
      <c r="E27" s="181">
        <v>50307</v>
      </c>
      <c r="F27" s="181"/>
    </row>
    <row r="28" s="176" customFormat="1" ht="15.95" customHeight="1" spans="1:6">
      <c r="A28" s="191" t="s">
        <v>644</v>
      </c>
      <c r="B28" s="170">
        <f t="shared" si="2"/>
        <v>0</v>
      </c>
      <c r="C28" s="171"/>
      <c r="D28" s="170"/>
      <c r="E28" s="181">
        <v>50399</v>
      </c>
      <c r="F28" s="181"/>
    </row>
    <row r="29" s="177" customFormat="1" ht="15.95" customHeight="1" spans="1:6">
      <c r="A29" s="189" t="s">
        <v>645</v>
      </c>
      <c r="B29" s="168">
        <f>SUM(B30:B35)</f>
        <v>0</v>
      </c>
      <c r="C29" s="168"/>
      <c r="D29" s="168">
        <f>SUM(D30:D35)</f>
        <v>0</v>
      </c>
      <c r="E29" s="190">
        <v>504</v>
      </c>
      <c r="F29" s="190"/>
    </row>
    <row r="30" s="177" customFormat="1" ht="15.95" customHeight="1" spans="1:6">
      <c r="A30" s="191" t="s">
        <v>638</v>
      </c>
      <c r="B30" s="171">
        <f t="shared" ref="B30:B35" si="3">C30+D30</f>
        <v>0</v>
      </c>
      <c r="C30" s="171"/>
      <c r="D30" s="171"/>
      <c r="E30" s="181">
        <v>50401</v>
      </c>
      <c r="F30" s="181"/>
    </row>
    <row r="31" s="177" customFormat="1" ht="15.95" customHeight="1" spans="1:6">
      <c r="A31" s="191" t="s">
        <v>639</v>
      </c>
      <c r="B31" s="171">
        <f t="shared" si="3"/>
        <v>0</v>
      </c>
      <c r="C31" s="171"/>
      <c r="D31" s="171"/>
      <c r="E31" s="181">
        <v>50402</v>
      </c>
      <c r="F31" s="181"/>
    </row>
    <row r="32" s="177" customFormat="1" ht="15.95" customHeight="1" spans="1:6">
      <c r="A32" s="191" t="s">
        <v>640</v>
      </c>
      <c r="B32" s="171">
        <f t="shared" si="3"/>
        <v>0</v>
      </c>
      <c r="C32" s="171"/>
      <c r="D32" s="171"/>
      <c r="E32" s="181">
        <v>50403</v>
      </c>
      <c r="F32" s="181"/>
    </row>
    <row r="33" s="176" customFormat="1" ht="15.95" customHeight="1" spans="1:6">
      <c r="A33" s="191" t="s">
        <v>642</v>
      </c>
      <c r="B33" s="171">
        <f t="shared" si="3"/>
        <v>0</v>
      </c>
      <c r="C33" s="171"/>
      <c r="D33" s="171"/>
      <c r="E33" s="181">
        <v>50404</v>
      </c>
      <c r="F33" s="181"/>
    </row>
    <row r="34" s="176" customFormat="1" ht="15.95" customHeight="1" spans="1:6">
      <c r="A34" s="191" t="s">
        <v>643</v>
      </c>
      <c r="B34" s="171">
        <f t="shared" si="3"/>
        <v>0</v>
      </c>
      <c r="C34" s="171"/>
      <c r="D34" s="171"/>
      <c r="E34" s="181">
        <v>50405</v>
      </c>
      <c r="F34" s="181"/>
    </row>
    <row r="35" s="176" customFormat="1" ht="15.95" customHeight="1" spans="1:6">
      <c r="A35" s="191" t="s">
        <v>644</v>
      </c>
      <c r="B35" s="171">
        <f t="shared" si="3"/>
        <v>0</v>
      </c>
      <c r="C35" s="171"/>
      <c r="D35" s="171"/>
      <c r="E35" s="181">
        <v>50499</v>
      </c>
      <c r="F35" s="181"/>
    </row>
    <row r="36" s="176" customFormat="1" ht="15.95" customHeight="1" spans="1:6">
      <c r="A36" s="189" t="s">
        <v>646</v>
      </c>
      <c r="B36" s="168">
        <f>SUM(B37:B39)</f>
        <v>0</v>
      </c>
      <c r="C36" s="168">
        <f>SUM(C37:C39)</f>
        <v>0</v>
      </c>
      <c r="D36" s="168"/>
      <c r="E36" s="190">
        <v>505</v>
      </c>
      <c r="F36" s="190"/>
    </row>
    <row r="37" s="177" customFormat="1" ht="15.95" customHeight="1" spans="1:6">
      <c r="A37" s="191" t="s">
        <v>647</v>
      </c>
      <c r="B37" s="171">
        <f t="shared" ref="B37:B39" si="4">C37+D37</f>
        <v>0</v>
      </c>
      <c r="C37" s="170"/>
      <c r="D37" s="170"/>
      <c r="E37" s="181">
        <v>50501</v>
      </c>
      <c r="F37" s="181"/>
    </row>
    <row r="38" s="176" customFormat="1" ht="15.95" customHeight="1" spans="1:6">
      <c r="A38" s="191" t="s">
        <v>648</v>
      </c>
      <c r="B38" s="171">
        <f t="shared" si="4"/>
        <v>0</v>
      </c>
      <c r="C38" s="170"/>
      <c r="D38" s="170"/>
      <c r="E38" s="181">
        <v>50502</v>
      </c>
      <c r="F38" s="181"/>
    </row>
    <row r="39" s="176" customFormat="1" ht="15.95" customHeight="1" spans="1:6">
      <c r="A39" s="191" t="s">
        <v>649</v>
      </c>
      <c r="B39" s="171">
        <f t="shared" si="4"/>
        <v>0</v>
      </c>
      <c r="C39" s="171"/>
      <c r="D39" s="171"/>
      <c r="E39" s="181">
        <v>50599</v>
      </c>
      <c r="F39" s="181"/>
    </row>
    <row r="40" s="176" customFormat="1" ht="15.95" customHeight="1" spans="1:6">
      <c r="A40" s="189" t="s">
        <v>650</v>
      </c>
      <c r="B40" s="168">
        <f>SUM(B41:B42)</f>
        <v>0</v>
      </c>
      <c r="C40" s="168"/>
      <c r="D40" s="168">
        <f>SUM(D41:D42)</f>
        <v>0</v>
      </c>
      <c r="E40" s="190">
        <v>506</v>
      </c>
      <c r="F40" s="190"/>
    </row>
    <row r="41" s="177" customFormat="1" ht="15.95" customHeight="1" spans="1:6">
      <c r="A41" s="191" t="s">
        <v>651</v>
      </c>
      <c r="B41" s="171">
        <f t="shared" ref="B41:B46" si="5">C41+D41</f>
        <v>0</v>
      </c>
      <c r="C41" s="171"/>
      <c r="D41" s="170"/>
      <c r="E41" s="181">
        <v>50601</v>
      </c>
      <c r="F41" s="181"/>
    </row>
    <row r="42" s="176" customFormat="1" ht="15.95" customHeight="1" spans="1:6">
      <c r="A42" s="191" t="s">
        <v>652</v>
      </c>
      <c r="B42" s="171">
        <f t="shared" si="5"/>
        <v>0</v>
      </c>
      <c r="C42" s="171"/>
      <c r="D42" s="171"/>
      <c r="E42" s="181">
        <v>50602</v>
      </c>
      <c r="F42" s="181"/>
    </row>
    <row r="43" s="176" customFormat="1" ht="15.95" customHeight="1" spans="1:6">
      <c r="A43" s="189" t="s">
        <v>653</v>
      </c>
      <c r="B43" s="168">
        <f>SUM(B44:B46)</f>
        <v>3815</v>
      </c>
      <c r="C43" s="168"/>
      <c r="D43" s="168">
        <f>SUM(D44:D46)</f>
        <v>3815</v>
      </c>
      <c r="E43" s="190">
        <v>507</v>
      </c>
      <c r="F43" s="190"/>
    </row>
    <row r="44" s="177" customFormat="1" ht="15.95" customHeight="1" spans="1:6">
      <c r="A44" s="191" t="s">
        <v>654</v>
      </c>
      <c r="B44" s="171">
        <f t="shared" si="5"/>
        <v>0</v>
      </c>
      <c r="C44" s="171"/>
      <c r="D44" s="170"/>
      <c r="E44" s="181">
        <v>50701</v>
      </c>
      <c r="F44" s="181"/>
    </row>
    <row r="45" s="176" customFormat="1" ht="15.95" customHeight="1" spans="1:6">
      <c r="A45" s="191" t="s">
        <v>655</v>
      </c>
      <c r="B45" s="171">
        <f t="shared" si="5"/>
        <v>0</v>
      </c>
      <c r="C45" s="171"/>
      <c r="D45" s="170"/>
      <c r="E45" s="181">
        <v>50702</v>
      </c>
      <c r="F45" s="181"/>
    </row>
    <row r="46" s="176" customFormat="1" ht="15.95" customHeight="1" spans="1:10">
      <c r="A46" s="191" t="s">
        <v>656</v>
      </c>
      <c r="B46" s="171">
        <f t="shared" si="5"/>
        <v>3815</v>
      </c>
      <c r="C46" s="171"/>
      <c r="D46" s="171">
        <f>1015+2800</f>
        <v>3815</v>
      </c>
      <c r="E46" s="181">
        <v>50799</v>
      </c>
      <c r="F46" s="181"/>
      <c r="I46" s="176">
        <v>1015</v>
      </c>
      <c r="J46" s="176">
        <v>2800</v>
      </c>
    </row>
    <row r="47" s="177" customFormat="1" ht="15.95" customHeight="1" spans="1:6">
      <c r="A47" s="189" t="s">
        <v>657</v>
      </c>
      <c r="B47" s="168">
        <f>SUM(B48:B51)</f>
        <v>0</v>
      </c>
      <c r="C47" s="168">
        <f>SUM(C48:C51)</f>
        <v>0</v>
      </c>
      <c r="D47" s="168">
        <f>SUM(D48:D51)</f>
        <v>0</v>
      </c>
      <c r="E47" s="190">
        <v>508</v>
      </c>
      <c r="F47" s="190"/>
    </row>
    <row r="48" s="176" customFormat="1" ht="15.95" customHeight="1" spans="1:6">
      <c r="A48" s="191" t="s">
        <v>658</v>
      </c>
      <c r="B48" s="171">
        <f t="shared" ref="B48:B51" si="6">C48+D48</f>
        <v>0</v>
      </c>
      <c r="C48" s="171"/>
      <c r="D48" s="171"/>
      <c r="E48" s="181">
        <v>50803</v>
      </c>
      <c r="F48" s="181"/>
    </row>
    <row r="49" s="176" customFormat="1" ht="15.95" customHeight="1" spans="1:6">
      <c r="A49" s="191" t="s">
        <v>659</v>
      </c>
      <c r="B49" s="171">
        <f t="shared" si="6"/>
        <v>0</v>
      </c>
      <c r="C49" s="171"/>
      <c r="D49" s="171"/>
      <c r="E49" s="181">
        <v>50804</v>
      </c>
      <c r="F49" s="181"/>
    </row>
    <row r="50" s="177" customFormat="1" ht="15.95" customHeight="1" spans="1:6">
      <c r="A50" s="191" t="s">
        <v>660</v>
      </c>
      <c r="B50" s="171">
        <f t="shared" si="6"/>
        <v>0</v>
      </c>
      <c r="C50" s="171"/>
      <c r="D50" s="171"/>
      <c r="E50" s="181">
        <v>50805</v>
      </c>
      <c r="F50" s="190"/>
    </row>
    <row r="51" s="176" customFormat="1" ht="15.95" customHeight="1" spans="1:6">
      <c r="A51" s="191" t="s">
        <v>661</v>
      </c>
      <c r="B51" s="171">
        <f t="shared" si="6"/>
        <v>0</v>
      </c>
      <c r="C51" s="171"/>
      <c r="D51" s="171"/>
      <c r="E51" s="181">
        <v>50899</v>
      </c>
      <c r="F51" s="181"/>
    </row>
    <row r="52" s="176" customFormat="1" ht="15.95" customHeight="1" spans="1:6">
      <c r="A52" s="189" t="s">
        <v>662</v>
      </c>
      <c r="B52" s="168">
        <f>SUM(B53:B57)</f>
        <v>148</v>
      </c>
      <c r="C52" s="168">
        <f>SUM(C53:C57)</f>
        <v>145</v>
      </c>
      <c r="D52" s="168">
        <f>SUM(D53:D57)</f>
        <v>3</v>
      </c>
      <c r="E52" s="190">
        <v>509</v>
      </c>
      <c r="F52" s="181"/>
    </row>
    <row r="53" s="176" customFormat="1" ht="15.95" customHeight="1" spans="1:6">
      <c r="A53" s="191" t="s">
        <v>663</v>
      </c>
      <c r="B53" s="171">
        <f t="shared" ref="B53:B57" si="7">C53+D53</f>
        <v>0</v>
      </c>
      <c r="C53" s="171"/>
      <c r="D53" s="170"/>
      <c r="E53" s="181">
        <v>50901</v>
      </c>
      <c r="F53" s="181"/>
    </row>
    <row r="54" s="176" customFormat="1" ht="15.95" customHeight="1" spans="1:6">
      <c r="A54" s="191" t="s">
        <v>664</v>
      </c>
      <c r="B54" s="171">
        <f t="shared" si="7"/>
        <v>0</v>
      </c>
      <c r="C54" s="171"/>
      <c r="D54" s="170"/>
      <c r="E54" s="181">
        <v>50902</v>
      </c>
      <c r="F54" s="181"/>
    </row>
    <row r="55" s="176" customFormat="1" ht="15.95" customHeight="1" spans="1:6">
      <c r="A55" s="191" t="s">
        <v>665</v>
      </c>
      <c r="B55" s="171">
        <f t="shared" si="7"/>
        <v>0</v>
      </c>
      <c r="C55" s="171"/>
      <c r="D55" s="171"/>
      <c r="E55" s="181">
        <v>50903</v>
      </c>
      <c r="F55" s="181"/>
    </row>
    <row r="56" s="177" customFormat="1" ht="15.95" customHeight="1" spans="1:6">
      <c r="A56" s="191" t="s">
        <v>666</v>
      </c>
      <c r="B56" s="171">
        <f t="shared" si="7"/>
        <v>62</v>
      </c>
      <c r="C56" s="170">
        <v>62</v>
      </c>
      <c r="D56" s="170"/>
      <c r="E56" s="181">
        <v>50905</v>
      </c>
      <c r="F56" s="190"/>
    </row>
    <row r="57" s="176" customFormat="1" ht="15.95" customHeight="1" spans="1:6">
      <c r="A57" s="191" t="s">
        <v>667</v>
      </c>
      <c r="B57" s="171">
        <f t="shared" si="7"/>
        <v>86</v>
      </c>
      <c r="C57" s="170">
        <f>72+11</f>
        <v>83</v>
      </c>
      <c r="D57" s="170">
        <v>3</v>
      </c>
      <c r="E57" s="181">
        <v>50999</v>
      </c>
      <c r="F57" s="181"/>
    </row>
    <row r="58" s="176" customFormat="1" ht="15.95" customHeight="1" spans="1:6">
      <c r="A58" s="189" t="s">
        <v>668</v>
      </c>
      <c r="B58" s="168">
        <f>SUM(B59:B61)</f>
        <v>0</v>
      </c>
      <c r="C58" s="168"/>
      <c r="D58" s="168"/>
      <c r="E58" s="190">
        <v>510</v>
      </c>
      <c r="F58" s="181"/>
    </row>
    <row r="59" s="176" customFormat="1" ht="15.95" customHeight="1" spans="1:6">
      <c r="A59" s="191" t="s">
        <v>669</v>
      </c>
      <c r="B59" s="171">
        <f t="shared" ref="B59:B61" si="8">C59+D59</f>
        <v>0</v>
      </c>
      <c r="C59" s="171"/>
      <c r="D59" s="171"/>
      <c r="E59" s="181">
        <v>51002</v>
      </c>
      <c r="F59" s="181"/>
    </row>
    <row r="60" s="176" customFormat="1" ht="15.95" customHeight="1" spans="1:6">
      <c r="A60" s="191" t="s">
        <v>670</v>
      </c>
      <c r="B60" s="171">
        <f t="shared" si="8"/>
        <v>0</v>
      </c>
      <c r="C60" s="171"/>
      <c r="D60" s="171"/>
      <c r="E60" s="181">
        <v>51003</v>
      </c>
      <c r="F60" s="190"/>
    </row>
    <row r="61" s="177" customFormat="1" ht="15.95" customHeight="1" spans="1:6">
      <c r="A61" s="191" t="s">
        <v>671</v>
      </c>
      <c r="B61" s="171">
        <f t="shared" si="8"/>
        <v>0</v>
      </c>
      <c r="C61" s="171"/>
      <c r="D61" s="171"/>
      <c r="E61" s="181">
        <v>51004</v>
      </c>
      <c r="F61" s="181"/>
    </row>
    <row r="62" s="176" customFormat="1" ht="15.95" customHeight="1" spans="1:6">
      <c r="A62" s="189" t="s">
        <v>672</v>
      </c>
      <c r="B62" s="168">
        <f>SUM(B63:B64)</f>
        <v>44</v>
      </c>
      <c r="C62" s="168"/>
      <c r="D62" s="168">
        <f>SUM(D63:D64)</f>
        <v>44</v>
      </c>
      <c r="E62" s="190">
        <v>511</v>
      </c>
      <c r="F62" s="181"/>
    </row>
    <row r="63" s="176" customFormat="1" ht="15.95" customHeight="1" spans="1:6">
      <c r="A63" s="191" t="s">
        <v>673</v>
      </c>
      <c r="B63" s="171">
        <f t="shared" ref="B63:B67" si="9">C63+D63</f>
        <v>44</v>
      </c>
      <c r="C63" s="171"/>
      <c r="D63" s="171">
        <v>44</v>
      </c>
      <c r="E63" s="181">
        <v>51101</v>
      </c>
      <c r="F63" s="190"/>
    </row>
    <row r="64" s="177" customFormat="1" ht="15.95" customHeight="1" spans="1:6">
      <c r="A64" s="191" t="s">
        <v>674</v>
      </c>
      <c r="B64" s="171">
        <f t="shared" si="9"/>
        <v>0</v>
      </c>
      <c r="C64" s="171"/>
      <c r="D64" s="171"/>
      <c r="E64" s="181">
        <v>51103</v>
      </c>
      <c r="F64" s="181"/>
    </row>
    <row r="65" s="177" customFormat="1" ht="15.95" customHeight="1" spans="1:6">
      <c r="A65" s="189" t="s">
        <v>675</v>
      </c>
      <c r="B65" s="168">
        <f>SUM(B66:B67)</f>
        <v>400</v>
      </c>
      <c r="C65" s="168"/>
      <c r="D65" s="168">
        <f>SUM(D66:D67)</f>
        <v>400</v>
      </c>
      <c r="E65" s="190">
        <v>514</v>
      </c>
      <c r="F65" s="181"/>
    </row>
    <row r="66" s="176" customFormat="1" ht="15.95" customHeight="1" spans="1:6">
      <c r="A66" s="191" t="s">
        <v>676</v>
      </c>
      <c r="B66" s="171">
        <f t="shared" si="9"/>
        <v>400</v>
      </c>
      <c r="C66" s="171"/>
      <c r="D66" s="171">
        <v>400</v>
      </c>
      <c r="E66" s="181">
        <v>51401</v>
      </c>
      <c r="F66" s="190"/>
    </row>
    <row r="67" s="177" customFormat="1" ht="15.95" customHeight="1" spans="1:6">
      <c r="A67" s="191" t="s">
        <v>677</v>
      </c>
      <c r="B67" s="171">
        <f t="shared" si="9"/>
        <v>0</v>
      </c>
      <c r="C67" s="171"/>
      <c r="D67" s="171"/>
      <c r="E67" s="181">
        <v>51402</v>
      </c>
      <c r="F67" s="181"/>
    </row>
    <row r="68" s="177" customFormat="1" ht="15.95" customHeight="1" spans="1:6">
      <c r="A68" s="189" t="s">
        <v>678</v>
      </c>
      <c r="B68" s="168">
        <f>SUM(B69:B70)</f>
        <v>0</v>
      </c>
      <c r="C68" s="168"/>
      <c r="D68" s="168">
        <f>SUM(D69:D70)</f>
        <v>0</v>
      </c>
      <c r="E68" s="190">
        <v>599</v>
      </c>
      <c r="F68" s="181"/>
    </row>
    <row r="69" s="177" customFormat="1" ht="15.95" customHeight="1" spans="1:6">
      <c r="A69" s="193" t="s">
        <v>679</v>
      </c>
      <c r="B69" s="171">
        <f t="shared" ref="B69:B73" si="10">C69+D69</f>
        <v>0</v>
      </c>
      <c r="C69" s="171"/>
      <c r="D69" s="170"/>
      <c r="E69" s="181">
        <v>59908</v>
      </c>
      <c r="F69" s="190"/>
    </row>
    <row r="70" s="177" customFormat="1" ht="15.95" customHeight="1" spans="1:6">
      <c r="A70" s="191" t="s">
        <v>680</v>
      </c>
      <c r="B70" s="171">
        <f t="shared" si="10"/>
        <v>0</v>
      </c>
      <c r="C70" s="171"/>
      <c r="D70" s="170"/>
      <c r="E70" s="181">
        <v>59999</v>
      </c>
      <c r="F70" s="190"/>
    </row>
    <row r="71" s="177" customFormat="1" ht="15.95" customHeight="1" spans="1:6">
      <c r="A71" s="194" t="s">
        <v>681</v>
      </c>
      <c r="B71" s="168">
        <f>B5+B10+B21+B29+B36+B40+B43+B47+B52+B58+B62+B65+B68</f>
        <v>24586</v>
      </c>
      <c r="C71" s="168">
        <f>C5+C10+C21+C29+C36+C40+C43+C47+C52+C58+C62+C65+C68</f>
        <v>4771</v>
      </c>
      <c r="D71" s="168">
        <f>D5+D10+D21+D29+D36+D40+D43+D47+D52+D58+D62+D65+D68</f>
        <v>19815</v>
      </c>
      <c r="E71" s="190"/>
      <c r="F71" s="190"/>
    </row>
    <row r="72" s="177" customFormat="1" ht="15.95" customHeight="1" spans="1:6">
      <c r="A72" s="195" t="s">
        <v>682</v>
      </c>
      <c r="B72" s="168">
        <f t="shared" si="10"/>
        <v>187</v>
      </c>
      <c r="C72" s="168"/>
      <c r="D72" s="196">
        <v>187</v>
      </c>
      <c r="E72" s="190"/>
      <c r="F72" s="190"/>
    </row>
    <row r="73" s="176" customFormat="1" ht="15.95" customHeight="1" spans="1:6">
      <c r="A73" s="195" t="s">
        <v>683</v>
      </c>
      <c r="B73" s="168">
        <f t="shared" si="10"/>
        <v>0</v>
      </c>
      <c r="C73" s="168"/>
      <c r="D73" s="168"/>
      <c r="E73" s="190"/>
      <c r="F73" s="181"/>
    </row>
    <row r="74" s="176" customFormat="1" ht="13.5" spans="1:6">
      <c r="A74" s="185" t="s">
        <v>156</v>
      </c>
      <c r="B74" s="168">
        <f>SUM(B71:B73)</f>
        <v>24773</v>
      </c>
      <c r="C74" s="168">
        <f>SUM(C71:C73)</f>
        <v>4771</v>
      </c>
      <c r="D74" s="168">
        <f>SUM(D71:D73)</f>
        <v>20002</v>
      </c>
      <c r="E74" s="190"/>
      <c r="F74" s="181"/>
    </row>
    <row r="75" s="176" customFormat="1" ht="13.5" spans="1:6">
      <c r="A75" s="194" t="s">
        <v>601</v>
      </c>
      <c r="B75" s="168">
        <f>C75+D75</f>
        <v>31202</v>
      </c>
      <c r="C75" s="168"/>
      <c r="D75" s="168">
        <v>31202</v>
      </c>
      <c r="E75" s="181"/>
      <c r="F75" s="181"/>
    </row>
    <row r="76" s="176" customFormat="1" ht="13.5" spans="1:6">
      <c r="A76" s="185" t="s">
        <v>612</v>
      </c>
      <c r="B76" s="168">
        <f>B74+B75</f>
        <v>55975</v>
      </c>
      <c r="C76" s="168">
        <f>C74+C75</f>
        <v>4771</v>
      </c>
      <c r="D76" s="168">
        <f>D74+D75</f>
        <v>51204</v>
      </c>
      <c r="E76" s="181"/>
      <c r="F76" s="181"/>
    </row>
    <row r="77" s="176" customFormat="1" ht="13.5" hidden="1" spans="6:6">
      <c r="F77" s="181"/>
    </row>
    <row r="78" s="176" customFormat="1" ht="13.5" spans="6:6">
      <c r="F78" s="181"/>
    </row>
    <row r="79" s="176" customFormat="1" ht="13.5" spans="6:6">
      <c r="F79" s="181"/>
    </row>
    <row r="80" s="176" customFormat="1" ht="13.5" spans="6:6">
      <c r="F80" s="181"/>
    </row>
    <row r="81" s="176" customFormat="1" ht="13.5" spans="6:6">
      <c r="F81" s="181"/>
    </row>
    <row r="82" s="176" customFormat="1" ht="13.5" spans="6:6">
      <c r="F82" s="181"/>
    </row>
    <row r="83" s="176" customFormat="1" ht="13.5" spans="6:6">
      <c r="F83" s="181"/>
    </row>
    <row r="84" s="176" customFormat="1" ht="13.5" spans="6:6">
      <c r="F84" s="181"/>
    </row>
    <row r="85" s="176" customFormat="1" ht="13.5" spans="6:6">
      <c r="F85" s="181"/>
    </row>
    <row r="86" s="176" customFormat="1" ht="13.5" spans="6:6">
      <c r="F86" s="181"/>
    </row>
    <row r="87" s="176" customFormat="1" ht="13.5" spans="6:6">
      <c r="F87" s="181"/>
    </row>
    <row r="88" s="176" customFormat="1" ht="13.5" spans="6:6">
      <c r="F88" s="181"/>
    </row>
    <row r="89" s="176" customFormat="1" ht="13.5" spans="6:6">
      <c r="F89" s="181"/>
    </row>
    <row r="90" s="176" customFormat="1" ht="13.5" spans="6:6">
      <c r="F90" s="181"/>
    </row>
    <row r="91" s="176" customFormat="1" ht="13.5" spans="6:6">
      <c r="F91" s="181"/>
    </row>
    <row r="92" s="176" customFormat="1" ht="13.5" spans="6:6">
      <c r="F92" s="181"/>
    </row>
    <row r="93" s="176" customFormat="1" ht="13.5" spans="6:6">
      <c r="F93" s="181"/>
    </row>
    <row r="94" s="176" customFormat="1" ht="13.5" spans="6:6">
      <c r="F94" s="181"/>
    </row>
    <row r="95" s="176" customFormat="1" ht="13.5" spans="6:6">
      <c r="F95" s="181"/>
    </row>
    <row r="96" s="176" customFormat="1" ht="13.5" spans="6:6">
      <c r="F96" s="181"/>
    </row>
    <row r="97" s="176" customFormat="1" ht="13.5" spans="6:6">
      <c r="F97" s="181"/>
    </row>
    <row r="98" s="176" customFormat="1" ht="13.5" spans="6:6">
      <c r="F98" s="181"/>
    </row>
    <row r="99" s="176" customFormat="1" ht="13.5" spans="6:6">
      <c r="F99" s="181"/>
    </row>
    <row r="100" s="176" customFormat="1" ht="13.5" spans="6:6">
      <c r="F100" s="181"/>
    </row>
    <row r="101" s="176" customFormat="1" ht="13.5" spans="6:6">
      <c r="F101" s="181"/>
    </row>
    <row r="102" s="176" customFormat="1" ht="13.5" spans="6:6">
      <c r="F102" s="181"/>
    </row>
    <row r="103" s="176" customFormat="1" ht="13.5" spans="6:6">
      <c r="F103" s="181"/>
    </row>
    <row r="104" s="176" customFormat="1" ht="13.5" spans="6:6">
      <c r="F104" s="181"/>
    </row>
    <row r="105" s="176" customFormat="1" ht="13.5" spans="6:6">
      <c r="F105" s="181"/>
    </row>
    <row r="106" s="176" customFormat="1" ht="13.5" spans="6:6">
      <c r="F106" s="181"/>
    </row>
    <row r="107" s="176" customFormat="1" ht="13.5" spans="6:6">
      <c r="F107" s="181"/>
    </row>
    <row r="108" s="176" customFormat="1" ht="13.5" spans="6:6">
      <c r="F108" s="181"/>
    </row>
    <row r="109" s="176" customFormat="1" ht="13.5" spans="6:6">
      <c r="F109" s="181"/>
    </row>
    <row r="110" s="176" customFormat="1" ht="13.5" spans="6:6">
      <c r="F110" s="181"/>
    </row>
    <row r="111" s="176" customFormat="1" ht="13.5" spans="6:6">
      <c r="F111" s="181"/>
    </row>
    <row r="112" s="176" customFormat="1" ht="13.5" spans="6:6">
      <c r="F112" s="181"/>
    </row>
    <row r="113" s="176" customFormat="1" ht="13.5" spans="6:6">
      <c r="F113" s="181"/>
    </row>
    <row r="114" s="176" customFormat="1" ht="13.5" spans="6:6">
      <c r="F114" s="181"/>
    </row>
    <row r="115" s="176" customFormat="1" ht="13.5" spans="6:6">
      <c r="F115" s="181"/>
    </row>
    <row r="116" s="176" customFormat="1" ht="13.5" spans="6:6">
      <c r="F116" s="181"/>
    </row>
    <row r="117" s="176" customFormat="1" ht="13.5" spans="6:6">
      <c r="F117" s="181"/>
    </row>
    <row r="118" s="176" customFormat="1" ht="13.5" spans="6:6">
      <c r="F118" s="181"/>
    </row>
    <row r="119" s="176" customFormat="1" ht="13.5" spans="6:6">
      <c r="F119" s="181"/>
    </row>
    <row r="120" s="176" customFormat="1" ht="13.5" spans="6:6">
      <c r="F120" s="181"/>
    </row>
    <row r="121" s="176" customFormat="1" ht="13.5" spans="6:6">
      <c r="F121" s="181"/>
    </row>
    <row r="122" s="176" customFormat="1" ht="13.5" spans="6:6">
      <c r="F122" s="181"/>
    </row>
    <row r="123" s="176" customFormat="1" ht="13.5" spans="6:6">
      <c r="F123" s="181"/>
    </row>
    <row r="124" s="176" customFormat="1" ht="13.5" spans="6:6">
      <c r="F124" s="181"/>
    </row>
    <row r="125" s="176" customFormat="1" ht="13.5" spans="6:6">
      <c r="F125" s="181"/>
    </row>
    <row r="126" s="176" customFormat="1" ht="13.5" spans="6:6">
      <c r="F126" s="181"/>
    </row>
    <row r="127" s="176" customFormat="1" ht="13.5" spans="6:6">
      <c r="F127" s="181"/>
    </row>
    <row r="128" s="176" customFormat="1" ht="13.5" spans="6:6">
      <c r="F128" s="181"/>
    </row>
    <row r="129" s="176" customFormat="1" ht="13.5" spans="6:6">
      <c r="F129" s="181"/>
    </row>
    <row r="130" s="176" customFormat="1" ht="13.5" spans="6:6">
      <c r="F130" s="181"/>
    </row>
    <row r="131" s="176" customFormat="1" ht="13.5" spans="6:6">
      <c r="F131" s="181"/>
    </row>
    <row r="132" s="176" customFormat="1" ht="13.5" spans="6:6">
      <c r="F132" s="181"/>
    </row>
    <row r="133" s="176" customFormat="1" ht="13.5" spans="6:6">
      <c r="F133" s="181"/>
    </row>
    <row r="134" s="176" customFormat="1" ht="13.5" spans="6:6">
      <c r="F134" s="181"/>
    </row>
    <row r="135" s="176" customFormat="1" ht="13.5" spans="6:6">
      <c r="F135" s="181"/>
    </row>
    <row r="136" s="176" customFormat="1" ht="13.5" spans="6:6">
      <c r="F136" s="181"/>
    </row>
    <row r="137" s="176" customFormat="1" ht="13.5" spans="6:6">
      <c r="F137" s="181"/>
    </row>
    <row r="138" s="176" customFormat="1" ht="13.5" spans="6:6">
      <c r="F138" s="181"/>
    </row>
    <row r="139" s="176" customFormat="1" ht="13.5" spans="6:6">
      <c r="F139" s="181"/>
    </row>
    <row r="140" s="176" customFormat="1" ht="13.5" spans="6:6">
      <c r="F140" s="181"/>
    </row>
    <row r="141" s="176" customFormat="1" ht="13.5" spans="6:6">
      <c r="F141" s="181"/>
    </row>
    <row r="142" s="176" customFormat="1" ht="13.5" spans="6:6">
      <c r="F142" s="181"/>
    </row>
    <row r="143" s="176" customFormat="1" ht="13.5" spans="6:6">
      <c r="F143" s="181"/>
    </row>
    <row r="144" s="176" customFormat="1" ht="13.5" spans="6:6">
      <c r="F144" s="181"/>
    </row>
    <row r="145" s="176" customFormat="1" ht="13.5" spans="6:6">
      <c r="F145" s="181"/>
    </row>
    <row r="146" s="176" customFormat="1" ht="13.5" spans="6:6">
      <c r="F146" s="181"/>
    </row>
    <row r="147" s="176" customFormat="1" ht="13.5" spans="6:6">
      <c r="F147" s="181"/>
    </row>
    <row r="148" s="176" customFormat="1" ht="13.5" spans="6:6">
      <c r="F148" s="181"/>
    </row>
    <row r="149" s="176" customFormat="1" ht="13.5" spans="6:6">
      <c r="F149" s="181"/>
    </row>
    <row r="150" s="176" customFormat="1" ht="13.5" spans="6:6">
      <c r="F150" s="181"/>
    </row>
    <row r="151" s="176" customFormat="1" ht="13.5" spans="6:6">
      <c r="F151" s="181"/>
    </row>
    <row r="152" s="176" customFormat="1" ht="13.5" spans="6:6">
      <c r="F152" s="181"/>
    </row>
    <row r="153" s="176" customFormat="1" ht="13.5" spans="6:6">
      <c r="F153" s="181"/>
    </row>
    <row r="154" s="176" customFormat="1" ht="13.5" spans="6:6">
      <c r="F154" s="181"/>
    </row>
    <row r="155" s="176" customFormat="1" ht="13.5" spans="6:6">
      <c r="F155" s="181"/>
    </row>
    <row r="156" s="176" customFormat="1" ht="13.5" spans="6:6">
      <c r="F156" s="181"/>
    </row>
    <row r="157" s="176" customFormat="1" ht="13.5" spans="6:6">
      <c r="F157" s="181"/>
    </row>
    <row r="158" s="176" customFormat="1" ht="13.5" spans="6:6">
      <c r="F158" s="181"/>
    </row>
    <row r="159" s="176" customFormat="1" ht="13.5" spans="6:6">
      <c r="F159" s="181"/>
    </row>
    <row r="160" s="176" customFormat="1" ht="13.5" spans="6:6">
      <c r="F160" s="181"/>
    </row>
    <row r="161" s="176" customFormat="1" ht="13.5" spans="6:6">
      <c r="F161" s="181"/>
    </row>
    <row r="162" s="176" customFormat="1" ht="13.5" spans="6:6">
      <c r="F162" s="181"/>
    </row>
    <row r="163" s="176" customFormat="1" ht="13.5" spans="6:6">
      <c r="F163" s="181"/>
    </row>
    <row r="164" s="176" customFormat="1" ht="13.5" spans="6:6">
      <c r="F164" s="181"/>
    </row>
    <row r="165" s="176" customFormat="1" ht="13.5" spans="6:6">
      <c r="F165" s="181"/>
    </row>
    <row r="166" s="176" customFormat="1" ht="13.5" spans="6:6">
      <c r="F166" s="181"/>
    </row>
    <row r="167" s="176" customFormat="1" ht="13.5" spans="6:6">
      <c r="F167" s="181"/>
    </row>
    <row r="168" s="176" customFormat="1" ht="13.5" spans="6:6">
      <c r="F168" s="181"/>
    </row>
    <row r="169" s="176" customFormat="1" ht="13.5" spans="6:6">
      <c r="F169" s="181"/>
    </row>
    <row r="170" s="176" customFormat="1" ht="13.5" spans="6:6">
      <c r="F170" s="181"/>
    </row>
    <row r="171" s="176" customFormat="1" ht="13.5" spans="6:6">
      <c r="F171" s="181"/>
    </row>
    <row r="172" s="176" customFormat="1" ht="13.5" spans="6:6">
      <c r="F172" s="181"/>
    </row>
    <row r="173" s="176" customFormat="1" ht="13.5" spans="6:6">
      <c r="F173" s="181"/>
    </row>
    <row r="174" s="176" customFormat="1" ht="13.5" spans="6:6">
      <c r="F174" s="181"/>
    </row>
    <row r="175" s="176" customFormat="1" ht="13.5" spans="6:6">
      <c r="F175" s="181"/>
    </row>
    <row r="176" s="176" customFormat="1" ht="13.5" spans="6:6">
      <c r="F176" s="181"/>
    </row>
    <row r="177" s="176" customFormat="1" ht="13.5" spans="6:6">
      <c r="F177" s="181"/>
    </row>
    <row r="178" s="176" customFormat="1" ht="13.5" spans="6:6">
      <c r="F178" s="181"/>
    </row>
    <row r="179" s="176" customFormat="1" ht="13.5" spans="6:6">
      <c r="F179" s="181"/>
    </row>
    <row r="180" s="176" customFormat="1" ht="13.5" spans="6:6">
      <c r="F180" s="181"/>
    </row>
    <row r="181" s="176" customFormat="1" ht="13.5" spans="6:6">
      <c r="F181" s="181"/>
    </row>
    <row r="182" s="176" customFormat="1" ht="13.5" spans="6:6">
      <c r="F182" s="181"/>
    </row>
    <row r="183" s="176" customFormat="1" ht="13.5" spans="6:6">
      <c r="F183" s="181"/>
    </row>
    <row r="184" s="176" customFormat="1" ht="13.5" spans="6:6">
      <c r="F184" s="181"/>
    </row>
    <row r="185" s="176" customFormat="1" ht="13.5" spans="6:6">
      <c r="F185" s="181"/>
    </row>
    <row r="186" s="176" customFormat="1" ht="13.5" spans="6:6">
      <c r="F186" s="181"/>
    </row>
    <row r="187" s="176" customFormat="1" ht="13.5" spans="6:6">
      <c r="F187" s="181"/>
    </row>
    <row r="188" s="176" customFormat="1" ht="13.5" spans="6:6">
      <c r="F188" s="181"/>
    </row>
    <row r="189" s="176" customFormat="1" ht="13.5" spans="6:6">
      <c r="F189" s="181"/>
    </row>
    <row r="190" s="176" customFormat="1" ht="13.5" spans="6:6">
      <c r="F190" s="181"/>
    </row>
    <row r="191" s="176" customFormat="1" ht="13.5" spans="6:6">
      <c r="F191" s="181"/>
    </row>
    <row r="192" s="176" customFormat="1" ht="13.5" spans="6:6">
      <c r="F192" s="181"/>
    </row>
    <row r="193" s="176" customFormat="1" ht="13.5" spans="6:6">
      <c r="F193" s="181"/>
    </row>
    <row r="194" s="176" customFormat="1" ht="13.5" spans="6:6">
      <c r="F194" s="181"/>
    </row>
    <row r="195" s="176" customFormat="1" ht="13.5" spans="6:6">
      <c r="F195" s="181"/>
    </row>
    <row r="196" s="176" customFormat="1" ht="13.5" spans="6:6">
      <c r="F196" s="181"/>
    </row>
    <row r="197" s="176" customFormat="1" ht="13.5" spans="6:6">
      <c r="F197" s="181"/>
    </row>
    <row r="198" s="176" customFormat="1" ht="13.5" spans="6:6">
      <c r="F198" s="181"/>
    </row>
    <row r="199" s="176" customFormat="1" ht="13.5" spans="6:6">
      <c r="F199" s="181"/>
    </row>
    <row r="200" s="176" customFormat="1" ht="13.5" spans="6:6">
      <c r="F200" s="181"/>
    </row>
    <row r="201" s="176" customFormat="1" ht="13.5" spans="6:6">
      <c r="F201" s="181"/>
    </row>
    <row r="202" s="176" customFormat="1" ht="13.5" spans="6:6">
      <c r="F202" s="181"/>
    </row>
    <row r="203" s="176" customFormat="1" ht="13.5" spans="6:6">
      <c r="F203" s="181"/>
    </row>
    <row r="204" s="176" customFormat="1" ht="13.5" spans="6:6">
      <c r="F204" s="181"/>
    </row>
    <row r="205" s="176" customFormat="1" ht="13.5" spans="6:6">
      <c r="F205" s="181"/>
    </row>
    <row r="206" s="176" customFormat="1" ht="13.5" spans="6:6">
      <c r="F206" s="181"/>
    </row>
    <row r="207" s="176" customFormat="1" ht="13.5" spans="6:6">
      <c r="F207" s="181"/>
    </row>
    <row r="208" s="176" customFormat="1" ht="13.5" spans="6:6">
      <c r="F208" s="181"/>
    </row>
    <row r="209" s="176" customFormat="1" ht="13.5" spans="6:6">
      <c r="F209" s="181"/>
    </row>
    <row r="210" s="176" customFormat="1" ht="13.5" spans="6:6">
      <c r="F210" s="181"/>
    </row>
    <row r="211" s="176" customFormat="1" ht="13.5" spans="6:6">
      <c r="F211" s="181"/>
    </row>
    <row r="212" s="176" customFormat="1" ht="13.5" spans="6:6">
      <c r="F212" s="181"/>
    </row>
    <row r="213" s="176" customFormat="1" ht="13.5" spans="6:6">
      <c r="F213" s="181"/>
    </row>
    <row r="214" s="176" customFormat="1" ht="13.5" spans="6:6">
      <c r="F214" s="181"/>
    </row>
    <row r="215" s="176" customFormat="1" ht="13.5" spans="6:6">
      <c r="F215" s="181"/>
    </row>
    <row r="216" s="176" customFormat="1" ht="13.5" spans="6:6">
      <c r="F216" s="181"/>
    </row>
    <row r="217" s="176" customFormat="1" ht="13.5" spans="6:6">
      <c r="F217" s="181"/>
    </row>
    <row r="218" s="176" customFormat="1" ht="13.5" spans="6:6">
      <c r="F218" s="181"/>
    </row>
    <row r="219" s="176" customFormat="1" ht="13.5" spans="6:6">
      <c r="F219" s="181"/>
    </row>
    <row r="220" s="176" customFormat="1" ht="13.5" spans="6:6">
      <c r="F220" s="181"/>
    </row>
    <row r="221" s="176" customFormat="1" ht="13.5" spans="6:6">
      <c r="F221" s="181"/>
    </row>
    <row r="222" s="176" customFormat="1" ht="13.5" spans="6:6">
      <c r="F222" s="181"/>
    </row>
    <row r="223" s="176" customFormat="1" ht="13.5" spans="6:6">
      <c r="F223" s="181"/>
    </row>
    <row r="224" s="176" customFormat="1" ht="13.5" spans="6:6">
      <c r="F224" s="181"/>
    </row>
    <row r="225" s="176" customFormat="1" ht="13.5" spans="6:6">
      <c r="F225" s="181"/>
    </row>
    <row r="226" s="176" customFormat="1" ht="13.5" spans="6:6">
      <c r="F226" s="181"/>
    </row>
    <row r="227" s="176" customFormat="1" ht="13.5" spans="6:6">
      <c r="F227" s="181"/>
    </row>
    <row r="228" s="176" customFormat="1" ht="13.5" spans="6:6">
      <c r="F228" s="181"/>
    </row>
    <row r="229" s="176" customFormat="1" ht="13.5" spans="6:6">
      <c r="F229" s="181"/>
    </row>
    <row r="230" s="176" customFormat="1" ht="13.5" spans="6:6">
      <c r="F230" s="181"/>
    </row>
    <row r="231" s="176" customFormat="1" ht="13.5" spans="6:6">
      <c r="F231" s="181"/>
    </row>
    <row r="232" s="176" customFormat="1" ht="13.5" spans="6:6">
      <c r="F232" s="181"/>
    </row>
    <row r="233" s="176" customFormat="1" ht="13.5" spans="6:6">
      <c r="F233" s="181"/>
    </row>
    <row r="234" s="176" customFormat="1" ht="13.5" spans="6:6">
      <c r="F234" s="181"/>
    </row>
    <row r="235" s="176" customFormat="1" ht="13.5" spans="6:6">
      <c r="F235" s="181"/>
    </row>
    <row r="236" s="176" customFormat="1" ht="13.5" spans="6:6">
      <c r="F236" s="181"/>
    </row>
    <row r="237" s="176" customFormat="1" ht="13.5" spans="6:6">
      <c r="F237" s="181"/>
    </row>
    <row r="238" s="176" customFormat="1" ht="13.5" spans="6:6">
      <c r="F238" s="181"/>
    </row>
    <row r="239" s="176" customFormat="1" ht="13.5" spans="6:6">
      <c r="F239" s="181"/>
    </row>
    <row r="240" s="176" customFormat="1" ht="13.5" spans="6:6">
      <c r="F240" s="181"/>
    </row>
    <row r="241" s="176" customFormat="1" ht="13.5" spans="6:6">
      <c r="F241" s="181"/>
    </row>
    <row r="242" s="176" customFormat="1" ht="13.5" spans="6:6">
      <c r="F242" s="181"/>
    </row>
    <row r="243" s="176" customFormat="1" ht="13.5" spans="6:6">
      <c r="F243" s="181"/>
    </row>
    <row r="244" s="176" customFormat="1" ht="13.5" spans="6:6">
      <c r="F244" s="181"/>
    </row>
    <row r="245" s="176" customFormat="1" ht="13.5" spans="6:6">
      <c r="F245" s="181"/>
    </row>
    <row r="246" s="176" customFormat="1" ht="13.5" spans="6:6">
      <c r="F246" s="181"/>
    </row>
    <row r="247" s="176" customFormat="1" ht="13.5" spans="6:6">
      <c r="F247" s="181"/>
    </row>
    <row r="248" s="176" customFormat="1" ht="13.5" spans="6:6">
      <c r="F248" s="181"/>
    </row>
    <row r="249" s="176" customFormat="1" ht="13.5" spans="6:6">
      <c r="F249" s="181"/>
    </row>
    <row r="250" s="176" customFormat="1" ht="13.5" spans="6:6">
      <c r="F250" s="181"/>
    </row>
    <row r="251" s="176" customFormat="1" ht="13.5" spans="6:6">
      <c r="F251" s="181"/>
    </row>
    <row r="252" s="176" customFormat="1" ht="13.5" spans="6:6">
      <c r="F252" s="181"/>
    </row>
    <row r="253" s="176" customFormat="1" ht="13.5" spans="6:6">
      <c r="F253" s="181"/>
    </row>
    <row r="254" s="176" customFormat="1" ht="13.5" spans="6:6">
      <c r="F254" s="181"/>
    </row>
    <row r="255" s="176" customFormat="1" ht="13.5" spans="6:6">
      <c r="F255" s="181"/>
    </row>
    <row r="256" s="176" customFormat="1" ht="13.5" spans="6:6">
      <c r="F256" s="181"/>
    </row>
    <row r="257" s="176" customFormat="1" ht="13.5" spans="6:6">
      <c r="F257" s="181"/>
    </row>
    <row r="258" s="176" customFormat="1" ht="13.5" spans="6:6">
      <c r="F258" s="181"/>
    </row>
    <row r="259" s="176" customFormat="1" ht="13.5" spans="6:6">
      <c r="F259" s="181"/>
    </row>
    <row r="260" s="176" customFormat="1" ht="13.5" spans="6:6">
      <c r="F260" s="181"/>
    </row>
    <row r="261" s="176" customFormat="1" ht="13.5" spans="6:6">
      <c r="F261" s="181"/>
    </row>
    <row r="262" s="176" customFormat="1" ht="13.5" spans="6:6">
      <c r="F262" s="181"/>
    </row>
    <row r="263" s="176" customFormat="1" ht="13.5" spans="6:6">
      <c r="F263" s="181"/>
    </row>
    <row r="264" s="176" customFormat="1" ht="13.5" spans="6:6">
      <c r="F264" s="181"/>
    </row>
    <row r="265" s="176" customFormat="1" ht="13.5" spans="6:6">
      <c r="F265" s="181"/>
    </row>
    <row r="266" s="176" customFormat="1" ht="13.5" spans="6:6">
      <c r="F266" s="181"/>
    </row>
    <row r="267" s="176" customFormat="1" ht="13.5" spans="6:6">
      <c r="F267" s="181"/>
    </row>
    <row r="268" s="176" customFormat="1" ht="13.5" spans="6:6">
      <c r="F268" s="181"/>
    </row>
    <row r="269" s="176" customFormat="1" ht="13.5" spans="6:6">
      <c r="F269" s="181"/>
    </row>
    <row r="270" s="176" customFormat="1" ht="13.5" spans="6:6">
      <c r="F270" s="181"/>
    </row>
    <row r="271" s="176" customFormat="1" ht="13.5" spans="6:6">
      <c r="F271" s="181"/>
    </row>
    <row r="272" s="176" customFormat="1" ht="13.5" spans="6:6">
      <c r="F272" s="181"/>
    </row>
    <row r="273" s="176" customFormat="1" ht="13.5" spans="6:6">
      <c r="F273" s="181"/>
    </row>
    <row r="274" s="176" customFormat="1" ht="13.5" spans="6:6">
      <c r="F274" s="181"/>
    </row>
    <row r="275" s="176" customFormat="1" ht="13.5" spans="6:6">
      <c r="F275" s="181"/>
    </row>
    <row r="276" s="176" customFormat="1" ht="13.5" spans="6:6">
      <c r="F276" s="181"/>
    </row>
    <row r="277" s="176" customFormat="1" ht="13.5" spans="6:6">
      <c r="F277" s="181"/>
    </row>
    <row r="278" s="176" customFormat="1" ht="13.5" spans="6:6">
      <c r="F278" s="181"/>
    </row>
    <row r="279" s="176" customFormat="1" ht="13.5" spans="6:6">
      <c r="F279" s="181"/>
    </row>
    <row r="280" s="176" customFormat="1" ht="13.5" spans="6:6">
      <c r="F280" s="181"/>
    </row>
    <row r="281" s="176" customFormat="1" ht="13.5" spans="6:6">
      <c r="F281" s="181"/>
    </row>
    <row r="282" s="176" customFormat="1" ht="13.5" spans="6:6">
      <c r="F282" s="181"/>
    </row>
    <row r="283" s="176" customFormat="1" ht="13.5" spans="6:6">
      <c r="F283" s="181"/>
    </row>
    <row r="284" s="176" customFormat="1" ht="13.5" spans="6:6">
      <c r="F284" s="181"/>
    </row>
    <row r="285" s="176" customFormat="1" ht="13.5" spans="6:6">
      <c r="F285" s="181"/>
    </row>
    <row r="286" s="176" customFormat="1" ht="13.5" spans="6:6">
      <c r="F286" s="181"/>
    </row>
    <row r="287" s="176" customFormat="1" ht="13.5" spans="6:6">
      <c r="F287" s="181"/>
    </row>
    <row r="288" s="176" customFormat="1" ht="13.5" spans="6:6">
      <c r="F288" s="181"/>
    </row>
    <row r="289" s="176" customFormat="1" ht="13.5" spans="6:6">
      <c r="F289" s="181"/>
    </row>
    <row r="290" s="176" customFormat="1" ht="13.5" spans="6:6">
      <c r="F290" s="181"/>
    </row>
    <row r="291" s="176" customFormat="1" ht="13.5" spans="6:6">
      <c r="F291" s="181"/>
    </row>
    <row r="292" s="176" customFormat="1" ht="13.5" spans="6:6">
      <c r="F292" s="181"/>
    </row>
    <row r="293" s="176" customFormat="1" ht="13.5" spans="6:6">
      <c r="F293" s="181"/>
    </row>
    <row r="294" s="176" customFormat="1" ht="13.5" spans="6:6">
      <c r="F294" s="181"/>
    </row>
    <row r="295" s="176" customFormat="1" ht="13.5" spans="6:6">
      <c r="F295" s="181"/>
    </row>
    <row r="296" s="176" customFormat="1" ht="13.5" spans="6:6">
      <c r="F296" s="181"/>
    </row>
    <row r="297" s="176" customFormat="1" ht="13.5" spans="6:6">
      <c r="F297" s="181"/>
    </row>
    <row r="298" s="176" customFormat="1" ht="13.5" spans="6:6">
      <c r="F298" s="181"/>
    </row>
    <row r="299" s="176" customFormat="1" ht="13.5" spans="6:6">
      <c r="F299" s="181"/>
    </row>
    <row r="300" s="176" customFormat="1" ht="13.5" spans="6:6">
      <c r="F300" s="181"/>
    </row>
    <row r="301" s="176" customFormat="1" ht="13.5" spans="6:6">
      <c r="F301" s="181"/>
    </row>
    <row r="302" s="176" customFormat="1" ht="13.5" spans="6:6">
      <c r="F302" s="181"/>
    </row>
    <row r="303" s="176" customFormat="1" ht="13.5" spans="6:6">
      <c r="F303" s="181"/>
    </row>
    <row r="304" s="176" customFormat="1" ht="13.5" spans="6:6">
      <c r="F304" s="181"/>
    </row>
    <row r="305" s="176" customFormat="1" ht="13.5" spans="6:6">
      <c r="F305" s="181"/>
    </row>
    <row r="306" s="176" customFormat="1" ht="13.5" spans="6:6">
      <c r="F306" s="181"/>
    </row>
    <row r="307" s="176" customFormat="1" ht="13.5" spans="6:6">
      <c r="F307" s="181"/>
    </row>
    <row r="308" s="176" customFormat="1" ht="13.5" spans="6:6">
      <c r="F308" s="181"/>
    </row>
    <row r="309" s="176" customFormat="1" ht="13.5" spans="6:6">
      <c r="F309" s="181"/>
    </row>
    <row r="310" s="176" customFormat="1" ht="13.5" spans="6:6">
      <c r="F310" s="181"/>
    </row>
    <row r="311" s="176" customFormat="1" ht="13.5" spans="6:6">
      <c r="F311" s="181"/>
    </row>
    <row r="312" s="176" customFormat="1" ht="13.5" spans="6:6">
      <c r="F312" s="181"/>
    </row>
    <row r="313" s="176" customFormat="1" ht="13.5" spans="6:6">
      <c r="F313" s="181"/>
    </row>
    <row r="314" s="176" customFormat="1" ht="13.5" spans="6:6">
      <c r="F314" s="181"/>
    </row>
    <row r="315" s="176" customFormat="1" ht="13.5" spans="6:6">
      <c r="F315" s="181"/>
    </row>
    <row r="316" s="176" customFormat="1" ht="13.5" spans="6:6">
      <c r="F316" s="181"/>
    </row>
    <row r="317" s="176" customFormat="1" ht="13.5" spans="6:6">
      <c r="F317" s="181"/>
    </row>
    <row r="318" s="176" customFormat="1" ht="13.5" spans="6:6">
      <c r="F318" s="181"/>
    </row>
    <row r="319" s="176" customFormat="1" ht="13.5" spans="6:6">
      <c r="F319" s="181"/>
    </row>
    <row r="320" s="176" customFormat="1" ht="13.5" spans="6:6">
      <c r="F320" s="181"/>
    </row>
    <row r="321" s="176" customFormat="1" ht="13.5" spans="6:6">
      <c r="F321" s="181"/>
    </row>
    <row r="322" s="176" customFormat="1" ht="13.5" spans="6:6">
      <c r="F322" s="181"/>
    </row>
    <row r="323" s="176" customFormat="1" ht="13.5" spans="6:6">
      <c r="F323" s="181"/>
    </row>
    <row r="324" s="176" customFormat="1" ht="13.5" spans="6:6">
      <c r="F324" s="181"/>
    </row>
    <row r="325" s="176" customFormat="1" ht="13.5" spans="6:6">
      <c r="F325" s="181"/>
    </row>
    <row r="326" s="176" customFormat="1" ht="13.5" spans="6:6">
      <c r="F326" s="181"/>
    </row>
    <row r="327" s="176" customFormat="1" ht="13.5" spans="6:6">
      <c r="F327" s="181"/>
    </row>
    <row r="328" s="176" customFormat="1" ht="13.5" spans="6:6">
      <c r="F328" s="181"/>
    </row>
    <row r="329" s="176" customFormat="1" ht="13.5" spans="6:6">
      <c r="F329" s="181"/>
    </row>
    <row r="330" s="176" customFormat="1" ht="13.5" spans="6:6">
      <c r="F330" s="181"/>
    </row>
    <row r="331" s="176" customFormat="1" ht="13.5" spans="6:6">
      <c r="F331" s="181"/>
    </row>
    <row r="332" s="176" customFormat="1" ht="13.5" spans="6:6">
      <c r="F332" s="181"/>
    </row>
    <row r="333" s="176" customFormat="1" ht="13.5" spans="6:6">
      <c r="F333" s="181"/>
    </row>
    <row r="334" s="176" customFormat="1" ht="13.5" spans="6:6">
      <c r="F334" s="181"/>
    </row>
    <row r="335" s="176" customFormat="1" ht="13.5" spans="6:6">
      <c r="F335" s="181"/>
    </row>
    <row r="336" s="176" customFormat="1" ht="13.5" spans="6:6">
      <c r="F336" s="181"/>
    </row>
    <row r="337" s="176" customFormat="1" ht="13.5" spans="6:6">
      <c r="F337" s="181"/>
    </row>
    <row r="338" s="176" customFormat="1" ht="13.5" spans="6:6">
      <c r="F338" s="181"/>
    </row>
    <row r="339" s="176" customFormat="1" ht="13.5" spans="6:6">
      <c r="F339" s="181"/>
    </row>
    <row r="340" s="176" customFormat="1" ht="13.5" spans="6:6">
      <c r="F340" s="181"/>
    </row>
    <row r="341" s="176" customFormat="1" ht="13.5" spans="6:6">
      <c r="F341" s="181"/>
    </row>
    <row r="342" s="176" customFormat="1" ht="13.5" spans="6:6">
      <c r="F342" s="181"/>
    </row>
    <row r="343" s="176" customFormat="1" ht="13.5" spans="6:6">
      <c r="F343" s="181"/>
    </row>
    <row r="344" s="176" customFormat="1" ht="13.5" spans="6:6">
      <c r="F344" s="181"/>
    </row>
    <row r="345" s="176" customFormat="1" ht="13.5" spans="6:6">
      <c r="F345" s="181"/>
    </row>
    <row r="346" s="176" customFormat="1" ht="13.5" spans="6:6">
      <c r="F346" s="181"/>
    </row>
    <row r="347" s="176" customFormat="1" ht="13.5" spans="6:6">
      <c r="F347" s="181"/>
    </row>
    <row r="348" s="176" customFormat="1" ht="13.5" spans="6:6">
      <c r="F348" s="181"/>
    </row>
    <row r="349" s="176" customFormat="1" ht="13.5" spans="6:6">
      <c r="F349" s="181"/>
    </row>
    <row r="350" s="176" customFormat="1" ht="13.5" spans="6:6">
      <c r="F350" s="181"/>
    </row>
    <row r="351" s="176" customFormat="1" ht="13.5" spans="6:6">
      <c r="F351" s="181"/>
    </row>
    <row r="352" s="176" customFormat="1" ht="13.5" spans="6:6">
      <c r="F352" s="181"/>
    </row>
    <row r="353" s="176" customFormat="1" ht="13.5" spans="6:6">
      <c r="F353" s="181"/>
    </row>
    <row r="354" s="176" customFormat="1" ht="13.5" spans="6:6">
      <c r="F354" s="181"/>
    </row>
    <row r="355" s="176" customFormat="1" ht="13.5" spans="6:6">
      <c r="F355" s="181"/>
    </row>
    <row r="356" s="176" customFormat="1" ht="13.5" spans="6:6">
      <c r="F356" s="181"/>
    </row>
    <row r="357" s="176" customFormat="1" ht="13.5" spans="6:6">
      <c r="F357" s="181"/>
    </row>
    <row r="358" s="176" customFormat="1" ht="13.5" spans="6:6">
      <c r="F358" s="181"/>
    </row>
    <row r="359" s="176" customFormat="1" ht="13.5" spans="6:6">
      <c r="F359" s="181"/>
    </row>
    <row r="360" s="176" customFormat="1" ht="13.5" spans="6:6">
      <c r="F360" s="181"/>
    </row>
    <row r="361" s="176" customFormat="1" ht="13.5" spans="6:6">
      <c r="F361" s="181"/>
    </row>
    <row r="362" s="176" customFormat="1" ht="13.5" spans="6:6">
      <c r="F362" s="181"/>
    </row>
    <row r="363" s="176" customFormat="1" ht="13.5" spans="6:6">
      <c r="F363" s="181"/>
    </row>
    <row r="364" s="176" customFormat="1" ht="13.5" spans="6:6">
      <c r="F364" s="181"/>
    </row>
    <row r="365" s="176" customFormat="1" ht="13.5" spans="6:6">
      <c r="F365" s="181"/>
    </row>
    <row r="366" s="176" customFormat="1" ht="13.5" spans="6:6">
      <c r="F366" s="181"/>
    </row>
    <row r="367" s="176" customFormat="1" ht="13.5" spans="6:6">
      <c r="F367" s="181"/>
    </row>
    <row r="368" s="176" customFormat="1" ht="13.5" spans="6:6">
      <c r="F368" s="181"/>
    </row>
    <row r="369" s="176" customFormat="1" ht="13.5" spans="6:6">
      <c r="F369" s="181"/>
    </row>
    <row r="370" s="176" customFormat="1" ht="13.5" spans="6:6">
      <c r="F370" s="181"/>
    </row>
    <row r="371" s="176" customFormat="1" ht="13.5" spans="6:6">
      <c r="F371" s="181"/>
    </row>
    <row r="372" s="176" customFormat="1" ht="13.5" spans="6:6">
      <c r="F372" s="181"/>
    </row>
    <row r="373" s="176" customFormat="1" ht="13.5" spans="6:6">
      <c r="F373" s="181"/>
    </row>
    <row r="374" s="176" customFormat="1" ht="13.5" spans="6:6">
      <c r="F374" s="181"/>
    </row>
    <row r="375" s="176" customFormat="1" ht="13.5" spans="6:6">
      <c r="F375" s="181"/>
    </row>
    <row r="376" s="176" customFormat="1" ht="13.5" spans="6:6">
      <c r="F376" s="181"/>
    </row>
    <row r="377" s="176" customFormat="1" ht="13.5" spans="6:6">
      <c r="F377" s="181"/>
    </row>
    <row r="378" s="176" customFormat="1" ht="13.5" spans="6:6">
      <c r="F378" s="181"/>
    </row>
    <row r="379" s="176" customFormat="1" ht="13.5" spans="6:6">
      <c r="F379" s="181"/>
    </row>
    <row r="380" s="176" customFormat="1" ht="13.5" spans="6:6">
      <c r="F380" s="181"/>
    </row>
    <row r="381" s="176" customFormat="1" ht="13.5" spans="6:6">
      <c r="F381" s="181"/>
    </row>
    <row r="382" s="176" customFormat="1" ht="13.5" spans="6:6">
      <c r="F382" s="181"/>
    </row>
    <row r="383" s="176" customFormat="1" ht="13.5" spans="6:6">
      <c r="F383" s="181"/>
    </row>
    <row r="384" s="176" customFormat="1" ht="13.5" spans="6:6">
      <c r="F384" s="181"/>
    </row>
    <row r="385" s="176" customFormat="1" ht="13.5" spans="6:6">
      <c r="F385" s="181"/>
    </row>
    <row r="386" s="176" customFormat="1" ht="13.5" spans="6:6">
      <c r="F386" s="181"/>
    </row>
    <row r="387" s="176" customFormat="1" ht="13.5" spans="6:6">
      <c r="F387" s="181"/>
    </row>
    <row r="388" s="176" customFormat="1" ht="13.5" spans="6:6">
      <c r="F388" s="181"/>
    </row>
    <row r="389" s="176" customFormat="1" ht="13.5" spans="6:6">
      <c r="F389" s="181"/>
    </row>
    <row r="390" s="176" customFormat="1" ht="13.5" spans="6:6">
      <c r="F390" s="181"/>
    </row>
    <row r="391" s="176" customFormat="1" ht="13.5" spans="6:6">
      <c r="F391" s="181"/>
    </row>
    <row r="392" s="176" customFormat="1" ht="13.5" spans="6:6">
      <c r="F392" s="181"/>
    </row>
    <row r="393" s="176" customFormat="1" ht="13.5" spans="6:6">
      <c r="F393" s="181"/>
    </row>
    <row r="394" s="176" customFormat="1" ht="13.5" spans="6:6">
      <c r="F394" s="181"/>
    </row>
    <row r="395" s="176" customFormat="1" ht="13.5" spans="6:6">
      <c r="F395" s="181"/>
    </row>
    <row r="396" s="176" customFormat="1" ht="13.5" spans="6:6">
      <c r="F396" s="181"/>
    </row>
    <row r="397" s="176" customFormat="1" ht="13.5" spans="6:6">
      <c r="F397" s="181"/>
    </row>
    <row r="398" s="176" customFormat="1" ht="13.5" spans="6:6">
      <c r="F398" s="181"/>
    </row>
    <row r="399" s="176" customFormat="1" ht="13.5" spans="6:6">
      <c r="F399" s="181"/>
    </row>
    <row r="400" s="176" customFormat="1" ht="13.5" spans="6:6">
      <c r="F400" s="181"/>
    </row>
    <row r="401" s="176" customFormat="1" ht="13.5" spans="6:6">
      <c r="F401" s="181"/>
    </row>
    <row r="402" s="176" customFormat="1" ht="13.5" spans="6:6">
      <c r="F402" s="181"/>
    </row>
    <row r="403" s="176" customFormat="1" ht="13.5" spans="6:6">
      <c r="F403" s="181"/>
    </row>
    <row r="404" s="176" customFormat="1" ht="13.5" spans="6:6">
      <c r="F404" s="181"/>
    </row>
    <row r="405" s="176" customFormat="1" ht="13.5" spans="6:6">
      <c r="F405" s="181"/>
    </row>
    <row r="406" s="176" customFormat="1" ht="13.5" spans="6:6">
      <c r="F406" s="181"/>
    </row>
    <row r="407" s="176" customFormat="1" ht="13.5" spans="6:6">
      <c r="F407" s="181"/>
    </row>
    <row r="408" s="176" customFormat="1" ht="13.5" spans="6:6">
      <c r="F408" s="181"/>
    </row>
    <row r="409" s="176" customFormat="1" ht="13.5" spans="6:6">
      <c r="F409" s="181"/>
    </row>
    <row r="410" s="176" customFormat="1" ht="13.5" spans="6:6">
      <c r="F410" s="181"/>
    </row>
    <row r="411" s="176" customFormat="1" ht="13.5" spans="6:6">
      <c r="F411" s="181"/>
    </row>
    <row r="412" s="176" customFormat="1" ht="13.5" spans="6:6">
      <c r="F412" s="181"/>
    </row>
    <row r="413" s="176" customFormat="1" ht="13.5" spans="6:6">
      <c r="F413" s="181"/>
    </row>
    <row r="414" s="176" customFormat="1" ht="13.5" spans="6:6">
      <c r="F414" s="181"/>
    </row>
    <row r="415" s="176" customFormat="1" ht="13.5" spans="6:6">
      <c r="F415" s="181"/>
    </row>
    <row r="416" s="176" customFormat="1" ht="13.5" spans="6:6">
      <c r="F416" s="181"/>
    </row>
    <row r="417" s="176" customFormat="1" ht="13.5" spans="6:6">
      <c r="F417" s="181"/>
    </row>
    <row r="418" s="176" customFormat="1" ht="13.5" spans="6:6">
      <c r="F418" s="181"/>
    </row>
    <row r="419" s="176" customFormat="1" ht="13.5" spans="6:6">
      <c r="F419" s="181"/>
    </row>
    <row r="420" s="176" customFormat="1" ht="13.5" spans="6:6">
      <c r="F420" s="181"/>
    </row>
    <row r="421" s="176" customFormat="1" ht="13.5" spans="6:6">
      <c r="F421" s="181"/>
    </row>
    <row r="422" s="176" customFormat="1" ht="13.5" spans="6:6">
      <c r="F422" s="181"/>
    </row>
    <row r="423" s="176" customFormat="1" ht="13.5" spans="6:6">
      <c r="F423" s="181"/>
    </row>
    <row r="424" s="176" customFormat="1" ht="13.5" spans="6:6">
      <c r="F424" s="181"/>
    </row>
    <row r="425" s="176" customFormat="1" ht="13.5" spans="6:6">
      <c r="F425" s="181"/>
    </row>
    <row r="426" s="176" customFormat="1" ht="13.5" spans="6:6">
      <c r="F426" s="181"/>
    </row>
    <row r="427" s="176" customFormat="1" ht="13.5" spans="6:6">
      <c r="F427" s="181"/>
    </row>
    <row r="428" s="176" customFormat="1" ht="13.5" spans="6:6">
      <c r="F428" s="181"/>
    </row>
    <row r="429" s="176" customFormat="1" ht="13.5" spans="6:6">
      <c r="F429" s="181"/>
    </row>
    <row r="430" s="176" customFormat="1" ht="13.5" spans="6:6">
      <c r="F430" s="181"/>
    </row>
    <row r="431" s="176" customFormat="1" ht="13.5" spans="6:6">
      <c r="F431" s="181"/>
    </row>
    <row r="432" s="176" customFormat="1" ht="13.5" spans="6:6">
      <c r="F432" s="181"/>
    </row>
    <row r="433" s="176" customFormat="1" ht="13.5" spans="6:6">
      <c r="F433" s="181"/>
    </row>
    <row r="434" s="176" customFormat="1" ht="13.5" spans="6:6">
      <c r="F434" s="181"/>
    </row>
    <row r="435" s="176" customFormat="1" ht="13.5" spans="6:6">
      <c r="F435" s="181"/>
    </row>
    <row r="436" s="176" customFormat="1" ht="13.5" spans="6:6">
      <c r="F436" s="181"/>
    </row>
    <row r="437" s="176" customFormat="1" ht="13.5" spans="6:6">
      <c r="F437" s="181"/>
    </row>
    <row r="438" s="176" customFormat="1" ht="13.5" spans="6:6">
      <c r="F438" s="181"/>
    </row>
    <row r="439" s="176" customFormat="1" ht="13.5" spans="6:6">
      <c r="F439" s="181"/>
    </row>
    <row r="440" s="176" customFormat="1" ht="13.5" spans="6:6">
      <c r="F440" s="181"/>
    </row>
    <row r="441" s="176" customFormat="1" ht="13.5" spans="6:6">
      <c r="F441" s="181"/>
    </row>
    <row r="442" s="176" customFormat="1" ht="13.5" spans="6:6">
      <c r="F442" s="181"/>
    </row>
    <row r="443" s="176" customFormat="1" ht="13.5" spans="6:6">
      <c r="F443" s="181"/>
    </row>
    <row r="444" s="176" customFormat="1" ht="13.5" spans="6:6">
      <c r="F444" s="181"/>
    </row>
    <row r="445" s="176" customFormat="1" ht="13.5" spans="6:6">
      <c r="F445" s="181"/>
    </row>
    <row r="446" s="176" customFormat="1" ht="13.5" spans="6:6">
      <c r="F446" s="181"/>
    </row>
    <row r="447" s="176" customFormat="1" ht="13.5" spans="6:6">
      <c r="F447" s="181"/>
    </row>
    <row r="448" s="176" customFormat="1" ht="13.5" spans="6:6">
      <c r="F448" s="181"/>
    </row>
    <row r="449" s="176" customFormat="1" ht="13.5" spans="6:6">
      <c r="F449" s="181"/>
    </row>
    <row r="450" s="176" customFormat="1" ht="13.5" spans="6:6">
      <c r="F450" s="181"/>
    </row>
    <row r="451" s="176" customFormat="1" ht="13.5" spans="6:6">
      <c r="F451" s="181"/>
    </row>
    <row r="452" s="176" customFormat="1" ht="13.5" spans="6:6">
      <c r="F452" s="181"/>
    </row>
    <row r="453" s="176" customFormat="1" ht="13.5" spans="6:6">
      <c r="F453" s="181"/>
    </row>
    <row r="454" s="176" customFormat="1" ht="13.5" spans="6:6">
      <c r="F454" s="181"/>
    </row>
    <row r="455" s="176" customFormat="1" ht="13.5" spans="6:6">
      <c r="F455" s="181"/>
    </row>
    <row r="456" s="176" customFormat="1" ht="13.5" spans="6:6">
      <c r="F456" s="181"/>
    </row>
    <row r="457" s="176" customFormat="1" ht="13.5" spans="6:6">
      <c r="F457" s="181"/>
    </row>
    <row r="458" s="176" customFormat="1" ht="13.5" spans="6:6">
      <c r="F458" s="181"/>
    </row>
    <row r="459" s="176" customFormat="1" ht="13.5" spans="6:6">
      <c r="F459" s="181"/>
    </row>
    <row r="460" s="176" customFormat="1" ht="13.5" spans="6:6">
      <c r="F460" s="181"/>
    </row>
    <row r="461" s="176" customFormat="1" ht="13.5" spans="6:6">
      <c r="F461" s="181"/>
    </row>
    <row r="462" s="176" customFormat="1" ht="13.5" spans="6:6">
      <c r="F462" s="181"/>
    </row>
    <row r="463" s="176" customFormat="1" ht="13.5" spans="6:6">
      <c r="F463" s="181"/>
    </row>
    <row r="464" s="176" customFormat="1" ht="13.5" spans="6:6">
      <c r="F464" s="181"/>
    </row>
    <row r="465" s="176" customFormat="1" ht="13.5" spans="6:6">
      <c r="F465" s="181"/>
    </row>
    <row r="466" s="176" customFormat="1" ht="13.5" spans="6:6">
      <c r="F466" s="181"/>
    </row>
    <row r="467" s="176" customFormat="1" ht="13.5" spans="6:6">
      <c r="F467" s="181"/>
    </row>
    <row r="468" s="176" customFormat="1" ht="13.5" spans="6:6">
      <c r="F468" s="181"/>
    </row>
    <row r="469" s="176" customFormat="1" ht="13.5" spans="6:6">
      <c r="F469" s="181"/>
    </row>
    <row r="470" s="176" customFormat="1" ht="13.5" spans="6:6">
      <c r="F470" s="181"/>
    </row>
    <row r="471" s="176" customFormat="1" ht="13.5" spans="6:6">
      <c r="F471" s="181"/>
    </row>
    <row r="472" s="176" customFormat="1" ht="13.5" spans="6:6">
      <c r="F472" s="181"/>
    </row>
    <row r="473" s="176" customFormat="1" ht="13.5" spans="6:6">
      <c r="F473" s="181"/>
    </row>
    <row r="474" s="176" customFormat="1" ht="13.5" spans="6:6">
      <c r="F474" s="181"/>
    </row>
    <row r="475" s="176" customFormat="1" ht="13.5" spans="6:6">
      <c r="F475" s="181"/>
    </row>
    <row r="476" s="176" customFormat="1" ht="13.5" spans="6:6">
      <c r="F476" s="181"/>
    </row>
    <row r="477" s="176" customFormat="1" ht="13.5" spans="6:6">
      <c r="F477" s="181"/>
    </row>
    <row r="478" s="176" customFormat="1" ht="13.5" spans="6:6">
      <c r="F478" s="181"/>
    </row>
    <row r="479" s="176" customFormat="1" ht="13.5" spans="6:6">
      <c r="F479" s="181"/>
    </row>
    <row r="480" s="176" customFormat="1" ht="13.5" spans="6:6">
      <c r="F480" s="181"/>
    </row>
    <row r="481" s="176" customFormat="1" ht="13.5" spans="6:6">
      <c r="F481" s="181"/>
    </row>
    <row r="482" s="176" customFormat="1" ht="13.5" spans="6:6">
      <c r="F482" s="181"/>
    </row>
    <row r="483" s="176" customFormat="1" ht="13.5" spans="6:6">
      <c r="F483" s="181"/>
    </row>
    <row r="484" s="176" customFormat="1" ht="13.5" spans="6:6">
      <c r="F484" s="181"/>
    </row>
    <row r="485" s="176" customFormat="1" ht="13.5" spans="6:6">
      <c r="F485" s="181"/>
    </row>
    <row r="486" s="176" customFormat="1" ht="13.5" spans="6:6">
      <c r="F486" s="181"/>
    </row>
    <row r="487" s="176" customFormat="1" ht="13.5" spans="6:6">
      <c r="F487" s="181"/>
    </row>
    <row r="488" s="176" customFormat="1" ht="13.5" spans="6:6">
      <c r="F488" s="181"/>
    </row>
    <row r="489" s="176" customFormat="1" ht="13.5" spans="6:6">
      <c r="F489" s="181"/>
    </row>
    <row r="490" s="176" customFormat="1" ht="13.5" spans="6:6">
      <c r="F490" s="181"/>
    </row>
    <row r="491" s="176" customFormat="1" ht="13.5" spans="6:6">
      <c r="F491" s="181"/>
    </row>
    <row r="492" s="176" customFormat="1" ht="13.5" spans="6:6">
      <c r="F492" s="181"/>
    </row>
    <row r="493" s="176" customFormat="1" ht="13.5" spans="6:6">
      <c r="F493" s="181"/>
    </row>
    <row r="494" s="176" customFormat="1" ht="13.5" spans="6:6">
      <c r="F494" s="181"/>
    </row>
    <row r="495" s="176" customFormat="1" ht="13.5" spans="6:6">
      <c r="F495" s="181"/>
    </row>
    <row r="496" s="176" customFormat="1" ht="13.5" spans="6:6">
      <c r="F496" s="181"/>
    </row>
    <row r="497" s="176" customFormat="1" ht="13.5" spans="6:6">
      <c r="F497" s="181"/>
    </row>
    <row r="498" s="176" customFormat="1" ht="13.5" spans="6:6">
      <c r="F498" s="181"/>
    </row>
    <row r="499" s="176" customFormat="1" ht="13.5" spans="6:6">
      <c r="F499" s="181"/>
    </row>
    <row r="500" s="176" customFormat="1" ht="13.5" spans="6:6">
      <c r="F500" s="181"/>
    </row>
    <row r="501" s="176" customFormat="1" ht="13.5" spans="6:6">
      <c r="F501" s="181"/>
    </row>
    <row r="502" s="176" customFormat="1" ht="13.5" spans="6:6">
      <c r="F502" s="181"/>
    </row>
    <row r="503" s="176" customFormat="1" ht="13.5" spans="6:6">
      <c r="F503" s="181"/>
    </row>
    <row r="504" s="176" customFormat="1" ht="13.5" spans="6:6">
      <c r="F504" s="181"/>
    </row>
    <row r="505" s="176" customFormat="1" ht="13.5" spans="6:6">
      <c r="F505" s="181"/>
    </row>
    <row r="506" s="176" customFormat="1" ht="13.5" spans="6:6">
      <c r="F506" s="181"/>
    </row>
    <row r="507" s="176" customFormat="1" ht="13.5" spans="6:6">
      <c r="F507" s="181"/>
    </row>
    <row r="508" s="176" customFormat="1" ht="13.5" spans="6:6">
      <c r="F508" s="181"/>
    </row>
    <row r="509" s="176" customFormat="1" ht="13.5" spans="6:6">
      <c r="F509" s="181"/>
    </row>
    <row r="510" s="176" customFormat="1" ht="13.5" spans="6:6">
      <c r="F510" s="181"/>
    </row>
    <row r="511" s="176" customFormat="1" ht="13.5" spans="6:6">
      <c r="F511" s="181"/>
    </row>
    <row r="512" s="176" customFormat="1" ht="13.5" spans="6:6">
      <c r="F512" s="181"/>
    </row>
    <row r="513" s="176" customFormat="1" ht="13.5" spans="6:6">
      <c r="F513" s="181"/>
    </row>
    <row r="514" s="176" customFormat="1" ht="13.5" spans="6:6">
      <c r="F514" s="181"/>
    </row>
    <row r="515" s="176" customFormat="1" ht="13.5" spans="6:6">
      <c r="F515" s="181"/>
    </row>
    <row r="516" s="176" customFormat="1" ht="13.5" spans="6:6">
      <c r="F516" s="181"/>
    </row>
    <row r="517" s="176" customFormat="1" ht="13.5" spans="6:6">
      <c r="F517" s="181"/>
    </row>
    <row r="518" s="176" customFormat="1" ht="13.5" spans="6:6">
      <c r="F518" s="181"/>
    </row>
    <row r="519" s="176" customFormat="1" ht="13.5" spans="6:6">
      <c r="F519" s="181"/>
    </row>
    <row r="520" s="176" customFormat="1" ht="13.5" spans="6:6">
      <c r="F520" s="181"/>
    </row>
    <row r="521" s="176" customFormat="1" ht="13.5" spans="6:6">
      <c r="F521" s="181"/>
    </row>
    <row r="522" s="176" customFormat="1" ht="13.5" spans="6:6">
      <c r="F522" s="181"/>
    </row>
    <row r="523" s="176" customFormat="1" ht="13.5" spans="6:6">
      <c r="F523" s="181"/>
    </row>
    <row r="524" s="176" customFormat="1" ht="13.5" spans="6:6">
      <c r="F524" s="181"/>
    </row>
    <row r="525" s="176" customFormat="1" ht="13.5" spans="6:6">
      <c r="F525" s="181"/>
    </row>
    <row r="526" s="176" customFormat="1" ht="13.5" spans="6:6">
      <c r="F526" s="181"/>
    </row>
    <row r="527" s="176" customFormat="1" ht="13.5" spans="6:6">
      <c r="F527" s="181"/>
    </row>
    <row r="528" s="176" customFormat="1" ht="13.5" spans="6:6">
      <c r="F528" s="181"/>
    </row>
    <row r="529" s="176" customFormat="1" ht="13.5" spans="6:6">
      <c r="F529" s="181"/>
    </row>
    <row r="530" s="176" customFormat="1" ht="13.5" spans="6:6">
      <c r="F530" s="181"/>
    </row>
    <row r="531" s="176" customFormat="1" ht="13.5" spans="6:6">
      <c r="F531" s="181"/>
    </row>
    <row r="532" s="176" customFormat="1" ht="13.5" spans="6:6">
      <c r="F532" s="181"/>
    </row>
    <row r="533" s="176" customFormat="1" ht="13.5" spans="6:6">
      <c r="F533" s="181"/>
    </row>
    <row r="534" s="176" customFormat="1" ht="13.5" spans="6:6">
      <c r="F534" s="181"/>
    </row>
    <row r="535" s="176" customFormat="1" ht="13.5" spans="6:6">
      <c r="F535" s="181"/>
    </row>
    <row r="536" s="176" customFormat="1" ht="13.5" spans="6:6">
      <c r="F536" s="181"/>
    </row>
    <row r="537" s="176" customFormat="1" ht="13.5" spans="6:6">
      <c r="F537" s="181"/>
    </row>
    <row r="538" s="176" customFormat="1" ht="13.5" spans="6:6">
      <c r="F538" s="181"/>
    </row>
    <row r="539" s="176" customFormat="1" ht="13.5" spans="6:6">
      <c r="F539" s="181"/>
    </row>
    <row r="540" s="176" customFormat="1" ht="13.5" spans="6:6">
      <c r="F540" s="181"/>
    </row>
    <row r="541" s="176" customFormat="1" ht="13.5" spans="6:6">
      <c r="F541" s="181"/>
    </row>
    <row r="542" s="176" customFormat="1" ht="13.5" spans="6:6">
      <c r="F542" s="181"/>
    </row>
    <row r="543" s="176" customFormat="1" ht="13.5" spans="6:6">
      <c r="F543" s="181"/>
    </row>
    <row r="544" s="176" customFormat="1" ht="13.5" spans="6:6">
      <c r="F544" s="181"/>
    </row>
    <row r="545" s="176" customFormat="1" ht="13.5" spans="6:6">
      <c r="F545" s="181"/>
    </row>
    <row r="546" s="176" customFormat="1" ht="13.5" spans="6:6">
      <c r="F546" s="181"/>
    </row>
    <row r="547" s="176" customFormat="1" ht="13.5" spans="6:6">
      <c r="F547" s="181"/>
    </row>
    <row r="548" s="176" customFormat="1" ht="13.5" spans="6:6">
      <c r="F548" s="181"/>
    </row>
    <row r="549" s="176" customFormat="1" ht="13.5" spans="6:6">
      <c r="F549" s="181"/>
    </row>
    <row r="550" s="176" customFormat="1" ht="13.5" spans="6:6">
      <c r="F550" s="181"/>
    </row>
    <row r="551" s="176" customFormat="1" ht="13.5" spans="6:6">
      <c r="F551" s="181"/>
    </row>
    <row r="552" s="176" customFormat="1" ht="13.5" spans="6:6">
      <c r="F552" s="181"/>
    </row>
    <row r="553" s="176" customFormat="1" ht="13.5" spans="6:6">
      <c r="F553" s="181"/>
    </row>
    <row r="554" s="176" customFormat="1" ht="13.5" spans="6:6">
      <c r="F554" s="181"/>
    </row>
    <row r="555" s="176" customFormat="1" ht="13.5" spans="6:6">
      <c r="F555" s="181"/>
    </row>
    <row r="556" s="176" customFormat="1" ht="13.5" spans="6:6">
      <c r="F556" s="181"/>
    </row>
    <row r="557" s="176" customFormat="1" ht="13.5" spans="6:6">
      <c r="F557" s="181"/>
    </row>
    <row r="558" s="176" customFormat="1" ht="13.5" spans="6:6">
      <c r="F558" s="181"/>
    </row>
    <row r="559" s="176" customFormat="1" ht="13.5" spans="6:6">
      <c r="F559" s="181"/>
    </row>
    <row r="560" s="176" customFormat="1" ht="13.5" spans="6:6">
      <c r="F560" s="181"/>
    </row>
    <row r="561" s="176" customFormat="1" ht="13.5" spans="6:6">
      <c r="F561" s="181"/>
    </row>
    <row r="562" s="176" customFormat="1" ht="13.5" spans="6:6">
      <c r="F562" s="181"/>
    </row>
    <row r="563" s="176" customFormat="1" ht="13.5" spans="6:6">
      <c r="F563" s="181"/>
    </row>
    <row r="564" s="176" customFormat="1" ht="13.5" spans="6:6">
      <c r="F564" s="181"/>
    </row>
    <row r="565" s="176" customFormat="1" ht="13.5" spans="6:6">
      <c r="F565" s="181"/>
    </row>
    <row r="566" s="176" customFormat="1" ht="13.5" spans="6:6">
      <c r="F566" s="181"/>
    </row>
    <row r="567" s="176" customFormat="1" ht="13.5" spans="6:6">
      <c r="F567" s="181"/>
    </row>
    <row r="568" s="176" customFormat="1" ht="13.5" spans="6:6">
      <c r="F568" s="181"/>
    </row>
    <row r="569" s="176" customFormat="1" ht="13.5" spans="6:6">
      <c r="F569" s="181"/>
    </row>
    <row r="570" s="176" customFormat="1" ht="13.5" spans="6:6">
      <c r="F570" s="181"/>
    </row>
    <row r="571" s="176" customFormat="1" ht="13.5" spans="6:6">
      <c r="F571" s="181"/>
    </row>
    <row r="572" s="176" customFormat="1" ht="13.5" spans="6:6">
      <c r="F572" s="181"/>
    </row>
    <row r="573" s="176" customFormat="1" ht="13.5" spans="6:6">
      <c r="F573" s="181"/>
    </row>
    <row r="574" s="176" customFormat="1" ht="13.5" spans="6:6">
      <c r="F574" s="181"/>
    </row>
    <row r="575" s="176" customFormat="1" ht="13.5" spans="6:6">
      <c r="F575" s="181"/>
    </row>
    <row r="576" s="176" customFormat="1" ht="13.5" spans="6:6">
      <c r="F576" s="181"/>
    </row>
    <row r="577" s="176" customFormat="1" ht="13.5" spans="6:6">
      <c r="F577" s="181"/>
    </row>
    <row r="578" s="176" customFormat="1" ht="13.5" spans="6:6">
      <c r="F578" s="181"/>
    </row>
    <row r="579" s="176" customFormat="1" ht="13.5" spans="6:6">
      <c r="F579" s="181"/>
    </row>
    <row r="580" s="176" customFormat="1" ht="13.5" spans="6:6">
      <c r="F580" s="181"/>
    </row>
    <row r="581" s="176" customFormat="1" ht="13.5" spans="6:6">
      <c r="F581" s="181"/>
    </row>
    <row r="582" s="176" customFormat="1" ht="13.5" spans="6:6">
      <c r="F582" s="181"/>
    </row>
    <row r="583" s="176" customFormat="1" ht="13.5" spans="6:6">
      <c r="F583" s="181"/>
    </row>
    <row r="584" s="176" customFormat="1" ht="13.5" spans="6:6">
      <c r="F584" s="181"/>
    </row>
    <row r="585" s="176" customFormat="1" ht="13.5" spans="6:6">
      <c r="F585" s="181"/>
    </row>
    <row r="586" s="176" customFormat="1" ht="13.5" spans="6:6">
      <c r="F586" s="181"/>
    </row>
    <row r="587" s="176" customFormat="1" ht="13.5" spans="6:6">
      <c r="F587" s="181"/>
    </row>
    <row r="588" s="176" customFormat="1" ht="13.5" spans="6:6">
      <c r="F588" s="181"/>
    </row>
    <row r="589" s="176" customFormat="1" ht="13.5" spans="6:6">
      <c r="F589" s="181"/>
    </row>
    <row r="590" s="176" customFormat="1" ht="13.5" spans="6:6">
      <c r="F590" s="181"/>
    </row>
    <row r="591" s="176" customFormat="1" ht="13.5" spans="6:6">
      <c r="F591" s="181"/>
    </row>
    <row r="592" s="176" customFormat="1" ht="13.5" spans="6:6">
      <c r="F592" s="181"/>
    </row>
    <row r="593" s="176" customFormat="1" ht="13.5" spans="6:6">
      <c r="F593" s="181"/>
    </row>
    <row r="594" s="176" customFormat="1" ht="13.5" spans="6:6">
      <c r="F594" s="181"/>
    </row>
    <row r="595" s="176" customFormat="1" ht="13.5" spans="6:6">
      <c r="F595" s="181"/>
    </row>
    <row r="596" s="176" customFormat="1" ht="13.5" spans="6:6">
      <c r="F596" s="181"/>
    </row>
    <row r="597" s="176" customFormat="1" ht="13.5" spans="6:6">
      <c r="F597" s="181"/>
    </row>
    <row r="598" s="176" customFormat="1" ht="13.5" spans="6:6">
      <c r="F598" s="181"/>
    </row>
    <row r="599" s="176" customFormat="1" ht="13.5" spans="6:6">
      <c r="F599" s="181"/>
    </row>
    <row r="600" s="176" customFormat="1" ht="13.5" spans="6:6">
      <c r="F600" s="181"/>
    </row>
    <row r="601" s="176" customFormat="1" ht="13.5" spans="6:6">
      <c r="F601" s="181"/>
    </row>
    <row r="602" s="176" customFormat="1" ht="13.5" spans="6:6">
      <c r="F602" s="181"/>
    </row>
    <row r="603" s="176" customFormat="1" ht="13.5" spans="6:6">
      <c r="F603" s="181"/>
    </row>
    <row r="604" s="176" customFormat="1" ht="13.5" spans="6:6">
      <c r="F604" s="181"/>
    </row>
    <row r="605" s="176" customFormat="1" ht="13.5" spans="6:6">
      <c r="F605" s="181"/>
    </row>
    <row r="606" s="176" customFormat="1" ht="13.5" spans="6:6">
      <c r="F606" s="181"/>
    </row>
    <row r="607" s="176" customFormat="1" ht="13.5" spans="6:6">
      <c r="F607" s="181"/>
    </row>
    <row r="608" s="176" customFormat="1" ht="13.5" spans="6:6">
      <c r="F608" s="181"/>
    </row>
    <row r="609" s="176" customFormat="1" ht="13.5" spans="6:6">
      <c r="F609" s="181"/>
    </row>
    <row r="610" s="176" customFormat="1" ht="13.5" spans="6:6">
      <c r="F610" s="181"/>
    </row>
    <row r="611" s="176" customFormat="1" ht="13.5" spans="6:6">
      <c r="F611" s="181"/>
    </row>
    <row r="612" s="176" customFormat="1" ht="13.5" spans="6:6">
      <c r="F612" s="181"/>
    </row>
    <row r="613" s="176" customFormat="1" ht="13.5" spans="6:6">
      <c r="F613" s="181"/>
    </row>
    <row r="614" s="176" customFormat="1" ht="13.5" spans="6:6">
      <c r="F614" s="181"/>
    </row>
    <row r="615" s="176" customFormat="1" ht="13.5" spans="6:6">
      <c r="F615" s="181"/>
    </row>
    <row r="616" s="176" customFormat="1" ht="13.5" spans="6:6">
      <c r="F616" s="181"/>
    </row>
    <row r="617" s="176" customFormat="1" ht="13.5" spans="6:6">
      <c r="F617" s="181"/>
    </row>
    <row r="618" s="176" customFormat="1" ht="13.5" spans="6:6">
      <c r="F618" s="181"/>
    </row>
    <row r="619" s="176" customFormat="1" ht="13.5" spans="6:6">
      <c r="F619" s="181"/>
    </row>
    <row r="620" s="176" customFormat="1" ht="13.5" spans="6:6">
      <c r="F620" s="181"/>
    </row>
    <row r="621" s="176" customFormat="1" ht="13.5" spans="6:6">
      <c r="F621" s="181"/>
    </row>
    <row r="622" s="176" customFormat="1" ht="13.5" spans="6:6">
      <c r="F622" s="181"/>
    </row>
    <row r="623" s="176" customFormat="1" ht="13.5" spans="6:6">
      <c r="F623" s="181"/>
    </row>
    <row r="624" s="176" customFormat="1" ht="13.5" spans="6:6">
      <c r="F624" s="181"/>
    </row>
    <row r="625" s="176" customFormat="1" ht="13.5" spans="6:6">
      <c r="F625" s="181"/>
    </row>
    <row r="626" s="176" customFormat="1" ht="13.5" spans="6:6">
      <c r="F626" s="181"/>
    </row>
    <row r="627" s="176" customFormat="1" ht="13.5" spans="6:6">
      <c r="F627" s="181"/>
    </row>
    <row r="628" s="176" customFormat="1" ht="13.5" spans="6:6">
      <c r="F628" s="181"/>
    </row>
    <row r="629" s="176" customFormat="1" ht="13.5" spans="6:6">
      <c r="F629" s="181"/>
    </row>
    <row r="630" s="176" customFormat="1" ht="13.5" spans="6:6">
      <c r="F630" s="181"/>
    </row>
    <row r="631" s="176" customFormat="1" ht="13.5" spans="6:6">
      <c r="F631" s="181"/>
    </row>
    <row r="632" s="176" customFormat="1" ht="13.5" spans="6:6">
      <c r="F632" s="181"/>
    </row>
    <row r="633" s="176" customFormat="1" ht="13.5" spans="6:6">
      <c r="F633" s="181"/>
    </row>
    <row r="634" s="176" customFormat="1" ht="13.5" spans="6:6">
      <c r="F634" s="181"/>
    </row>
    <row r="635" s="176" customFormat="1" ht="13.5" spans="6:6">
      <c r="F635" s="181"/>
    </row>
    <row r="636" s="176" customFormat="1" ht="13.5" spans="6:6">
      <c r="F636" s="181"/>
    </row>
    <row r="637" s="176" customFormat="1" ht="13.5" spans="6:6">
      <c r="F637" s="181"/>
    </row>
    <row r="638" s="176" customFormat="1" ht="13.5" spans="6:6">
      <c r="F638" s="181"/>
    </row>
    <row r="639" s="176" customFormat="1" ht="13.5" spans="6:6">
      <c r="F639" s="181"/>
    </row>
    <row r="640" s="176" customFormat="1" ht="13.5" spans="6:6">
      <c r="F640" s="181"/>
    </row>
    <row r="641" s="176" customFormat="1" ht="13.5" spans="6:6">
      <c r="F641" s="181"/>
    </row>
    <row r="642" s="176" customFormat="1" ht="13.5" spans="6:6">
      <c r="F642" s="181"/>
    </row>
    <row r="643" s="176" customFormat="1" ht="13.5" spans="6:6">
      <c r="F643" s="181"/>
    </row>
    <row r="644" s="176" customFormat="1" ht="13.5" spans="6:6">
      <c r="F644" s="181"/>
    </row>
    <row r="645" s="176" customFormat="1" ht="13.5" spans="6:6">
      <c r="F645" s="181"/>
    </row>
    <row r="646" s="176" customFormat="1" ht="13.5" spans="6:6">
      <c r="F646" s="181"/>
    </row>
    <row r="647" s="176" customFormat="1" ht="13.5" spans="6:6">
      <c r="F647" s="181"/>
    </row>
    <row r="648" s="176" customFormat="1" ht="13.5" spans="6:6">
      <c r="F648" s="181"/>
    </row>
    <row r="649" s="176" customFormat="1" ht="13.5" spans="6:6">
      <c r="F649" s="181"/>
    </row>
    <row r="650" s="176" customFormat="1" ht="13.5" spans="6:6">
      <c r="F650" s="181"/>
    </row>
    <row r="651" s="176" customFormat="1" ht="13.5" spans="6:6">
      <c r="F651" s="181"/>
    </row>
    <row r="652" s="176" customFormat="1" ht="13.5" spans="6:6">
      <c r="F652" s="181"/>
    </row>
    <row r="653" s="176" customFormat="1" ht="13.5" spans="6:6">
      <c r="F653" s="181"/>
    </row>
    <row r="654" s="176" customFormat="1" ht="13.5" spans="6:6">
      <c r="F654" s="181"/>
    </row>
    <row r="655" s="176" customFormat="1" ht="13.5" spans="6:6">
      <c r="F655" s="181"/>
    </row>
    <row r="656" s="176" customFormat="1" ht="13.5" spans="6:6">
      <c r="F656" s="181"/>
    </row>
    <row r="657" s="176" customFormat="1" ht="13.5" spans="6:6">
      <c r="F657" s="181"/>
    </row>
    <row r="658" s="176" customFormat="1" ht="13.5" spans="6:6">
      <c r="F658" s="181"/>
    </row>
    <row r="659" s="176" customFormat="1" ht="13.5" spans="6:6">
      <c r="F659" s="181"/>
    </row>
    <row r="660" s="176" customFormat="1" ht="13.5" spans="6:6">
      <c r="F660" s="181"/>
    </row>
    <row r="661" s="176" customFormat="1" ht="13.5" spans="6:6">
      <c r="F661" s="181"/>
    </row>
    <row r="662" s="176" customFormat="1" ht="13.5" spans="6:6">
      <c r="F662" s="181"/>
    </row>
    <row r="663" s="176" customFormat="1" ht="13.5" spans="6:6">
      <c r="F663" s="181"/>
    </row>
    <row r="664" s="176" customFormat="1" ht="13.5" spans="6:6">
      <c r="F664" s="181"/>
    </row>
    <row r="665" s="176" customFormat="1" ht="13.5" spans="6:6">
      <c r="F665" s="181"/>
    </row>
    <row r="666" s="176" customFormat="1" ht="13.5" spans="6:6">
      <c r="F666" s="181"/>
    </row>
    <row r="667" s="176" customFormat="1" ht="13.5" spans="6:6">
      <c r="F667" s="181"/>
    </row>
    <row r="668" s="176" customFormat="1" ht="13.5" spans="6:6">
      <c r="F668" s="181"/>
    </row>
    <row r="669" s="176" customFormat="1" ht="13.5" spans="6:6">
      <c r="F669" s="181"/>
    </row>
    <row r="670" s="176" customFormat="1" ht="13.5" spans="6:6">
      <c r="F670" s="181"/>
    </row>
    <row r="671" s="176" customFormat="1" ht="13.5" spans="6:6">
      <c r="F671" s="181"/>
    </row>
    <row r="672" s="176" customFormat="1" ht="13.5" spans="6:6">
      <c r="F672" s="181"/>
    </row>
    <row r="673" s="176" customFormat="1" ht="13.5" spans="6:6">
      <c r="F673" s="181"/>
    </row>
    <row r="674" s="176" customFormat="1" ht="13.5" spans="6:6">
      <c r="F674" s="181"/>
    </row>
    <row r="675" s="176" customFormat="1" ht="13.5" spans="6:6">
      <c r="F675" s="181"/>
    </row>
    <row r="676" s="176" customFormat="1" ht="13.5" spans="6:6">
      <c r="F676" s="181"/>
    </row>
    <row r="677" s="176" customFormat="1" ht="13.5" spans="6:6">
      <c r="F677" s="181"/>
    </row>
    <row r="678" s="176" customFormat="1" ht="13.5" spans="6:6">
      <c r="F678" s="181"/>
    </row>
    <row r="679" s="176" customFormat="1" ht="13.5" spans="6:6">
      <c r="F679" s="181"/>
    </row>
    <row r="680" s="176" customFormat="1" ht="13.5" spans="6:6">
      <c r="F680" s="181"/>
    </row>
    <row r="681" s="176" customFormat="1" ht="13.5" spans="6:6">
      <c r="F681" s="181"/>
    </row>
    <row r="682" s="176" customFormat="1" ht="13.5" spans="6:6">
      <c r="F682" s="181"/>
    </row>
    <row r="683" s="176" customFormat="1" ht="13.5" spans="6:6">
      <c r="F683" s="181"/>
    </row>
    <row r="684" s="176" customFormat="1" ht="13.5" spans="6:6">
      <c r="F684" s="181"/>
    </row>
    <row r="685" s="176" customFormat="1" ht="13.5" spans="6:6">
      <c r="F685" s="181"/>
    </row>
    <row r="686" s="176" customFormat="1" ht="13.5" spans="6:6">
      <c r="F686" s="181"/>
    </row>
    <row r="687" s="176" customFormat="1" ht="13.5" spans="6:6">
      <c r="F687" s="181"/>
    </row>
    <row r="688" s="176" customFormat="1" ht="13.5" spans="6:6">
      <c r="F688" s="181"/>
    </row>
    <row r="689" s="176" customFormat="1" ht="13.5" spans="6:6">
      <c r="F689" s="181"/>
    </row>
    <row r="690" s="176" customFormat="1" ht="13.5" spans="6:6">
      <c r="F690" s="181"/>
    </row>
    <row r="691" s="176" customFormat="1" ht="13.5" spans="6:6">
      <c r="F691" s="181"/>
    </row>
    <row r="692" s="176" customFormat="1" ht="13.5" spans="6:6">
      <c r="F692" s="181"/>
    </row>
    <row r="693" s="176" customFormat="1" ht="13.5" spans="6:6">
      <c r="F693" s="181"/>
    </row>
    <row r="694" s="176" customFormat="1" ht="13.5" spans="6:6">
      <c r="F694" s="181"/>
    </row>
    <row r="695" s="176" customFormat="1" ht="13.5" spans="6:6">
      <c r="F695" s="181"/>
    </row>
    <row r="696" s="176" customFormat="1" ht="13.5" spans="6:6">
      <c r="F696" s="181"/>
    </row>
    <row r="697" s="176" customFormat="1" ht="13.5" spans="6:6">
      <c r="F697" s="181"/>
    </row>
    <row r="698" s="176" customFormat="1" ht="13.5" spans="6:6">
      <c r="F698" s="181"/>
    </row>
    <row r="699" s="176" customFormat="1" ht="13.5" spans="6:6">
      <c r="F699" s="181"/>
    </row>
    <row r="700" s="176" customFormat="1" ht="13.5" spans="6:6">
      <c r="F700" s="181"/>
    </row>
    <row r="701" s="176" customFormat="1" ht="13.5" spans="6:6">
      <c r="F701" s="181"/>
    </row>
    <row r="702" s="176" customFormat="1" ht="13.5" spans="6:6">
      <c r="F702" s="181"/>
    </row>
    <row r="703" s="176" customFormat="1" ht="13.5" spans="6:6">
      <c r="F703" s="181"/>
    </row>
    <row r="704" s="176" customFormat="1" ht="13.5" spans="6:6">
      <c r="F704" s="181"/>
    </row>
    <row r="705" s="176" customFormat="1" ht="13.5" spans="6:6">
      <c r="F705" s="181"/>
    </row>
    <row r="706" s="176" customFormat="1" ht="13.5" spans="6:6">
      <c r="F706" s="181"/>
    </row>
    <row r="707" s="176" customFormat="1" ht="13.5" spans="6:6">
      <c r="F707" s="181"/>
    </row>
    <row r="708" s="176" customFormat="1" ht="13.5" spans="6:6">
      <c r="F708" s="181"/>
    </row>
    <row r="709" s="176" customFormat="1" ht="13.5" spans="6:6">
      <c r="F709" s="181"/>
    </row>
    <row r="710" s="176" customFormat="1" ht="13.5" spans="6:6">
      <c r="F710" s="181"/>
    </row>
    <row r="711" s="176" customFormat="1" ht="13.5" spans="6:6">
      <c r="F711" s="181"/>
    </row>
    <row r="712" s="176" customFormat="1" ht="13.5" spans="6:6">
      <c r="F712" s="181"/>
    </row>
    <row r="713" s="176" customFormat="1" ht="13.5" spans="6:6">
      <c r="F713" s="181"/>
    </row>
    <row r="714" s="176" customFormat="1" ht="13.5" spans="6:6">
      <c r="F714" s="181"/>
    </row>
    <row r="715" s="176" customFormat="1" ht="13.5" spans="6:6">
      <c r="F715" s="181"/>
    </row>
    <row r="716" s="176" customFormat="1" ht="13.5" spans="6:6">
      <c r="F716" s="181"/>
    </row>
    <row r="717" s="176" customFormat="1" ht="13.5" spans="6:6">
      <c r="F717" s="181"/>
    </row>
    <row r="718" s="176" customFormat="1" ht="13.5" spans="6:6">
      <c r="F718" s="181"/>
    </row>
    <row r="719" s="176" customFormat="1" ht="13.5" spans="6:6">
      <c r="F719" s="181"/>
    </row>
    <row r="720" s="176" customFormat="1" ht="13.5" spans="6:6">
      <c r="F720" s="181"/>
    </row>
    <row r="721" s="176" customFormat="1" ht="13.5" spans="6:6">
      <c r="F721" s="181"/>
    </row>
    <row r="722" s="176" customFormat="1" ht="13.5" spans="6:6">
      <c r="F722" s="181"/>
    </row>
    <row r="723" s="176" customFormat="1" ht="13.5" spans="6:6">
      <c r="F723" s="181"/>
    </row>
    <row r="724" s="176" customFormat="1" ht="13.5" spans="6:6">
      <c r="F724" s="181"/>
    </row>
    <row r="725" s="176" customFormat="1" ht="13.5" spans="6:6">
      <c r="F725" s="181"/>
    </row>
    <row r="726" s="176" customFormat="1" ht="13.5" spans="6:6">
      <c r="F726" s="181"/>
    </row>
    <row r="727" s="176" customFormat="1" ht="13.5" spans="6:6">
      <c r="F727" s="181"/>
    </row>
    <row r="728" s="176" customFormat="1" ht="13.5" spans="6:6">
      <c r="F728" s="181"/>
    </row>
    <row r="729" s="176" customFormat="1" ht="13.5" spans="6:6">
      <c r="F729" s="181"/>
    </row>
    <row r="730" s="176" customFormat="1" ht="13.5" spans="6:6">
      <c r="F730" s="181"/>
    </row>
    <row r="731" s="176" customFormat="1" ht="13.5" spans="6:6">
      <c r="F731" s="181"/>
    </row>
    <row r="732" s="176" customFormat="1" ht="13.5" spans="6:6">
      <c r="F732" s="181"/>
    </row>
    <row r="733" s="176" customFormat="1" ht="13.5" spans="6:6">
      <c r="F733" s="181"/>
    </row>
    <row r="734" s="176" customFormat="1" ht="13.5" spans="6:6">
      <c r="F734" s="181"/>
    </row>
    <row r="735" s="176" customFormat="1" ht="13.5" spans="6:6">
      <c r="F735" s="181"/>
    </row>
    <row r="736" s="176" customFormat="1" ht="13.5" spans="6:6">
      <c r="F736" s="181"/>
    </row>
    <row r="737" s="176" customFormat="1" ht="13.5" spans="6:6">
      <c r="F737" s="181"/>
    </row>
    <row r="738" s="176" customFormat="1" ht="13.5" spans="6:6">
      <c r="F738" s="181"/>
    </row>
    <row r="739" s="176" customFormat="1" ht="13.5" spans="6:6">
      <c r="F739" s="181"/>
    </row>
    <row r="740" s="176" customFormat="1" ht="13.5" spans="6:6">
      <c r="F740" s="181"/>
    </row>
    <row r="741" s="176" customFormat="1" ht="13.5" spans="6:6">
      <c r="F741" s="181"/>
    </row>
    <row r="742" s="176" customFormat="1" ht="13.5" spans="6:6">
      <c r="F742" s="181"/>
    </row>
    <row r="743" s="176" customFormat="1" ht="13.5" spans="6:6">
      <c r="F743" s="181"/>
    </row>
    <row r="744" s="176" customFormat="1" ht="13.5" spans="6:6">
      <c r="F744" s="181"/>
    </row>
    <row r="745" s="176" customFormat="1" ht="13.5" spans="6:6">
      <c r="F745" s="181"/>
    </row>
    <row r="746" s="176" customFormat="1" ht="13.5" spans="6:6">
      <c r="F746" s="181"/>
    </row>
    <row r="747" s="176" customFormat="1" ht="13.5" spans="6:6">
      <c r="F747" s="181"/>
    </row>
    <row r="748" s="176" customFormat="1" ht="13.5" spans="6:6">
      <c r="F748" s="181"/>
    </row>
    <row r="749" s="176" customFormat="1" ht="13.5" spans="6:6">
      <c r="F749" s="181"/>
    </row>
    <row r="750" s="176" customFormat="1" ht="13.5" spans="6:6">
      <c r="F750" s="181"/>
    </row>
    <row r="751" s="176" customFormat="1" ht="13.5" spans="6:6">
      <c r="F751" s="181"/>
    </row>
    <row r="752" s="176" customFormat="1" ht="13.5" spans="6:6">
      <c r="F752" s="181"/>
    </row>
    <row r="753" s="176" customFormat="1" ht="13.5" spans="6:6">
      <c r="F753" s="181"/>
    </row>
    <row r="754" s="176" customFormat="1" ht="13.5" spans="6:6">
      <c r="F754" s="181"/>
    </row>
    <row r="755" s="176" customFormat="1" ht="13.5" spans="6:6">
      <c r="F755" s="181"/>
    </row>
    <row r="756" s="176" customFormat="1" ht="13.5" spans="6:6">
      <c r="F756" s="181"/>
    </row>
    <row r="757" s="176" customFormat="1" ht="13.5" spans="6:6">
      <c r="F757" s="181"/>
    </row>
    <row r="758" s="176" customFormat="1" ht="13.5" spans="6:6">
      <c r="F758" s="181"/>
    </row>
    <row r="759" s="176" customFormat="1" ht="13.5" spans="6:6">
      <c r="F759" s="181"/>
    </row>
    <row r="760" s="176" customFormat="1" ht="13.5" spans="6:6">
      <c r="F760" s="181"/>
    </row>
    <row r="761" s="176" customFormat="1" ht="13.5" spans="6:6">
      <c r="F761" s="181"/>
    </row>
    <row r="762" s="176" customFormat="1" ht="13.5" spans="6:6">
      <c r="F762" s="181"/>
    </row>
    <row r="763" s="176" customFormat="1" ht="13.5" spans="6:6">
      <c r="F763" s="181"/>
    </row>
    <row r="764" s="176" customFormat="1" ht="13.5" spans="6:6">
      <c r="F764" s="181"/>
    </row>
    <row r="765" s="176" customFormat="1" ht="13.5" spans="6:6">
      <c r="F765" s="181"/>
    </row>
    <row r="766" s="176" customFormat="1" ht="13.5" spans="6:6">
      <c r="F766" s="181"/>
    </row>
    <row r="767" s="176" customFormat="1" ht="13.5" spans="6:6">
      <c r="F767" s="181"/>
    </row>
    <row r="768" s="176" customFormat="1" ht="13.5" spans="6:6">
      <c r="F768" s="181"/>
    </row>
    <row r="769" s="176" customFormat="1" ht="13.5" spans="6:6">
      <c r="F769" s="181"/>
    </row>
    <row r="770" s="176" customFormat="1" ht="13.5" spans="6:6">
      <c r="F770" s="181"/>
    </row>
    <row r="771" s="176" customFormat="1" ht="13.5" spans="6:6">
      <c r="F771" s="181"/>
    </row>
    <row r="772" s="176" customFormat="1" ht="13.5" spans="6:6">
      <c r="F772" s="181"/>
    </row>
    <row r="773" s="176" customFormat="1" ht="13.5" spans="6:6">
      <c r="F773" s="181"/>
    </row>
    <row r="774" s="176" customFormat="1" ht="13.5" spans="6:6">
      <c r="F774" s="181"/>
    </row>
    <row r="775" s="176" customFormat="1" ht="13.5" spans="6:6">
      <c r="F775" s="181"/>
    </row>
    <row r="776" s="176" customFormat="1" ht="13.5" spans="6:6">
      <c r="F776" s="181"/>
    </row>
    <row r="777" s="176" customFormat="1" ht="13.5" spans="6:6">
      <c r="F777" s="181"/>
    </row>
    <row r="778" s="176" customFormat="1" ht="13.5" spans="6:6">
      <c r="F778" s="181"/>
    </row>
    <row r="779" s="176" customFormat="1" ht="13.5" spans="6:6">
      <c r="F779" s="181"/>
    </row>
    <row r="780" s="176" customFormat="1" ht="13.5" spans="6:6">
      <c r="F780" s="181"/>
    </row>
    <row r="781" s="176" customFormat="1" ht="13.5" spans="6:6">
      <c r="F781" s="181"/>
    </row>
    <row r="782" s="176" customFormat="1" ht="13.5" spans="6:6">
      <c r="F782" s="181"/>
    </row>
    <row r="783" s="176" customFormat="1" ht="13.5" spans="6:6">
      <c r="F783" s="181"/>
    </row>
    <row r="784" s="176" customFormat="1" ht="13.5" spans="6:6">
      <c r="F784" s="181"/>
    </row>
    <row r="785" s="176" customFormat="1" ht="13.5" spans="6:6">
      <c r="F785" s="181"/>
    </row>
    <row r="786" s="176" customFormat="1" ht="13.5" spans="6:6">
      <c r="F786" s="181"/>
    </row>
    <row r="787" s="176" customFormat="1" ht="13.5" spans="6:6">
      <c r="F787" s="181"/>
    </row>
    <row r="788" s="176" customFormat="1" ht="13.5" spans="6:6">
      <c r="F788" s="181"/>
    </row>
    <row r="789" s="176" customFormat="1" ht="13.5" spans="6:6">
      <c r="F789" s="181"/>
    </row>
    <row r="790" s="176" customFormat="1" ht="13.5" spans="6:6">
      <c r="F790" s="181"/>
    </row>
    <row r="791" s="176" customFormat="1" ht="13.5" spans="6:6">
      <c r="F791" s="181"/>
    </row>
    <row r="792" s="176" customFormat="1" ht="13.5" spans="6:6">
      <c r="F792" s="181"/>
    </row>
    <row r="793" s="176" customFormat="1" ht="13.5" spans="6:6">
      <c r="F793" s="181"/>
    </row>
    <row r="794" s="176" customFormat="1" ht="13.5" spans="6:6">
      <c r="F794" s="181"/>
    </row>
    <row r="795" s="176" customFormat="1" ht="13.5" spans="6:6">
      <c r="F795" s="181"/>
    </row>
    <row r="796" s="176" customFormat="1" ht="13.5" spans="6:6">
      <c r="F796" s="181"/>
    </row>
    <row r="797" s="176" customFormat="1" ht="13.5" spans="6:6">
      <c r="F797" s="181"/>
    </row>
    <row r="798" s="176" customFormat="1" ht="13.5" spans="6:6">
      <c r="F798" s="181"/>
    </row>
    <row r="799" s="176" customFormat="1" ht="13.5" spans="6:6">
      <c r="F799" s="181"/>
    </row>
    <row r="800" s="176" customFormat="1" ht="13.5" spans="6:6">
      <c r="F800" s="181"/>
    </row>
    <row r="801" s="176" customFormat="1" ht="13.5" spans="6:6">
      <c r="F801" s="181"/>
    </row>
    <row r="802" s="176" customFormat="1" ht="13.5" spans="6:6">
      <c r="F802" s="181"/>
    </row>
    <row r="803" s="176" customFormat="1" ht="13.5" spans="6:6">
      <c r="F803" s="181"/>
    </row>
    <row r="804" s="176" customFormat="1" ht="13.5" spans="6:6">
      <c r="F804" s="181"/>
    </row>
    <row r="805" s="176" customFormat="1" ht="13.5" spans="6:6">
      <c r="F805" s="181"/>
    </row>
    <row r="806" s="176" customFormat="1" ht="13.5" spans="6:6">
      <c r="F806" s="181"/>
    </row>
    <row r="807" s="176" customFormat="1" ht="13.5" spans="6:6">
      <c r="F807" s="181"/>
    </row>
    <row r="808" s="176" customFormat="1" ht="13.5" spans="6:6">
      <c r="F808" s="181"/>
    </row>
    <row r="809" s="176" customFormat="1" ht="13.5" spans="6:6">
      <c r="F809" s="181"/>
    </row>
    <row r="810" s="176" customFormat="1" ht="13.5" spans="6:6">
      <c r="F810" s="181"/>
    </row>
    <row r="811" s="176" customFormat="1" ht="13.5" spans="6:6">
      <c r="F811" s="181"/>
    </row>
    <row r="812" s="176" customFormat="1" ht="13.5" spans="6:6">
      <c r="F812" s="181"/>
    </row>
    <row r="813" s="176" customFormat="1" ht="13.5" spans="6:6">
      <c r="F813" s="181"/>
    </row>
    <row r="814" s="176" customFormat="1" ht="13.5" spans="6:6">
      <c r="F814" s="181"/>
    </row>
    <row r="815" s="176" customFormat="1" ht="13.5" spans="6:6">
      <c r="F815" s="181"/>
    </row>
    <row r="816" s="176" customFormat="1" ht="13.5" spans="6:6">
      <c r="F816" s="181"/>
    </row>
    <row r="817" s="176" customFormat="1" ht="13.5" spans="6:6">
      <c r="F817" s="181"/>
    </row>
    <row r="818" s="176" customFormat="1" ht="13.5" spans="6:6">
      <c r="F818" s="181"/>
    </row>
    <row r="819" s="176" customFormat="1" ht="13.5" spans="6:6">
      <c r="F819" s="181"/>
    </row>
    <row r="820" s="176" customFormat="1" ht="13.5" spans="6:6">
      <c r="F820" s="181"/>
    </row>
    <row r="821" s="176" customFormat="1" ht="13.5" spans="6:6">
      <c r="F821" s="181"/>
    </row>
    <row r="822" s="176" customFormat="1" ht="13.5" spans="6:6">
      <c r="F822" s="181"/>
    </row>
    <row r="823" s="176" customFormat="1" ht="13.5" spans="6:6">
      <c r="F823" s="181"/>
    </row>
    <row r="824" s="176" customFormat="1" ht="13.5" spans="6:6">
      <c r="F824" s="181"/>
    </row>
    <row r="825" s="176" customFormat="1" ht="13.5" spans="6:6">
      <c r="F825" s="181"/>
    </row>
    <row r="826" s="176" customFormat="1" ht="13.5" spans="6:6">
      <c r="F826" s="181"/>
    </row>
    <row r="827" s="176" customFormat="1" ht="13.5" spans="6:6">
      <c r="F827" s="181"/>
    </row>
    <row r="828" s="176" customFormat="1" ht="13.5" spans="6:6">
      <c r="F828" s="181"/>
    </row>
    <row r="829" s="176" customFormat="1" ht="13.5" spans="6:6">
      <c r="F829" s="181"/>
    </row>
    <row r="830" s="176" customFormat="1" ht="13.5" spans="6:6">
      <c r="F830" s="181"/>
    </row>
    <row r="831" s="176" customFormat="1" ht="13.5" spans="6:6">
      <c r="F831" s="181"/>
    </row>
    <row r="832" s="176" customFormat="1" ht="13.5" spans="6:6">
      <c r="F832" s="181"/>
    </row>
    <row r="833" s="176" customFormat="1" ht="13.5" spans="6:6">
      <c r="F833" s="181"/>
    </row>
    <row r="834" s="176" customFormat="1" ht="13.5" spans="6:6">
      <c r="F834" s="181"/>
    </row>
    <row r="835" s="176" customFormat="1" ht="13.5" spans="6:6">
      <c r="F835" s="181"/>
    </row>
    <row r="836" s="176" customFormat="1" ht="13.5" spans="6:6">
      <c r="F836" s="181"/>
    </row>
    <row r="837" s="176" customFormat="1" ht="13.5" spans="6:6">
      <c r="F837" s="181"/>
    </row>
    <row r="838" s="176" customFormat="1" ht="13.5" spans="6:6">
      <c r="F838" s="181"/>
    </row>
    <row r="839" s="176" customFormat="1" ht="13.5" spans="6:6">
      <c r="F839" s="181"/>
    </row>
    <row r="840" s="176" customFormat="1" ht="13.5" spans="6:6">
      <c r="F840" s="181"/>
    </row>
    <row r="841" s="176" customFormat="1" ht="13.5" spans="6:6">
      <c r="F841" s="181"/>
    </row>
    <row r="842" s="176" customFormat="1" ht="13.5" spans="6:6">
      <c r="F842" s="181"/>
    </row>
    <row r="843" s="176" customFormat="1" ht="13.5" spans="6:6">
      <c r="F843" s="181"/>
    </row>
    <row r="844" s="176" customFormat="1" ht="13.5" spans="6:6">
      <c r="F844" s="181"/>
    </row>
    <row r="845" s="176" customFormat="1" ht="13.5" spans="6:6">
      <c r="F845" s="181"/>
    </row>
    <row r="846" s="176" customFormat="1" ht="13.5" spans="6:6">
      <c r="F846" s="181"/>
    </row>
    <row r="847" s="176" customFormat="1" ht="13.5" spans="6:6">
      <c r="F847" s="181"/>
    </row>
    <row r="848" s="176" customFormat="1" ht="13.5" spans="6:6">
      <c r="F848" s="181"/>
    </row>
    <row r="849" s="176" customFormat="1" ht="13.5" spans="6:6">
      <c r="F849" s="181"/>
    </row>
    <row r="850" s="176" customFormat="1" ht="13.5" spans="6:6">
      <c r="F850" s="181"/>
    </row>
    <row r="851" s="176" customFormat="1" ht="13.5" spans="6:6">
      <c r="F851" s="181"/>
    </row>
    <row r="852" s="176" customFormat="1" ht="13.5" spans="6:6">
      <c r="F852" s="181"/>
    </row>
    <row r="853" s="176" customFormat="1" ht="13.5" spans="6:6">
      <c r="F853" s="181"/>
    </row>
    <row r="854" s="176" customFormat="1" ht="13.5" spans="6:6">
      <c r="F854" s="181"/>
    </row>
    <row r="855" s="176" customFormat="1" ht="13.5" spans="6:6">
      <c r="F855" s="181"/>
    </row>
    <row r="856" s="176" customFormat="1" ht="13.5" spans="6:6">
      <c r="F856" s="181"/>
    </row>
    <row r="857" s="176" customFormat="1" ht="13.5" spans="6:6">
      <c r="F857" s="181"/>
    </row>
    <row r="858" s="176" customFormat="1" ht="13.5" spans="6:6">
      <c r="F858" s="181"/>
    </row>
    <row r="859" s="176" customFormat="1" ht="13.5" spans="6:6">
      <c r="F859" s="181"/>
    </row>
    <row r="860" s="176" customFormat="1" ht="13.5" spans="6:6">
      <c r="F860" s="181"/>
    </row>
    <row r="861" s="176" customFormat="1" ht="13.5" spans="6:6">
      <c r="F861" s="181"/>
    </row>
    <row r="862" s="176" customFormat="1" ht="13.5" spans="6:6">
      <c r="F862" s="181"/>
    </row>
    <row r="863" s="176" customFormat="1" ht="13.5" spans="6:6">
      <c r="F863" s="181"/>
    </row>
    <row r="864" s="176" customFormat="1" ht="13.5" spans="6:6">
      <c r="F864" s="181"/>
    </row>
    <row r="865" s="176" customFormat="1" ht="13.5" spans="6:6">
      <c r="F865" s="181"/>
    </row>
    <row r="866" s="176" customFormat="1" ht="13.5" spans="6:6">
      <c r="F866" s="181"/>
    </row>
    <row r="867" s="176" customFormat="1" ht="13.5" spans="6:6">
      <c r="F867" s="181"/>
    </row>
    <row r="868" s="176" customFormat="1" ht="13.5" spans="6:6">
      <c r="F868" s="181"/>
    </row>
    <row r="869" s="176" customFormat="1" ht="13.5" spans="6:6">
      <c r="F869" s="181"/>
    </row>
    <row r="870" s="176" customFormat="1" ht="13.5" spans="6:6">
      <c r="F870" s="181"/>
    </row>
    <row r="871" s="176" customFormat="1" ht="13.5" spans="6:6">
      <c r="F871" s="181"/>
    </row>
    <row r="872" s="176" customFormat="1" ht="13.5" spans="6:6">
      <c r="F872" s="181"/>
    </row>
    <row r="873" s="176" customFormat="1" ht="13.5" spans="6:6">
      <c r="F873" s="181"/>
    </row>
    <row r="874" s="176" customFormat="1" ht="13.5" spans="6:6">
      <c r="F874" s="181"/>
    </row>
    <row r="875" s="176" customFormat="1" ht="13.5" spans="6:6">
      <c r="F875" s="181"/>
    </row>
    <row r="876" s="176" customFormat="1" ht="13.5" spans="6:6">
      <c r="F876" s="181"/>
    </row>
    <row r="877" s="176" customFormat="1" ht="13.5" spans="6:6">
      <c r="F877" s="181"/>
    </row>
    <row r="878" s="176" customFormat="1" ht="13.5" spans="6:6">
      <c r="F878" s="181"/>
    </row>
    <row r="879" s="176" customFormat="1" ht="13.5" spans="6:6">
      <c r="F879" s="181"/>
    </row>
    <row r="880" s="176" customFormat="1" ht="13.5" spans="6:6">
      <c r="F880" s="181"/>
    </row>
    <row r="881" s="176" customFormat="1" ht="13.5" spans="6:6">
      <c r="F881" s="181"/>
    </row>
    <row r="882" s="176" customFormat="1" ht="13.5" spans="6:6">
      <c r="F882" s="181"/>
    </row>
    <row r="883" s="176" customFormat="1" ht="13.5" spans="6:6">
      <c r="F883" s="181"/>
    </row>
    <row r="884" s="176" customFormat="1" ht="13.5" spans="6:6">
      <c r="F884" s="181"/>
    </row>
    <row r="885" s="176" customFormat="1" ht="13.5" spans="6:6">
      <c r="F885" s="181"/>
    </row>
    <row r="886" s="176" customFormat="1" ht="13.5" spans="6:6">
      <c r="F886" s="181"/>
    </row>
    <row r="887" s="176" customFormat="1" ht="13.5" spans="6:6">
      <c r="F887" s="181"/>
    </row>
    <row r="888" s="176" customFormat="1" ht="13.5" spans="6:6">
      <c r="F888" s="181"/>
    </row>
    <row r="889" s="176" customFormat="1" ht="13.5" spans="6:6">
      <c r="F889" s="181"/>
    </row>
    <row r="890" s="176" customFormat="1" ht="13.5" spans="6:6">
      <c r="F890" s="181"/>
    </row>
    <row r="891" s="176" customFormat="1" ht="13.5" spans="6:6">
      <c r="F891" s="181"/>
    </row>
    <row r="892" s="176" customFormat="1" ht="13.5" spans="6:6">
      <c r="F892" s="181"/>
    </row>
    <row r="893" s="176" customFormat="1" ht="13.5" spans="6:6">
      <c r="F893" s="181"/>
    </row>
    <row r="894" s="176" customFormat="1" ht="13.5" spans="6:6">
      <c r="F894" s="181"/>
    </row>
    <row r="895" s="176" customFormat="1" ht="13.5" spans="6:6">
      <c r="F895" s="181"/>
    </row>
    <row r="896" s="176" customFormat="1" ht="13.5" spans="6:6">
      <c r="F896" s="181"/>
    </row>
    <row r="897" s="176" customFormat="1" ht="13.5" spans="6:6">
      <c r="F897" s="181"/>
    </row>
    <row r="898" s="176" customFormat="1" ht="13.5" spans="6:6">
      <c r="F898" s="181"/>
    </row>
    <row r="899" s="176" customFormat="1" ht="13.5" spans="6:6">
      <c r="F899" s="181"/>
    </row>
    <row r="900" s="176" customFormat="1" ht="13.5" spans="6:6">
      <c r="F900" s="181"/>
    </row>
    <row r="901" s="176" customFormat="1" ht="13.5" spans="6:6">
      <c r="F901" s="181"/>
    </row>
    <row r="902" s="176" customFormat="1" ht="13.5" spans="6:6">
      <c r="F902" s="181"/>
    </row>
    <row r="903" s="176" customFormat="1" ht="13.5" spans="6:6">
      <c r="F903" s="181"/>
    </row>
    <row r="904" s="176" customFormat="1" ht="13.5" spans="6:6">
      <c r="F904" s="181"/>
    </row>
    <row r="905" s="176" customFormat="1" ht="13.5" spans="6:6">
      <c r="F905" s="181"/>
    </row>
    <row r="906" s="176" customFormat="1" ht="13.5" spans="6:6">
      <c r="F906" s="181"/>
    </row>
    <row r="907" s="176" customFormat="1" ht="13.5" spans="6:6">
      <c r="F907" s="181"/>
    </row>
    <row r="908" s="176" customFormat="1" ht="13.5" spans="6:6">
      <c r="F908" s="181"/>
    </row>
    <row r="909" s="176" customFormat="1" ht="13.5" spans="6:6">
      <c r="F909" s="181"/>
    </row>
    <row r="910" s="176" customFormat="1" ht="13.5" spans="6:6">
      <c r="F910" s="181"/>
    </row>
    <row r="911" s="176" customFormat="1" ht="13.5" spans="6:6">
      <c r="F911" s="181"/>
    </row>
    <row r="912" s="176" customFormat="1" ht="13.5" spans="6:6">
      <c r="F912" s="181"/>
    </row>
    <row r="913" s="176" customFormat="1" ht="13.5" spans="6:6">
      <c r="F913" s="181"/>
    </row>
    <row r="914" s="176" customFormat="1" ht="13.5" spans="6:6">
      <c r="F914" s="181"/>
    </row>
    <row r="915" s="176" customFormat="1" ht="13.5" spans="6:6">
      <c r="F915" s="181"/>
    </row>
    <row r="916" s="176" customFormat="1" ht="13.5" spans="6:6">
      <c r="F916" s="181"/>
    </row>
    <row r="917" s="176" customFormat="1" ht="13.5" spans="6:6">
      <c r="F917" s="181"/>
    </row>
    <row r="918" s="176" customFormat="1" ht="13.5" spans="6:6">
      <c r="F918" s="181"/>
    </row>
    <row r="919" s="176" customFormat="1" ht="13.5" spans="6:6">
      <c r="F919" s="181"/>
    </row>
    <row r="920" s="176" customFormat="1" ht="13.5" spans="6:6">
      <c r="F920" s="181"/>
    </row>
    <row r="921" s="176" customFormat="1" ht="13.5" spans="6:6">
      <c r="F921" s="181"/>
    </row>
    <row r="922" s="176" customFormat="1" ht="13.5" spans="6:6">
      <c r="F922" s="181"/>
    </row>
    <row r="923" s="176" customFormat="1" ht="13.5" spans="6:6">
      <c r="F923" s="181"/>
    </row>
    <row r="924" s="176" customFormat="1" ht="13.5" spans="6:6">
      <c r="F924" s="181"/>
    </row>
    <row r="925" s="176" customFormat="1" ht="13.5" spans="6:6">
      <c r="F925" s="181"/>
    </row>
    <row r="926" s="176" customFormat="1" ht="13.5" spans="6:6">
      <c r="F926" s="181"/>
    </row>
    <row r="927" s="176" customFormat="1" ht="13.5" spans="6:6">
      <c r="F927" s="181"/>
    </row>
    <row r="928" s="176" customFormat="1" ht="13.5" spans="6:6">
      <c r="F928" s="181"/>
    </row>
    <row r="929" s="176" customFormat="1" ht="13.5" spans="6:6">
      <c r="F929" s="181"/>
    </row>
    <row r="930" s="176" customFormat="1" ht="13.5" spans="6:6">
      <c r="F930" s="181"/>
    </row>
    <row r="931" s="176" customFormat="1" ht="13.5" spans="6:6">
      <c r="F931" s="181"/>
    </row>
    <row r="932" s="176" customFormat="1" ht="13.5" spans="6:6">
      <c r="F932" s="181"/>
    </row>
    <row r="933" s="176" customFormat="1" ht="13.5" spans="6:6">
      <c r="F933" s="181"/>
    </row>
    <row r="934" s="176" customFormat="1" ht="13.5" spans="6:6">
      <c r="F934" s="181"/>
    </row>
    <row r="935" s="176" customFormat="1" ht="13.5" spans="6:6">
      <c r="F935" s="181"/>
    </row>
    <row r="936" s="176" customFormat="1" ht="13.5" spans="6:6">
      <c r="F936" s="181"/>
    </row>
    <row r="937" s="176" customFormat="1" ht="13.5" spans="6:6">
      <c r="F937" s="181"/>
    </row>
    <row r="938" s="176" customFormat="1" ht="13.5" spans="6:6">
      <c r="F938" s="181"/>
    </row>
    <row r="939" s="176" customFormat="1" ht="13.5" spans="6:6">
      <c r="F939" s="181"/>
    </row>
    <row r="940" s="176" customFormat="1" ht="13.5" spans="6:6">
      <c r="F940" s="181"/>
    </row>
    <row r="941" s="176" customFormat="1" ht="13.5" spans="6:6">
      <c r="F941" s="181"/>
    </row>
    <row r="942" s="176" customFormat="1" ht="13.5" spans="6:6">
      <c r="F942" s="181"/>
    </row>
    <row r="943" s="176" customFormat="1" ht="13.5" spans="6:6">
      <c r="F943" s="181"/>
    </row>
    <row r="944" s="176" customFormat="1" ht="13.5" spans="6:6">
      <c r="F944" s="181"/>
    </row>
    <row r="945" s="176" customFormat="1" ht="13.5" spans="6:6">
      <c r="F945" s="181"/>
    </row>
    <row r="946" s="176" customFormat="1" ht="13.5" spans="6:6">
      <c r="F946" s="181"/>
    </row>
    <row r="947" s="176" customFormat="1" ht="13.5" spans="6:6">
      <c r="F947" s="181"/>
    </row>
    <row r="948" s="176" customFormat="1" ht="13.5" spans="6:6">
      <c r="F948" s="181"/>
    </row>
    <row r="949" s="176" customFormat="1" ht="13.5" spans="6:6">
      <c r="F949" s="181"/>
    </row>
    <row r="950" s="176" customFormat="1" ht="13.5" spans="6:6">
      <c r="F950" s="181"/>
    </row>
    <row r="951" s="176" customFormat="1" ht="13.5" spans="6:6">
      <c r="F951" s="181"/>
    </row>
    <row r="952" s="176" customFormat="1" ht="13.5" spans="6:6">
      <c r="F952" s="181"/>
    </row>
    <row r="953" s="176" customFormat="1" ht="13.5" spans="6:6">
      <c r="F953" s="181"/>
    </row>
    <row r="954" s="176" customFormat="1" ht="13.5" spans="6:6">
      <c r="F954" s="181"/>
    </row>
    <row r="955" s="176" customFormat="1" ht="13.5" spans="6:6">
      <c r="F955" s="181"/>
    </row>
    <row r="956" s="176" customFormat="1" ht="13.5" spans="6:6">
      <c r="F956" s="181"/>
    </row>
    <row r="957" s="176" customFormat="1" ht="13.5" spans="6:6">
      <c r="F957" s="181"/>
    </row>
    <row r="958" s="176" customFormat="1" ht="13.5" spans="6:6">
      <c r="F958" s="181"/>
    </row>
    <row r="959" s="176" customFormat="1" ht="13.5" spans="6:6">
      <c r="F959" s="181"/>
    </row>
    <row r="960" s="176" customFormat="1" ht="13.5" spans="6:6">
      <c r="F960" s="181"/>
    </row>
    <row r="961" s="176" customFormat="1" ht="13.5" spans="6:6">
      <c r="F961" s="181"/>
    </row>
    <row r="962" s="176" customFormat="1" ht="13.5" spans="6:6">
      <c r="F962" s="181"/>
    </row>
    <row r="963" s="176" customFormat="1" ht="13.5" spans="6:6">
      <c r="F963" s="181"/>
    </row>
    <row r="964" s="176" customFormat="1" ht="13.5" spans="6:6">
      <c r="F964" s="181"/>
    </row>
    <row r="965" s="176" customFormat="1" ht="13.5" spans="6:6">
      <c r="F965" s="181"/>
    </row>
    <row r="966" s="176" customFormat="1" ht="13.5" spans="6:6">
      <c r="F966" s="181"/>
    </row>
    <row r="967" s="176" customFormat="1" ht="13.5" spans="6:6">
      <c r="F967" s="181"/>
    </row>
    <row r="968" s="176" customFormat="1" ht="13.5" spans="6:6">
      <c r="F968" s="181"/>
    </row>
    <row r="969" s="176" customFormat="1" ht="13.5" spans="6:6">
      <c r="F969" s="181"/>
    </row>
    <row r="970" s="176" customFormat="1" ht="13.5" spans="6:6">
      <c r="F970" s="181"/>
    </row>
    <row r="971" s="176" customFormat="1" ht="13.5" spans="6:6">
      <c r="F971" s="181"/>
    </row>
    <row r="972" s="176" customFormat="1" ht="13.5" spans="6:6">
      <c r="F972" s="181"/>
    </row>
    <row r="973" s="176" customFormat="1" ht="13.5" spans="6:6">
      <c r="F973" s="181"/>
    </row>
    <row r="974" s="176" customFormat="1" ht="13.5" spans="6:6">
      <c r="F974" s="181"/>
    </row>
    <row r="975" s="176" customFormat="1" ht="13.5" spans="6:6">
      <c r="F975" s="181"/>
    </row>
    <row r="976" s="176" customFormat="1" ht="13.5" spans="6:6">
      <c r="F976" s="181"/>
    </row>
    <row r="977" s="176" customFormat="1" ht="13.5" spans="6:6">
      <c r="F977" s="181"/>
    </row>
    <row r="978" s="176" customFormat="1" ht="13.5" spans="6:6">
      <c r="F978" s="181"/>
    </row>
    <row r="979" s="176" customFormat="1" ht="13.5" spans="6:6">
      <c r="F979" s="181"/>
    </row>
    <row r="980" s="176" customFormat="1" ht="13.5" spans="6:6">
      <c r="F980" s="181"/>
    </row>
    <row r="981" s="176" customFormat="1" ht="13.5" spans="6:6">
      <c r="F981" s="181"/>
    </row>
    <row r="982" s="176" customFormat="1" ht="13.5" spans="6:6">
      <c r="F982" s="181"/>
    </row>
    <row r="983" s="176" customFormat="1" ht="13.5" spans="6:6">
      <c r="F983" s="181"/>
    </row>
    <row r="984" s="176" customFormat="1" ht="13.5" spans="6:6">
      <c r="F984" s="181"/>
    </row>
    <row r="985" s="176" customFormat="1" ht="13.5" spans="6:6">
      <c r="F985" s="181"/>
    </row>
    <row r="986" s="176" customFormat="1" ht="13.5" spans="6:6">
      <c r="F986" s="181"/>
    </row>
    <row r="987" s="176" customFormat="1" ht="13.5" spans="6:6">
      <c r="F987" s="181"/>
    </row>
    <row r="988" s="176" customFormat="1" ht="13.5" spans="6:6">
      <c r="F988" s="181"/>
    </row>
    <row r="989" s="176" customFormat="1" ht="13.5" spans="6:6">
      <c r="F989" s="181"/>
    </row>
    <row r="990" s="176" customFormat="1" ht="13.5" spans="6:6">
      <c r="F990" s="181"/>
    </row>
    <row r="991" s="176" customFormat="1" ht="13.5" spans="6:6">
      <c r="F991" s="181"/>
    </row>
    <row r="992" s="176" customFormat="1" ht="13.5" spans="6:6">
      <c r="F992" s="181"/>
    </row>
    <row r="993" s="176" customFormat="1" ht="13.5" spans="6:6">
      <c r="F993" s="181"/>
    </row>
    <row r="994" s="176" customFormat="1" ht="13.5" spans="6:6">
      <c r="F994" s="181"/>
    </row>
    <row r="995" s="176" customFormat="1" ht="13.5" spans="6:6">
      <c r="F995" s="181"/>
    </row>
    <row r="996" s="176" customFormat="1" ht="13.5" spans="6:6">
      <c r="F996" s="181"/>
    </row>
    <row r="997" s="176" customFormat="1" ht="13.5" spans="6:6">
      <c r="F997" s="181"/>
    </row>
    <row r="998" s="176" customFormat="1" ht="13.5" spans="6:6">
      <c r="F998" s="181"/>
    </row>
    <row r="999" s="176" customFormat="1" ht="13.5" spans="6:6">
      <c r="F999" s="181"/>
    </row>
    <row r="1000" s="176" customFormat="1" ht="13.5" spans="6:6">
      <c r="F1000" s="181"/>
    </row>
    <row r="1001" s="176" customFormat="1" ht="13.5" spans="6:6">
      <c r="F1001" s="181"/>
    </row>
    <row r="1002" s="176" customFormat="1" ht="13.5" spans="6:6">
      <c r="F1002" s="181"/>
    </row>
    <row r="1003" s="176" customFormat="1" ht="13.5" spans="6:6">
      <c r="F1003" s="181"/>
    </row>
    <row r="1004" s="176" customFormat="1" ht="13.5" spans="6:6">
      <c r="F1004" s="181"/>
    </row>
    <row r="1005" s="176" customFormat="1" ht="13.5" spans="6:6">
      <c r="F1005" s="181"/>
    </row>
    <row r="1006" s="176" customFormat="1" ht="13.5" spans="6:6">
      <c r="F1006" s="181"/>
    </row>
    <row r="1007" s="176" customFormat="1" ht="13.5" spans="6:6">
      <c r="F1007" s="181"/>
    </row>
    <row r="1008" s="176" customFormat="1" ht="13.5" spans="6:6">
      <c r="F1008" s="181"/>
    </row>
    <row r="1009" s="176" customFormat="1" ht="13.5" spans="6:6">
      <c r="F1009" s="181"/>
    </row>
    <row r="1010" s="176" customFormat="1" ht="13.5" spans="6:6">
      <c r="F1010" s="181"/>
    </row>
    <row r="1011" s="176" customFormat="1" ht="13.5" spans="6:6">
      <c r="F1011" s="181"/>
    </row>
    <row r="1012" s="176" customFormat="1" ht="13.5" spans="6:6">
      <c r="F1012" s="181"/>
    </row>
    <row r="1013" s="176" customFormat="1" ht="13.5" spans="6:6">
      <c r="F1013" s="181"/>
    </row>
    <row r="1014" s="176" customFormat="1" ht="13.5" spans="6:6">
      <c r="F1014" s="181"/>
    </row>
    <row r="1015" s="176" customFormat="1" ht="13.5" spans="6:6">
      <c r="F1015" s="181"/>
    </row>
    <row r="1016" s="176" customFormat="1" ht="13.5" spans="6:6">
      <c r="F1016" s="181"/>
    </row>
    <row r="1017" s="176" customFormat="1" ht="13.5" spans="6:6">
      <c r="F1017" s="181"/>
    </row>
    <row r="1018" s="176" customFormat="1" ht="13.5" spans="6:6">
      <c r="F1018" s="181"/>
    </row>
    <row r="1019" s="176" customFormat="1" ht="13.5" spans="6:6">
      <c r="F1019" s="181"/>
    </row>
    <row r="1020" s="176" customFormat="1" ht="13.5" spans="6:6">
      <c r="F1020" s="181"/>
    </row>
    <row r="1021" s="176" customFormat="1" ht="13.5" spans="6:6">
      <c r="F1021" s="181"/>
    </row>
    <row r="1022" s="176" customFormat="1" ht="13.5" spans="6:6">
      <c r="F1022" s="181"/>
    </row>
    <row r="1023" s="176" customFormat="1" ht="13.5" spans="6:6">
      <c r="F1023" s="181"/>
    </row>
    <row r="1024" s="176" customFormat="1" ht="13.5" spans="6:6">
      <c r="F1024" s="181"/>
    </row>
    <row r="1025" s="176" customFormat="1" ht="13.5" spans="6:6">
      <c r="F1025" s="181"/>
    </row>
    <row r="1026" s="176" customFormat="1" ht="13.5" spans="6:6">
      <c r="F1026" s="181"/>
    </row>
    <row r="1027" s="176" customFormat="1" ht="13.5" spans="6:6">
      <c r="F1027" s="181"/>
    </row>
    <row r="1028" s="176" customFormat="1" ht="13.5" spans="6:6">
      <c r="F1028" s="181"/>
    </row>
    <row r="1029" s="176" customFormat="1" ht="13.5" spans="6:6">
      <c r="F1029" s="181"/>
    </row>
    <row r="1030" s="176" customFormat="1" ht="13.5" spans="6:6">
      <c r="F1030" s="181"/>
    </row>
    <row r="1031" s="176" customFormat="1" ht="13.5" spans="6:6">
      <c r="F1031" s="181"/>
    </row>
    <row r="1032" s="176" customFormat="1" ht="13.5" spans="6:6">
      <c r="F1032" s="181"/>
    </row>
    <row r="1033" s="176" customFormat="1" ht="13.5" spans="6:6">
      <c r="F1033" s="181"/>
    </row>
    <row r="1034" s="176" customFormat="1" ht="13.5" spans="6:6">
      <c r="F1034" s="181"/>
    </row>
    <row r="1035" s="176" customFormat="1" ht="13.5" spans="6:6">
      <c r="F1035" s="181"/>
    </row>
    <row r="1036" s="176" customFormat="1" ht="13.5" spans="6:6">
      <c r="F1036" s="181"/>
    </row>
    <row r="1037" s="176" customFormat="1" ht="13.5" spans="6:6">
      <c r="F1037" s="181"/>
    </row>
    <row r="1038" s="176" customFormat="1" ht="13.5" spans="6:6">
      <c r="F1038" s="181"/>
    </row>
    <row r="1039" s="176" customFormat="1" ht="13.5" spans="6:6">
      <c r="F1039" s="181"/>
    </row>
    <row r="1040" s="176" customFormat="1" ht="13.5" spans="6:6">
      <c r="F1040" s="181"/>
    </row>
    <row r="1041" s="176" customFormat="1" ht="13.5" spans="6:6">
      <c r="F1041" s="181"/>
    </row>
    <row r="1042" s="176" customFormat="1" ht="13.5" spans="6:6">
      <c r="F1042" s="181"/>
    </row>
    <row r="1043" s="176" customFormat="1" ht="13.5" spans="6:6">
      <c r="F1043" s="181"/>
    </row>
    <row r="1044" s="176" customFormat="1" ht="13.5" spans="6:6">
      <c r="F1044" s="181"/>
    </row>
    <row r="1045" s="176" customFormat="1" ht="13.5" spans="6:6">
      <c r="F1045" s="181"/>
    </row>
    <row r="1046" s="176" customFormat="1" ht="13.5" spans="6:6">
      <c r="F1046" s="181"/>
    </row>
    <row r="1047" s="176" customFormat="1" ht="13.5" spans="6:6">
      <c r="F1047" s="181"/>
    </row>
    <row r="1048" s="176" customFormat="1" ht="13.5" spans="6:6">
      <c r="F1048" s="181"/>
    </row>
    <row r="1049" s="176" customFormat="1" ht="13.5" spans="6:6">
      <c r="F1049" s="181"/>
    </row>
    <row r="1050" s="176" customFormat="1" ht="13.5" spans="6:6">
      <c r="F1050" s="181"/>
    </row>
    <row r="1051" s="176" customFormat="1" ht="13.5" spans="6:6">
      <c r="F1051" s="181"/>
    </row>
    <row r="1052" s="176" customFormat="1" ht="13.5" spans="6:6">
      <c r="F1052" s="181"/>
    </row>
    <row r="1053" s="176" customFormat="1" ht="13.5" spans="6:6">
      <c r="F1053" s="181"/>
    </row>
    <row r="1054" s="176" customFormat="1" ht="13.5" spans="6:6">
      <c r="F1054" s="181"/>
    </row>
    <row r="1055" s="176" customFormat="1" ht="13.5" spans="6:6">
      <c r="F1055" s="181"/>
    </row>
    <row r="1056" s="176" customFormat="1" ht="13.5" spans="6:6">
      <c r="F1056" s="181"/>
    </row>
    <row r="1057" s="176" customFormat="1" ht="13.5" spans="6:6">
      <c r="F1057" s="181"/>
    </row>
    <row r="1058" s="176" customFormat="1" ht="13.5" spans="6:6">
      <c r="F1058" s="181"/>
    </row>
    <row r="1059" s="176" customFormat="1" ht="13.5" spans="6:6">
      <c r="F1059" s="181"/>
    </row>
    <row r="1060" s="176" customFormat="1" ht="13.5" spans="6:6">
      <c r="F1060" s="181"/>
    </row>
    <row r="1061" s="176" customFormat="1" ht="13.5" spans="6:6">
      <c r="F1061" s="181"/>
    </row>
    <row r="1062" s="176" customFormat="1" ht="13.5" spans="6:6">
      <c r="F1062" s="181"/>
    </row>
    <row r="1063" s="176" customFormat="1" ht="13.5" spans="6:6">
      <c r="F1063" s="181"/>
    </row>
    <row r="1064" s="176" customFormat="1" ht="13.5" spans="6:6">
      <c r="F1064" s="181"/>
    </row>
    <row r="1065" s="176" customFormat="1" ht="13.5" spans="6:6">
      <c r="F1065" s="181"/>
    </row>
    <row r="1066" s="176" customFormat="1" ht="13.5" spans="6:6">
      <c r="F1066" s="181"/>
    </row>
    <row r="1067" s="176" customFormat="1" ht="13.5" spans="6:6">
      <c r="F1067" s="181"/>
    </row>
    <row r="1068" s="176" customFormat="1" ht="13.5" spans="6:6">
      <c r="F1068" s="181"/>
    </row>
    <row r="1069" s="176" customFormat="1" ht="13.5" spans="6:6">
      <c r="F1069" s="181"/>
    </row>
    <row r="1070" s="176" customFormat="1" ht="13.5" spans="6:6">
      <c r="F1070" s="181"/>
    </row>
    <row r="1071" s="176" customFormat="1" ht="13.5" spans="6:6">
      <c r="F1071" s="181"/>
    </row>
    <row r="1072" s="176" customFormat="1" ht="13.5" spans="6:6">
      <c r="F1072" s="181"/>
    </row>
    <row r="1073" s="176" customFormat="1" ht="13.5" spans="6:6">
      <c r="F1073" s="181"/>
    </row>
    <row r="1074" s="176" customFormat="1" ht="13.5" spans="6:6">
      <c r="F1074" s="181"/>
    </row>
    <row r="1075" s="176" customFormat="1" ht="13.5" spans="6:6">
      <c r="F1075" s="181"/>
    </row>
    <row r="1076" s="176" customFormat="1" ht="13.5" spans="6:6">
      <c r="F1076" s="181"/>
    </row>
    <row r="1077" s="176" customFormat="1" ht="13.5" spans="6:6">
      <c r="F1077" s="181"/>
    </row>
    <row r="1078" s="176" customFormat="1" ht="13.5" spans="6:6">
      <c r="F1078" s="181"/>
    </row>
    <row r="1079" s="176" customFormat="1" ht="13.5" spans="6:6">
      <c r="F1079" s="181"/>
    </row>
    <row r="1080" s="176" customFormat="1" ht="13.5" spans="6:6">
      <c r="F1080" s="181"/>
    </row>
    <row r="1081" s="176" customFormat="1" ht="13.5" spans="6:6">
      <c r="F1081" s="181"/>
    </row>
    <row r="1082" s="176" customFormat="1" ht="13.5" spans="6:6">
      <c r="F1082" s="181"/>
    </row>
    <row r="1083" s="176" customFormat="1" ht="13.5" spans="6:6">
      <c r="F1083" s="181"/>
    </row>
    <row r="1084" s="176" customFormat="1" ht="13.5" spans="6:6">
      <c r="F1084" s="181"/>
    </row>
    <row r="1085" s="176" customFormat="1" ht="13.5" spans="6:6">
      <c r="F1085" s="181"/>
    </row>
    <row r="1086" s="176" customFormat="1" ht="13.5" spans="6:6">
      <c r="F1086" s="181"/>
    </row>
    <row r="1087" s="176" customFormat="1" ht="13.5" spans="6:6">
      <c r="F1087" s="181"/>
    </row>
    <row r="1088" s="176" customFormat="1" ht="13.5" spans="6:6">
      <c r="F1088" s="181"/>
    </row>
    <row r="1089" s="176" customFormat="1" ht="13.5" spans="6:6">
      <c r="F1089" s="181"/>
    </row>
    <row r="1090" s="176" customFormat="1" ht="13.5" spans="6:6">
      <c r="F1090" s="181"/>
    </row>
    <row r="1091" s="176" customFormat="1" ht="13.5" spans="6:6">
      <c r="F1091" s="181"/>
    </row>
    <row r="1092" s="176" customFormat="1" ht="13.5" spans="6:6">
      <c r="F1092" s="181"/>
    </row>
    <row r="1093" s="176" customFormat="1" ht="13.5" spans="6:6">
      <c r="F1093" s="181"/>
    </row>
    <row r="1094" s="176" customFormat="1" ht="13.5" spans="6:6">
      <c r="F1094" s="181"/>
    </row>
    <row r="1095" s="176" customFormat="1" ht="13.5" spans="6:6">
      <c r="F1095" s="181"/>
    </row>
    <row r="1096" s="176" customFormat="1" ht="13.5" spans="6:6">
      <c r="F1096" s="181"/>
    </row>
    <row r="1097" s="176" customFormat="1" ht="13.5" spans="6:6">
      <c r="F1097" s="181"/>
    </row>
    <row r="1098" s="176" customFormat="1" ht="13.5" spans="6:6">
      <c r="F1098" s="181"/>
    </row>
    <row r="1099" s="176" customFormat="1" ht="13.5" spans="6:6">
      <c r="F1099" s="181"/>
    </row>
    <row r="1100" s="176" customFormat="1" ht="13.5" spans="6:6">
      <c r="F1100" s="181"/>
    </row>
    <row r="1101" s="176" customFormat="1" ht="13.5" spans="6:6">
      <c r="F1101" s="181"/>
    </row>
    <row r="1102" s="176" customFormat="1" ht="13.5" spans="6:6">
      <c r="F1102" s="181"/>
    </row>
    <row r="1103" s="176" customFormat="1" ht="13.5" spans="6:6">
      <c r="F1103" s="181"/>
    </row>
    <row r="1104" s="176" customFormat="1" ht="13.5" spans="6:6">
      <c r="F1104" s="181"/>
    </row>
    <row r="1105" s="176" customFormat="1" ht="13.5" spans="6:6">
      <c r="F1105" s="181"/>
    </row>
    <row r="1106" s="176" customFormat="1" ht="13.5" spans="6:6">
      <c r="F1106" s="181"/>
    </row>
    <row r="1107" s="176" customFormat="1" ht="13.5" spans="6:6">
      <c r="F1107" s="181"/>
    </row>
    <row r="1108" s="176" customFormat="1" ht="13.5" spans="6:6">
      <c r="F1108" s="181"/>
    </row>
    <row r="1109" s="176" customFormat="1" ht="13.5" spans="6:6">
      <c r="F1109" s="181"/>
    </row>
    <row r="1110" s="176" customFormat="1" ht="13.5" spans="6:6">
      <c r="F1110" s="181"/>
    </row>
    <row r="1111" s="176" customFormat="1" ht="13.5" spans="6:6">
      <c r="F1111" s="181"/>
    </row>
    <row r="1112" s="176" customFormat="1" ht="13.5" spans="6:6">
      <c r="F1112" s="181"/>
    </row>
    <row r="1113" s="176" customFormat="1" ht="13.5" spans="6:6">
      <c r="F1113" s="181"/>
    </row>
    <row r="1114" s="176" customFormat="1" ht="13.5" spans="6:6">
      <c r="F1114" s="181"/>
    </row>
    <row r="1115" s="176" customFormat="1" ht="13.5" spans="6:6">
      <c r="F1115" s="181"/>
    </row>
    <row r="1116" s="176" customFormat="1" ht="13.5" spans="6:6">
      <c r="F1116" s="181"/>
    </row>
    <row r="1117" s="176" customFormat="1" ht="13.5" spans="6:6">
      <c r="F1117" s="181"/>
    </row>
    <row r="1118" s="176" customFormat="1" ht="13.5" spans="6:6">
      <c r="F1118" s="181"/>
    </row>
    <row r="1119" s="176" customFormat="1" ht="13.5" spans="6:6">
      <c r="F1119" s="181"/>
    </row>
    <row r="1120" s="176" customFormat="1" ht="13.5" spans="6:6">
      <c r="F1120" s="181"/>
    </row>
    <row r="1121" s="176" customFormat="1" ht="13.5" spans="6:6">
      <c r="F1121" s="181"/>
    </row>
    <row r="1122" s="176" customFormat="1" ht="13.5" spans="6:6">
      <c r="F1122" s="181"/>
    </row>
    <row r="1123" s="176" customFormat="1" ht="13.5" spans="6:6">
      <c r="F1123" s="181"/>
    </row>
    <row r="1124" s="176" customFormat="1" ht="13.5" spans="6:6">
      <c r="F1124" s="181"/>
    </row>
    <row r="1125" s="176" customFormat="1" ht="13.5" spans="6:6">
      <c r="F1125" s="181"/>
    </row>
    <row r="1126" s="176" customFormat="1" ht="13.5" spans="6:6">
      <c r="F1126" s="181"/>
    </row>
    <row r="1127" s="176" customFormat="1" ht="13.5" spans="6:6">
      <c r="F1127" s="181"/>
    </row>
    <row r="1128" s="176" customFormat="1" ht="13.5" spans="6:6">
      <c r="F1128" s="181"/>
    </row>
    <row r="1129" s="176" customFormat="1" ht="13.5" spans="6:6">
      <c r="F1129" s="181"/>
    </row>
    <row r="1130" s="176" customFormat="1" ht="13.5" spans="6:6">
      <c r="F1130" s="181"/>
    </row>
    <row r="1131" s="176" customFormat="1" ht="13.5" spans="6:6">
      <c r="F1131" s="181"/>
    </row>
    <row r="1132" s="176" customFormat="1" ht="13.5" spans="6:6">
      <c r="F1132" s="181"/>
    </row>
    <row r="1133" s="176" customFormat="1" ht="13.5" spans="6:6">
      <c r="F1133" s="181"/>
    </row>
    <row r="1134" s="176" customFormat="1" ht="13.5" spans="6:6">
      <c r="F1134" s="181"/>
    </row>
    <row r="1135" s="176" customFormat="1" ht="13.5" spans="6:6">
      <c r="F1135" s="181"/>
    </row>
    <row r="1136" s="176" customFormat="1" ht="13.5" spans="6:6">
      <c r="F1136" s="181"/>
    </row>
    <row r="1137" s="176" customFormat="1" ht="13.5" spans="6:6">
      <c r="F1137" s="181"/>
    </row>
    <row r="1138" s="176" customFormat="1" ht="13.5" spans="6:6">
      <c r="F1138" s="181"/>
    </row>
    <row r="1139" s="176" customFormat="1" ht="13.5" spans="6:6">
      <c r="F1139" s="181"/>
    </row>
    <row r="1140" s="176" customFormat="1" ht="13.5" spans="6:6">
      <c r="F1140" s="181"/>
    </row>
    <row r="1141" s="176" customFormat="1" ht="13.5" spans="6:6">
      <c r="F1141" s="181"/>
    </row>
    <row r="1142" s="176" customFormat="1" ht="13.5" spans="6:6">
      <c r="F1142" s="181"/>
    </row>
    <row r="1143" s="176" customFormat="1" ht="13.5" spans="6:6">
      <c r="F1143" s="181"/>
    </row>
    <row r="1144" s="176" customFormat="1" ht="13.5" spans="6:6">
      <c r="F1144" s="181"/>
    </row>
    <row r="1145" s="176" customFormat="1" ht="13.5" spans="6:6">
      <c r="F1145" s="181"/>
    </row>
    <row r="1146" s="176" customFormat="1" ht="13.5" spans="6:6">
      <c r="F1146" s="181"/>
    </row>
    <row r="1147" s="176" customFormat="1" ht="13.5" spans="6:6">
      <c r="F1147" s="181"/>
    </row>
    <row r="1148" s="176" customFormat="1" ht="13.5" spans="6:6">
      <c r="F1148" s="181"/>
    </row>
    <row r="1149" s="176" customFormat="1" ht="13.5" spans="6:6">
      <c r="F1149" s="181"/>
    </row>
    <row r="1150" s="176" customFormat="1" ht="13.5" spans="6:6">
      <c r="F1150" s="181"/>
    </row>
    <row r="1151" s="176" customFormat="1" ht="13.5" spans="6:6">
      <c r="F1151" s="181"/>
    </row>
    <row r="1152" s="176" customFormat="1" ht="13.5" spans="6:6">
      <c r="F1152" s="181"/>
    </row>
    <row r="1153" s="176" customFormat="1" ht="13.5" spans="6:6">
      <c r="F1153" s="181"/>
    </row>
    <row r="1154" s="176" customFormat="1" ht="13.5" spans="6:6">
      <c r="F1154" s="181"/>
    </row>
    <row r="1155" s="176" customFormat="1" ht="13.5" spans="6:6">
      <c r="F1155" s="181"/>
    </row>
    <row r="1156" s="176" customFormat="1" ht="13.5" spans="6:6">
      <c r="F1156" s="181"/>
    </row>
    <row r="1157" s="176" customFormat="1" ht="13.5" spans="6:6">
      <c r="F1157" s="181"/>
    </row>
    <row r="1158" s="176" customFormat="1" ht="13.5" spans="6:6">
      <c r="F1158" s="181"/>
    </row>
    <row r="1159" s="176" customFormat="1" ht="13.5" spans="6:6">
      <c r="F1159" s="181"/>
    </row>
    <row r="1160" s="176" customFormat="1" ht="13.5" spans="6:6">
      <c r="F1160" s="181"/>
    </row>
    <row r="1161" s="176" customFormat="1" ht="13.5" spans="6:6">
      <c r="F1161" s="181"/>
    </row>
    <row r="1162" s="176" customFormat="1" ht="13.5" spans="6:6">
      <c r="F1162" s="181"/>
    </row>
    <row r="1163" s="176" customFormat="1" ht="13.5" spans="6:6">
      <c r="F1163" s="181"/>
    </row>
    <row r="1164" s="176" customFormat="1" ht="13.5" spans="6:6">
      <c r="F1164" s="181"/>
    </row>
    <row r="1165" s="176" customFormat="1" ht="13.5" spans="6:6">
      <c r="F1165" s="181"/>
    </row>
    <row r="1166" s="176" customFormat="1" ht="13.5" spans="6:6">
      <c r="F1166" s="181"/>
    </row>
    <row r="1167" s="176" customFormat="1" ht="13.5" spans="6:6">
      <c r="F1167" s="181"/>
    </row>
    <row r="1168" s="176" customFormat="1" ht="13.5" spans="6:6">
      <c r="F1168" s="181"/>
    </row>
    <row r="1169" s="176" customFormat="1" ht="13.5" spans="6:6">
      <c r="F1169" s="181"/>
    </row>
    <row r="1170" s="176" customFormat="1" ht="13.5" spans="6:6">
      <c r="F1170" s="181"/>
    </row>
    <row r="1171" s="176" customFormat="1" ht="13.5" spans="6:6">
      <c r="F1171" s="181"/>
    </row>
    <row r="1172" s="176" customFormat="1" ht="13.5" spans="6:6">
      <c r="F1172" s="181"/>
    </row>
    <row r="1173" s="176" customFormat="1" ht="13.5" spans="6:6">
      <c r="F1173" s="181"/>
    </row>
    <row r="1174" s="176" customFormat="1" ht="13.5" spans="6:6">
      <c r="F1174" s="181"/>
    </row>
    <row r="1175" s="176" customFormat="1" ht="13.5" spans="6:6">
      <c r="F1175" s="181"/>
    </row>
    <row r="1176" s="176" customFormat="1" ht="13.5" spans="6:6">
      <c r="F1176" s="181"/>
    </row>
    <row r="1177" s="176" customFormat="1" ht="13.5" spans="6:6">
      <c r="F1177" s="181"/>
    </row>
    <row r="1178" s="176" customFormat="1" ht="13.5" spans="6:6">
      <c r="F1178" s="181"/>
    </row>
    <row r="1179" s="176" customFormat="1" ht="13.5" spans="6:6">
      <c r="F1179" s="181"/>
    </row>
    <row r="1180" s="176" customFormat="1" ht="13.5" spans="6:6">
      <c r="F1180" s="181"/>
    </row>
    <row r="1181" s="176" customFormat="1" ht="13.5" spans="6:6">
      <c r="F1181" s="181"/>
    </row>
    <row r="1182" s="176" customFormat="1" ht="13.5" spans="6:6">
      <c r="F1182" s="181"/>
    </row>
    <row r="1183" s="176" customFormat="1" ht="13.5" spans="6:6">
      <c r="F1183" s="181"/>
    </row>
    <row r="1184" s="176" customFormat="1" ht="13.5" spans="6:6">
      <c r="F1184" s="181"/>
    </row>
    <row r="1185" s="176" customFormat="1" ht="13.5" spans="6:6">
      <c r="F1185" s="181"/>
    </row>
    <row r="1186" s="176" customFormat="1" ht="13.5" spans="6:6">
      <c r="F1186" s="181"/>
    </row>
    <row r="1187" s="176" customFormat="1" ht="13.5" spans="6:6">
      <c r="F1187" s="181"/>
    </row>
    <row r="1188" s="176" customFormat="1" ht="13.5" spans="6:6">
      <c r="F1188" s="181"/>
    </row>
    <row r="1189" s="176" customFormat="1" ht="13.5" spans="6:6">
      <c r="F1189" s="181"/>
    </row>
    <row r="1190" s="176" customFormat="1" ht="13.5" spans="6:6">
      <c r="F1190" s="181"/>
    </row>
    <row r="1191" s="176" customFormat="1" ht="13.5" spans="6:6">
      <c r="F1191" s="181"/>
    </row>
    <row r="1192" s="176" customFormat="1" ht="13.5" spans="6:6">
      <c r="F1192" s="181"/>
    </row>
    <row r="1193" s="176" customFormat="1" ht="13.5" spans="6:6">
      <c r="F1193" s="181"/>
    </row>
    <row r="1194" s="176" customFormat="1" ht="13.5" spans="6:6">
      <c r="F1194" s="181"/>
    </row>
    <row r="1195" s="176" customFormat="1" ht="13.5" spans="6:6">
      <c r="F1195" s="181"/>
    </row>
    <row r="1196" s="176" customFormat="1" ht="13.5" spans="6:6">
      <c r="F1196" s="181"/>
    </row>
    <row r="1197" s="176" customFormat="1" ht="13.5" spans="6:6">
      <c r="F1197" s="181"/>
    </row>
    <row r="1198" s="176" customFormat="1" ht="13.5" spans="6:6">
      <c r="F1198" s="181"/>
    </row>
    <row r="1199" s="176" customFormat="1" ht="13.5" spans="6:6">
      <c r="F1199" s="181"/>
    </row>
    <row r="1200" s="176" customFormat="1" ht="13.5" spans="6:6">
      <c r="F1200" s="181"/>
    </row>
    <row r="1201" s="176" customFormat="1" ht="13.5" spans="6:6">
      <c r="F1201" s="181"/>
    </row>
    <row r="1202" s="176" customFormat="1" ht="13.5" spans="6:6">
      <c r="F1202" s="181"/>
    </row>
    <row r="1203" s="176" customFormat="1" ht="13.5" spans="6:6">
      <c r="F1203" s="181"/>
    </row>
    <row r="1204" s="176" customFormat="1" ht="13.5" spans="6:6">
      <c r="F1204" s="181"/>
    </row>
    <row r="1205" s="176" customFormat="1" ht="13.5" spans="6:6">
      <c r="F1205" s="181"/>
    </row>
    <row r="1206" s="176" customFormat="1" ht="13.5" spans="6:6">
      <c r="F1206" s="181"/>
    </row>
    <row r="1207" s="176" customFormat="1" ht="13.5" spans="6:6">
      <c r="F1207" s="181"/>
    </row>
    <row r="1208" s="176" customFormat="1" ht="13.5" spans="6:6">
      <c r="F1208" s="181"/>
    </row>
    <row r="1209" s="176" customFormat="1" ht="13.5" spans="6:6">
      <c r="F1209" s="181"/>
    </row>
    <row r="1210" s="176" customFormat="1" ht="13.5" spans="6:6">
      <c r="F1210" s="181"/>
    </row>
    <row r="1211" s="176" customFormat="1" ht="13.5" spans="6:6">
      <c r="F1211" s="181"/>
    </row>
    <row r="1212" s="176" customFormat="1" ht="13.5" spans="6:6">
      <c r="F1212" s="181"/>
    </row>
    <row r="1213" s="176" customFormat="1" ht="13.5" spans="6:6">
      <c r="F1213" s="181"/>
    </row>
    <row r="1214" s="176" customFormat="1" ht="13.5" spans="6:6">
      <c r="F1214" s="181"/>
    </row>
    <row r="1215" s="176" customFormat="1" ht="13.5" spans="6:6">
      <c r="F1215" s="181"/>
    </row>
    <row r="1216" s="176" customFormat="1" ht="13.5" spans="6:6">
      <c r="F1216" s="181"/>
    </row>
    <row r="1217" s="176" customFormat="1" ht="13.5" spans="6:6">
      <c r="F1217" s="181"/>
    </row>
    <row r="1218" s="176" customFormat="1" ht="13.5" spans="6:6">
      <c r="F1218" s="181"/>
    </row>
    <row r="1219" s="176" customFormat="1" ht="13.5" spans="6:6">
      <c r="F1219" s="181"/>
    </row>
    <row r="1220" s="176" customFormat="1" ht="13.5" spans="6:6">
      <c r="F1220" s="181"/>
    </row>
    <row r="1221" s="176" customFormat="1" ht="13.5" spans="6:6">
      <c r="F1221" s="181"/>
    </row>
    <row r="1222" s="176" customFormat="1" ht="13.5" spans="6:6">
      <c r="F1222" s="181"/>
    </row>
    <row r="1223" s="176" customFormat="1" ht="13.5" spans="6:6">
      <c r="F1223" s="181"/>
    </row>
    <row r="1224" s="176" customFormat="1" ht="13.5" spans="6:6">
      <c r="F1224" s="181"/>
    </row>
    <row r="1225" s="176" customFormat="1" ht="13.5" spans="6:6">
      <c r="F1225" s="181"/>
    </row>
    <row r="1226" s="176" customFormat="1" ht="13.5" spans="6:6">
      <c r="F1226" s="181"/>
    </row>
    <row r="1227" s="176" customFormat="1" ht="13.5" spans="6:6">
      <c r="F1227" s="181"/>
    </row>
    <row r="1228" s="176" customFormat="1" ht="13.5" spans="6:6">
      <c r="F1228" s="181"/>
    </row>
    <row r="1229" s="176" customFormat="1" ht="13.5" spans="6:6">
      <c r="F1229" s="181"/>
    </row>
    <row r="1230" s="176" customFormat="1" ht="13.5" spans="6:6">
      <c r="F1230" s="181"/>
    </row>
    <row r="1231" s="176" customFormat="1" ht="13.5" spans="6:6">
      <c r="F1231" s="181"/>
    </row>
    <row r="1232" s="176" customFormat="1" ht="13.5" spans="6:6">
      <c r="F1232" s="181"/>
    </row>
    <row r="1233" s="176" customFormat="1" ht="13.5" spans="6:6">
      <c r="F1233" s="181"/>
    </row>
    <row r="1234" s="176" customFormat="1" ht="13.5" spans="6:6">
      <c r="F1234" s="181"/>
    </row>
    <row r="1235" s="176" customFormat="1" ht="13.5" spans="6:6">
      <c r="F1235" s="181"/>
    </row>
    <row r="1236" s="176" customFormat="1" ht="13.5" spans="6:6">
      <c r="F1236" s="181"/>
    </row>
    <row r="1237" s="176" customFormat="1" ht="13.5" spans="6:6">
      <c r="F1237" s="181"/>
    </row>
    <row r="1238" s="176" customFormat="1" ht="13.5" spans="6:6">
      <c r="F1238" s="181"/>
    </row>
    <row r="1239" s="176" customFormat="1" ht="13.5" spans="6:6">
      <c r="F1239" s="181"/>
    </row>
    <row r="1240" s="176" customFormat="1" ht="13.5" spans="6:6">
      <c r="F1240" s="181"/>
    </row>
    <row r="1241" s="176" customFormat="1" ht="13.5" spans="6:6">
      <c r="F1241" s="181"/>
    </row>
    <row r="1242" s="176" customFormat="1" ht="13.5" spans="6:6">
      <c r="F1242" s="181"/>
    </row>
    <row r="1243" s="176" customFormat="1" ht="13.5" spans="6:6">
      <c r="F1243" s="181"/>
    </row>
    <row r="1244" s="176" customFormat="1" ht="13.5" spans="6:6">
      <c r="F1244" s="181"/>
    </row>
    <row r="1245" s="176" customFormat="1" ht="13.5" spans="6:6">
      <c r="F1245" s="181"/>
    </row>
    <row r="1246" s="176" customFormat="1" ht="13.5" spans="6:6">
      <c r="F1246" s="181"/>
    </row>
    <row r="1247" s="176" customFormat="1" ht="13.5" spans="6:6">
      <c r="F1247" s="181"/>
    </row>
    <row r="1248" s="176" customFormat="1" ht="13.5" spans="6:6">
      <c r="F1248" s="181"/>
    </row>
    <row r="1249" s="176" customFormat="1" ht="13.5" spans="6:6">
      <c r="F1249" s="181"/>
    </row>
    <row r="1250" s="176" customFormat="1" ht="13.5" spans="6:6">
      <c r="F1250" s="181"/>
    </row>
    <row r="1251" s="176" customFormat="1" ht="13.5" spans="6:6">
      <c r="F1251" s="181"/>
    </row>
    <row r="1252" s="176" customFormat="1" ht="13.5" spans="6:6">
      <c r="F1252" s="181"/>
    </row>
    <row r="1253" s="176" customFormat="1" ht="13.5" spans="6:6">
      <c r="F1253" s="181"/>
    </row>
    <row r="1254" s="176" customFormat="1" ht="13.5" spans="6:6">
      <c r="F1254" s="181"/>
    </row>
    <row r="1255" s="176" customFormat="1" ht="13.5" spans="6:6">
      <c r="F1255" s="181"/>
    </row>
    <row r="1256" s="176" customFormat="1" ht="13.5" spans="6:6">
      <c r="F1256" s="181"/>
    </row>
    <row r="1257" s="176" customFormat="1" ht="13.5" spans="6:6">
      <c r="F1257" s="181"/>
    </row>
    <row r="1258" s="176" customFormat="1" ht="13.5" spans="6:6">
      <c r="F1258" s="181"/>
    </row>
    <row r="1259" s="176" customFormat="1" ht="13.5" spans="6:6">
      <c r="F1259" s="181"/>
    </row>
    <row r="1260" s="176" customFormat="1" ht="13.5" spans="6:6">
      <c r="F1260" s="181"/>
    </row>
    <row r="1261" s="176" customFormat="1" ht="13.5" spans="6:6">
      <c r="F1261" s="181"/>
    </row>
    <row r="1262" s="176" customFormat="1" ht="13.5" spans="6:6">
      <c r="F1262" s="181"/>
    </row>
    <row r="1263" s="176" customFormat="1" ht="13.5" spans="6:6">
      <c r="F1263" s="181"/>
    </row>
    <row r="1264" s="176" customFormat="1" ht="13.5" spans="6:6">
      <c r="F1264" s="181"/>
    </row>
    <row r="1265" s="176" customFormat="1" ht="13.5" spans="6:6">
      <c r="F1265" s="181"/>
    </row>
    <row r="1266" s="176" customFormat="1" ht="13.5" spans="6:6">
      <c r="F1266" s="181"/>
    </row>
    <row r="1267" s="176" customFormat="1" ht="13.5" spans="6:6">
      <c r="F1267" s="181"/>
    </row>
    <row r="1268" s="176" customFormat="1" ht="13.5" spans="6:6">
      <c r="F1268" s="181"/>
    </row>
    <row r="1269" s="176" customFormat="1" ht="13.5" spans="6:6">
      <c r="F1269" s="181"/>
    </row>
    <row r="1270" s="176" customFormat="1" ht="13.5" spans="6:6">
      <c r="F1270" s="181"/>
    </row>
    <row r="1271" s="176" customFormat="1" ht="13.5" spans="6:6">
      <c r="F1271" s="181"/>
    </row>
    <row r="1272" s="176" customFormat="1" ht="13.5" spans="6:6">
      <c r="F1272" s="181"/>
    </row>
    <row r="1273" s="176" customFormat="1" ht="13.5" spans="6:6">
      <c r="F1273" s="181"/>
    </row>
    <row r="1274" s="176" customFormat="1" ht="13.5" spans="6:6">
      <c r="F1274" s="181"/>
    </row>
    <row r="1275" s="176" customFormat="1" ht="13.5" spans="6:6">
      <c r="F1275" s="181"/>
    </row>
    <row r="1276" s="176" customFormat="1" ht="13.5" spans="6:6">
      <c r="F1276" s="181"/>
    </row>
    <row r="1277" s="176" customFormat="1" ht="13.5" spans="6:6">
      <c r="F1277" s="181"/>
    </row>
    <row r="1278" s="176" customFormat="1" ht="13.5" spans="6:6">
      <c r="F1278" s="181"/>
    </row>
    <row r="1279" s="176" customFormat="1" ht="13.5" spans="6:6">
      <c r="F1279" s="181"/>
    </row>
    <row r="1280" s="176" customFormat="1" ht="13.5" spans="6:6">
      <c r="F1280" s="181"/>
    </row>
    <row r="1281" s="176" customFormat="1" ht="13.5" spans="6:6">
      <c r="F1281" s="181"/>
    </row>
    <row r="1282" s="176" customFormat="1" ht="13.5" spans="6:6">
      <c r="F1282" s="181"/>
    </row>
    <row r="1283" s="176" customFormat="1" ht="13.5" spans="6:6">
      <c r="F1283" s="181"/>
    </row>
    <row r="1284" s="176" customFormat="1" ht="13.5" spans="6:6">
      <c r="F1284" s="181"/>
    </row>
    <row r="1285" s="176" customFormat="1" ht="13.5" spans="6:6">
      <c r="F1285" s="181"/>
    </row>
    <row r="1286" s="176" customFormat="1" ht="13.5" spans="6:6">
      <c r="F1286" s="181"/>
    </row>
    <row r="1287" s="176" customFormat="1" ht="13.5" spans="6:6">
      <c r="F1287" s="181"/>
    </row>
    <row r="1288" s="176" customFormat="1" ht="13.5" spans="6:6">
      <c r="F1288" s="181"/>
    </row>
    <row r="1289" s="176" customFormat="1" ht="13.5" spans="6:6">
      <c r="F1289" s="181"/>
    </row>
    <row r="1290" s="176" customFormat="1" ht="13.5" spans="6:6">
      <c r="F1290" s="181"/>
    </row>
    <row r="1291" s="176" customFormat="1" ht="13.5" spans="6:6">
      <c r="F1291" s="181"/>
    </row>
    <row r="1292" s="176" customFormat="1" ht="13.5" spans="6:6">
      <c r="F1292" s="181"/>
    </row>
    <row r="1293" s="176" customFormat="1" ht="13.5" spans="6:6">
      <c r="F1293" s="181"/>
    </row>
    <row r="1294" s="176" customFormat="1" ht="13.5" spans="6:6">
      <c r="F1294" s="181"/>
    </row>
    <row r="1295" s="176" customFormat="1" ht="13.5" spans="6:6">
      <c r="F1295" s="181"/>
    </row>
    <row r="1296" s="176" customFormat="1" ht="13.5" spans="6:6">
      <c r="F1296" s="181"/>
    </row>
    <row r="1297" s="176" customFormat="1" ht="13.5" spans="6:6">
      <c r="F1297" s="181"/>
    </row>
    <row r="1298" s="176" customFormat="1" ht="13.5" spans="6:6">
      <c r="F1298" s="181"/>
    </row>
    <row r="1299" s="176" customFormat="1" ht="13.5" spans="6:6">
      <c r="F1299" s="181"/>
    </row>
    <row r="1300" s="176" customFormat="1" ht="13.5" spans="6:6">
      <c r="F1300" s="181"/>
    </row>
    <row r="1301" s="176" customFormat="1" ht="13.5" spans="6:6">
      <c r="F1301" s="181"/>
    </row>
    <row r="1302" s="176" customFormat="1" ht="13.5" spans="6:6">
      <c r="F1302" s="181"/>
    </row>
    <row r="1303" s="176" customFormat="1" ht="13.5" spans="6:6">
      <c r="F1303" s="181"/>
    </row>
    <row r="1304" s="176" customFormat="1" ht="13.5" spans="6:6">
      <c r="F1304" s="181"/>
    </row>
    <row r="1305" s="176" customFormat="1" ht="13.5" spans="6:6">
      <c r="F1305" s="181"/>
    </row>
    <row r="1306" s="176" customFormat="1" ht="13.5" spans="6:6">
      <c r="F1306" s="181"/>
    </row>
    <row r="1307" s="176" customFormat="1" ht="13.5" spans="6:6">
      <c r="F1307" s="181"/>
    </row>
    <row r="1308" s="176" customFormat="1" ht="13.5" spans="6:6">
      <c r="F1308" s="181"/>
    </row>
    <row r="1309" s="176" customFormat="1" ht="13.5" spans="6:6">
      <c r="F1309" s="181"/>
    </row>
    <row r="1310" s="176" customFormat="1" ht="13.5" spans="6:6">
      <c r="F1310" s="181"/>
    </row>
    <row r="1311" s="176" customFormat="1" ht="13.5" spans="6:6">
      <c r="F1311" s="181"/>
    </row>
    <row r="1312" s="176" customFormat="1" ht="13.5" spans="6:6">
      <c r="F1312" s="181"/>
    </row>
    <row r="1313" s="176" customFormat="1" ht="13.5" spans="6:6">
      <c r="F1313" s="181"/>
    </row>
    <row r="1314" s="176" customFormat="1" ht="13.5" spans="6:6">
      <c r="F1314" s="181"/>
    </row>
    <row r="1315" s="176" customFormat="1" ht="13.5" spans="6:6">
      <c r="F1315" s="181"/>
    </row>
    <row r="1316" s="176" customFormat="1" ht="13.5" spans="6:6">
      <c r="F1316" s="181"/>
    </row>
    <row r="1317" s="176" customFormat="1" ht="13.5" spans="6:6">
      <c r="F1317" s="181"/>
    </row>
    <row r="1318" s="176" customFormat="1" ht="13.5" spans="6:6">
      <c r="F1318" s="181"/>
    </row>
    <row r="1319" s="176" customFormat="1" ht="13.5" spans="6:6">
      <c r="F1319" s="181"/>
    </row>
    <row r="1320" s="176" customFormat="1" ht="13.5" spans="6:6">
      <c r="F1320" s="181"/>
    </row>
    <row r="1321" s="176" customFormat="1" ht="13.5" spans="6:6">
      <c r="F1321" s="181"/>
    </row>
    <row r="1322" s="176" customFormat="1" ht="13.5" spans="6:6">
      <c r="F1322" s="181"/>
    </row>
    <row r="1323" s="176" customFormat="1" ht="13.5" spans="6:6">
      <c r="F1323" s="181"/>
    </row>
    <row r="1324" s="176" customFormat="1" ht="13.5" spans="6:6">
      <c r="F1324" s="181"/>
    </row>
    <row r="1325" s="176" customFormat="1" ht="13.5" spans="6:6">
      <c r="F1325" s="181"/>
    </row>
    <row r="1326" s="176" customFormat="1" ht="13.5" spans="6:6">
      <c r="F1326" s="181"/>
    </row>
    <row r="1327" s="176" customFormat="1" ht="13.5" spans="6:6">
      <c r="F1327" s="181"/>
    </row>
    <row r="1328" s="176" customFormat="1" ht="13.5" spans="6:6">
      <c r="F1328" s="181"/>
    </row>
    <row r="1329" s="176" customFormat="1" ht="13.5" spans="6:6">
      <c r="F1329" s="181"/>
    </row>
    <row r="1330" s="176" customFormat="1" ht="13.5" spans="6:6">
      <c r="F1330" s="181"/>
    </row>
    <row r="1331" s="176" customFormat="1" ht="13.5" spans="6:6">
      <c r="F1331" s="181"/>
    </row>
    <row r="1332" s="176" customFormat="1" ht="13.5" spans="6:6">
      <c r="F1332" s="181"/>
    </row>
    <row r="1333" s="176" customFormat="1" ht="13.5" spans="6:6">
      <c r="F1333" s="181"/>
    </row>
    <row r="1334" s="176" customFormat="1" ht="13.5" spans="6:6">
      <c r="F1334" s="181"/>
    </row>
    <row r="1335" s="176" customFormat="1" ht="13.5" spans="6:6">
      <c r="F1335" s="181"/>
    </row>
    <row r="1336" s="176" customFormat="1" ht="13.5" spans="6:6">
      <c r="F1336" s="181"/>
    </row>
    <row r="1337" s="176" customFormat="1" ht="13.5" spans="6:6">
      <c r="F1337" s="181"/>
    </row>
    <row r="1338" s="176" customFormat="1" ht="13.5" spans="6:6">
      <c r="F1338" s="181"/>
    </row>
    <row r="1339" s="176" customFormat="1" ht="13.5" spans="6:6">
      <c r="F1339" s="181"/>
    </row>
    <row r="1340" s="176" customFormat="1" ht="13.5" spans="6:6">
      <c r="F1340" s="181"/>
    </row>
    <row r="1341" s="176" customFormat="1" ht="13.5" spans="6:6">
      <c r="F1341" s="181"/>
    </row>
    <row r="1342" s="176" customFormat="1" ht="13.5" spans="6:6">
      <c r="F1342" s="181"/>
    </row>
    <row r="1343" s="176" customFormat="1" ht="13.5" spans="6:6">
      <c r="F1343" s="181"/>
    </row>
    <row r="1344" s="176" customFormat="1" ht="13.5" spans="6:6">
      <c r="F1344" s="181"/>
    </row>
    <row r="1345" s="176" customFormat="1" ht="13.5" spans="6:6">
      <c r="F1345" s="181"/>
    </row>
    <row r="1346" s="176" customFormat="1" ht="13.5" spans="6:6">
      <c r="F1346" s="181"/>
    </row>
    <row r="1347" s="176" customFormat="1" ht="13.5" spans="6:6">
      <c r="F1347" s="181"/>
    </row>
    <row r="1348" s="176" customFormat="1" ht="13.5" spans="6:6">
      <c r="F1348" s="181"/>
    </row>
    <row r="1349" s="176" customFormat="1" ht="13.5" spans="6:6">
      <c r="F1349" s="181"/>
    </row>
    <row r="1350" s="176" customFormat="1" ht="13.5" spans="6:6">
      <c r="F1350" s="181"/>
    </row>
    <row r="1351" s="176" customFormat="1" ht="13.5" spans="6:6">
      <c r="F1351" s="181"/>
    </row>
    <row r="1352" s="176" customFormat="1" ht="13.5" spans="6:6">
      <c r="F1352" s="181"/>
    </row>
    <row r="1353" s="176" customFormat="1" ht="13.5" spans="6:6">
      <c r="F1353" s="181"/>
    </row>
    <row r="1354" s="176" customFormat="1" ht="13.5" spans="6:6">
      <c r="F1354" s="181"/>
    </row>
    <row r="1355" s="176" customFormat="1" ht="13.5" spans="6:6">
      <c r="F1355" s="181"/>
    </row>
    <row r="1356" s="176" customFormat="1" ht="13.5" spans="6:6">
      <c r="F1356" s="181"/>
    </row>
    <row r="1357" s="176" customFormat="1" ht="13.5" spans="6:6">
      <c r="F1357" s="181"/>
    </row>
    <row r="1358" s="176" customFormat="1" ht="13.5" spans="6:6">
      <c r="F1358" s="181"/>
    </row>
    <row r="1359" s="176" customFormat="1" ht="13.5" spans="6:6">
      <c r="F1359" s="181"/>
    </row>
    <row r="1360" s="176" customFormat="1" ht="13.5" spans="6:6">
      <c r="F1360" s="181"/>
    </row>
    <row r="1361" s="176" customFormat="1" ht="13.5" spans="6:6">
      <c r="F1361" s="181"/>
    </row>
    <row r="1362" s="176" customFormat="1" ht="13.5" spans="6:6">
      <c r="F1362" s="181"/>
    </row>
    <row r="1363" s="176" customFormat="1" ht="13.5" spans="6:6">
      <c r="F1363" s="181"/>
    </row>
    <row r="1364" s="176" customFormat="1" ht="13.5" spans="6:6">
      <c r="F1364" s="181"/>
    </row>
    <row r="1365" s="176" customFormat="1" ht="13.5" spans="6:6">
      <c r="F1365" s="181"/>
    </row>
    <row r="1366" s="176" customFormat="1" ht="13.5" spans="6:6">
      <c r="F1366" s="181"/>
    </row>
    <row r="1367" s="176" customFormat="1" ht="13.5" spans="6:6">
      <c r="F1367" s="181"/>
    </row>
    <row r="1368" s="176" customFormat="1" ht="13.5" spans="6:6">
      <c r="F1368" s="181"/>
    </row>
    <row r="1369" s="176" customFormat="1" ht="13.5" spans="6:6">
      <c r="F1369" s="181"/>
    </row>
    <row r="1370" s="176" customFormat="1" ht="13.5" spans="6:6">
      <c r="F1370" s="181"/>
    </row>
    <row r="1371" s="176" customFormat="1" ht="13.5" spans="6:6">
      <c r="F1371" s="181"/>
    </row>
    <row r="1372" s="176" customFormat="1" ht="13.5" spans="6:6">
      <c r="F1372" s="181"/>
    </row>
    <row r="1373" s="176" customFormat="1" ht="13.5" spans="6:6">
      <c r="F1373" s="181"/>
    </row>
    <row r="1374" s="176" customFormat="1" ht="13.5" spans="6:6">
      <c r="F1374" s="181"/>
    </row>
    <row r="1375" s="176" customFormat="1" ht="13.5" spans="6:6">
      <c r="F1375" s="181"/>
    </row>
    <row r="1376" s="176" customFormat="1" ht="13.5" spans="6:6">
      <c r="F1376" s="181"/>
    </row>
    <row r="1377" s="176" customFormat="1" ht="13.5" spans="6:6">
      <c r="F1377" s="181"/>
    </row>
    <row r="1378" s="176" customFormat="1" ht="13.5" spans="6:6">
      <c r="F1378" s="181"/>
    </row>
    <row r="1379" s="176" customFormat="1" ht="13.5" spans="6:6">
      <c r="F1379" s="181"/>
    </row>
    <row r="1380" s="176" customFormat="1" ht="13.5" spans="6:6">
      <c r="F1380" s="181"/>
    </row>
    <row r="1381" s="176" customFormat="1" ht="13.5" spans="6:6">
      <c r="F1381" s="181"/>
    </row>
    <row r="1382" s="176" customFormat="1" ht="13.5" spans="6:6">
      <c r="F1382" s="181"/>
    </row>
    <row r="1383" s="176" customFormat="1" ht="13.5" spans="6:6">
      <c r="F1383" s="181"/>
    </row>
    <row r="1384" s="176" customFormat="1" ht="13.5" spans="6:6">
      <c r="F1384" s="181"/>
    </row>
    <row r="1385" s="176" customFormat="1" ht="13.5" spans="6:6">
      <c r="F1385" s="181"/>
    </row>
    <row r="1386" s="176" customFormat="1" ht="13.5" spans="6:6">
      <c r="F1386" s="181"/>
    </row>
    <row r="1387" s="176" customFormat="1" ht="13.5" spans="6:6">
      <c r="F1387" s="181"/>
    </row>
    <row r="1388" s="176" customFormat="1" ht="13.5" spans="6:6">
      <c r="F1388" s="181"/>
    </row>
    <row r="1389" s="176" customFormat="1" ht="13.5" spans="6:6">
      <c r="F1389" s="181"/>
    </row>
    <row r="1390" s="176" customFormat="1" ht="13.5" spans="6:6">
      <c r="F1390" s="181"/>
    </row>
    <row r="1391" s="176" customFormat="1" ht="13.5" spans="6:6">
      <c r="F1391" s="181"/>
    </row>
    <row r="1392" s="176" customFormat="1" ht="13.5" spans="6:6">
      <c r="F1392" s="181"/>
    </row>
    <row r="1393" s="176" customFormat="1" ht="13.5" spans="6:6">
      <c r="F1393" s="181"/>
    </row>
    <row r="1394" s="176" customFormat="1" ht="13.5" spans="6:6">
      <c r="F1394" s="181"/>
    </row>
    <row r="1395" s="176" customFormat="1" ht="13.5" spans="6:6">
      <c r="F1395" s="181"/>
    </row>
    <row r="1396" s="176" customFormat="1" ht="13.5" spans="6:6">
      <c r="F1396" s="181"/>
    </row>
    <row r="1397" s="176" customFormat="1" ht="13.5" spans="6:6">
      <c r="F1397" s="181"/>
    </row>
    <row r="1398" s="176" customFormat="1" ht="13.5" spans="6:6">
      <c r="F1398" s="181"/>
    </row>
    <row r="1399" s="176" customFormat="1" ht="13.5" spans="6:6">
      <c r="F1399" s="181"/>
    </row>
    <row r="1400" s="176" customFormat="1" ht="13.5" spans="6:6">
      <c r="F1400" s="181"/>
    </row>
    <row r="1401" s="176" customFormat="1" ht="13.5" spans="6:6">
      <c r="F1401" s="181"/>
    </row>
    <row r="1402" s="176" customFormat="1" ht="13.5" spans="6:6">
      <c r="F1402" s="181"/>
    </row>
    <row r="1403" s="176" customFormat="1" ht="13.5" spans="6:6">
      <c r="F1403" s="181"/>
    </row>
    <row r="1404" s="176" customFormat="1" ht="13.5" spans="6:6">
      <c r="F1404" s="181"/>
    </row>
    <row r="1405" s="176" customFormat="1" ht="13.5" spans="6:6">
      <c r="F1405" s="181"/>
    </row>
    <row r="1406" s="176" customFormat="1" ht="13.5" spans="6:6">
      <c r="F1406" s="181"/>
    </row>
    <row r="1407" s="176" customFormat="1" ht="13.5" spans="6:6">
      <c r="F1407" s="181"/>
    </row>
    <row r="1408" s="176" customFormat="1" ht="13.5" spans="6:6">
      <c r="F1408" s="181"/>
    </row>
    <row r="1409" s="176" customFormat="1" ht="13.5" spans="6:6">
      <c r="F1409" s="181"/>
    </row>
    <row r="1410" s="176" customFormat="1" ht="13.5" spans="6:6">
      <c r="F1410" s="181"/>
    </row>
    <row r="1411" s="176" customFormat="1" ht="13.5" spans="6:6">
      <c r="F1411" s="181"/>
    </row>
    <row r="1412" s="176" customFormat="1" ht="13.5" spans="6:6">
      <c r="F1412" s="181"/>
    </row>
    <row r="1413" s="176" customFormat="1" ht="13.5" spans="6:6">
      <c r="F1413" s="181"/>
    </row>
    <row r="1414" s="176" customFormat="1" ht="13.5" spans="6:6">
      <c r="F1414" s="181"/>
    </row>
    <row r="1415" s="176" customFormat="1" ht="13.5" spans="6:6">
      <c r="F1415" s="181"/>
    </row>
    <row r="1416" s="176" customFormat="1" ht="13.5" spans="6:6">
      <c r="F1416" s="181"/>
    </row>
    <row r="1417" s="176" customFormat="1" ht="13.5" spans="6:6">
      <c r="F1417" s="181"/>
    </row>
    <row r="1418" s="176" customFormat="1" ht="13.5" spans="6:6">
      <c r="F1418" s="181"/>
    </row>
    <row r="1419" s="176" customFormat="1" ht="13.5" spans="6:6">
      <c r="F1419" s="181"/>
    </row>
    <row r="1420" s="176" customFormat="1" ht="13.5" spans="6:6">
      <c r="F1420" s="181"/>
    </row>
    <row r="1421" s="176" customFormat="1" ht="13.5" spans="6:6">
      <c r="F1421" s="181"/>
    </row>
    <row r="1422" s="176" customFormat="1" ht="13.5" spans="6:6">
      <c r="F1422" s="181"/>
    </row>
    <row r="1423" s="176" customFormat="1" ht="13.5" spans="6:6">
      <c r="F1423" s="181"/>
    </row>
    <row r="1424" s="176" customFormat="1" ht="13.5" spans="6:6">
      <c r="F1424" s="181"/>
    </row>
    <row r="1425" s="176" customFormat="1" ht="13.5" spans="6:6">
      <c r="F1425" s="181"/>
    </row>
    <row r="1426" s="176" customFormat="1" ht="13.5" spans="6:6">
      <c r="F1426" s="181"/>
    </row>
    <row r="1427" s="176" customFormat="1" ht="13.5" spans="6:6">
      <c r="F1427" s="181"/>
    </row>
    <row r="1428" s="176" customFormat="1" ht="13.5" spans="6:6">
      <c r="F1428" s="181"/>
    </row>
    <row r="1429" s="176" customFormat="1" ht="13.5" spans="6:6">
      <c r="F1429" s="181"/>
    </row>
    <row r="1430" s="176" customFormat="1" ht="13.5" spans="6:6">
      <c r="F1430" s="181"/>
    </row>
    <row r="1431" s="176" customFormat="1" ht="13.5" spans="6:6">
      <c r="F1431" s="181"/>
    </row>
    <row r="1432" s="176" customFormat="1" ht="13.5" spans="6:6">
      <c r="F1432" s="181"/>
    </row>
    <row r="1433" s="176" customFormat="1" ht="13.5" spans="6:6">
      <c r="F1433" s="181"/>
    </row>
    <row r="1434" s="176" customFormat="1" ht="13.5" spans="6:6">
      <c r="F1434" s="181"/>
    </row>
    <row r="1435" s="176" customFormat="1" ht="13.5" spans="6:6">
      <c r="F1435" s="181"/>
    </row>
    <row r="1436" s="176" customFormat="1" ht="13.5" spans="6:6">
      <c r="F1436" s="181"/>
    </row>
    <row r="1437" s="176" customFormat="1" ht="13.5" spans="6:6">
      <c r="F1437" s="181"/>
    </row>
    <row r="1438" s="176" customFormat="1" ht="13.5" spans="6:6">
      <c r="F1438" s="181"/>
    </row>
    <row r="1439" s="176" customFormat="1" ht="13.5" spans="6:6">
      <c r="F1439" s="181"/>
    </row>
    <row r="1440" s="176" customFormat="1" ht="13.5" spans="6:6">
      <c r="F1440" s="181"/>
    </row>
    <row r="1441" s="176" customFormat="1" ht="13.5" spans="6:6">
      <c r="F1441" s="181"/>
    </row>
    <row r="1442" s="176" customFormat="1" ht="13.5" spans="6:6">
      <c r="F1442" s="181"/>
    </row>
    <row r="1443" s="176" customFormat="1" ht="13.5" spans="6:6">
      <c r="F1443" s="181"/>
    </row>
    <row r="1444" s="176" customFormat="1" ht="13.5" spans="6:6">
      <c r="F1444" s="181"/>
    </row>
    <row r="1445" s="176" customFormat="1" ht="13.5" spans="6:6">
      <c r="F1445" s="181"/>
    </row>
    <row r="1446" s="176" customFormat="1" ht="13.5" spans="6:6">
      <c r="F1446" s="181"/>
    </row>
    <row r="1447" s="176" customFormat="1" ht="13.5" spans="6:6">
      <c r="F1447" s="181"/>
    </row>
    <row r="1448" s="176" customFormat="1" ht="13.5" spans="6:6">
      <c r="F1448" s="181"/>
    </row>
    <row r="1449" s="176" customFormat="1" ht="13.5" spans="6:6">
      <c r="F1449" s="181"/>
    </row>
    <row r="1450" s="176" customFormat="1" ht="13.5" spans="6:6">
      <c r="F1450" s="181"/>
    </row>
    <row r="1451" s="176" customFormat="1" ht="13.5" spans="6:6">
      <c r="F1451" s="181"/>
    </row>
    <row r="1452" s="176" customFormat="1" ht="13.5" spans="6:6">
      <c r="F1452" s="181"/>
    </row>
    <row r="1453" s="176" customFormat="1" ht="13.5" spans="6:6">
      <c r="F1453" s="181"/>
    </row>
    <row r="1454" s="176" customFormat="1" ht="13.5" spans="6:6">
      <c r="F1454" s="181"/>
    </row>
    <row r="1455" s="176" customFormat="1" ht="13.5" spans="6:6">
      <c r="F1455" s="181"/>
    </row>
    <row r="1456" s="176" customFormat="1" ht="13.5" spans="6:6">
      <c r="F1456" s="181"/>
    </row>
    <row r="1457" s="176" customFormat="1" ht="13.5" spans="6:6">
      <c r="F1457" s="181"/>
    </row>
    <row r="1458" s="176" customFormat="1" ht="13.5" spans="6:6">
      <c r="F1458" s="181"/>
    </row>
    <row r="1459" s="176" customFormat="1" ht="13.5" spans="6:6">
      <c r="F1459" s="181"/>
    </row>
    <row r="1460" s="176" customFormat="1" ht="13.5" spans="6:6">
      <c r="F1460" s="181"/>
    </row>
    <row r="1461" s="176" customFormat="1" ht="13.5" spans="6:6">
      <c r="F1461" s="181"/>
    </row>
    <row r="1462" s="176" customFormat="1" ht="13.5" spans="6:6">
      <c r="F1462" s="181"/>
    </row>
    <row r="1463" s="176" customFormat="1" ht="13.5" spans="6:6">
      <c r="F1463" s="181"/>
    </row>
    <row r="1464" s="176" customFormat="1" ht="13.5" spans="6:6">
      <c r="F1464" s="181"/>
    </row>
    <row r="1465" s="176" customFormat="1" ht="13.5" spans="6:6">
      <c r="F1465" s="181"/>
    </row>
    <row r="1466" s="176" customFormat="1" ht="13.5" spans="6:6">
      <c r="F1466" s="181"/>
    </row>
    <row r="1467" s="176" customFormat="1" ht="13.5" spans="6:6">
      <c r="F1467" s="181"/>
    </row>
    <row r="1468" s="176" customFormat="1" ht="13.5" spans="6:6">
      <c r="F1468" s="181"/>
    </row>
    <row r="1469" s="176" customFormat="1" ht="13.5" spans="6:6">
      <c r="F1469" s="181"/>
    </row>
    <row r="1470" s="176" customFormat="1" ht="13.5" spans="6:6">
      <c r="F1470" s="181"/>
    </row>
    <row r="1471" s="176" customFormat="1" ht="13.5" spans="6:6">
      <c r="F1471" s="181"/>
    </row>
    <row r="1472" s="176" customFormat="1" ht="13.5" spans="6:6">
      <c r="F1472" s="181"/>
    </row>
    <row r="1473" s="176" customFormat="1" ht="13.5" spans="6:6">
      <c r="F1473" s="181"/>
    </row>
    <row r="1474" s="176" customFormat="1" ht="13.5" spans="6:6">
      <c r="F1474" s="181"/>
    </row>
    <row r="1475" s="176" customFormat="1" ht="13.5" spans="6:6">
      <c r="F1475" s="181"/>
    </row>
    <row r="1476" s="176" customFormat="1" ht="13.5" spans="6:6">
      <c r="F1476" s="181"/>
    </row>
    <row r="1477" s="176" customFormat="1" ht="13.5" spans="6:6">
      <c r="F1477" s="181"/>
    </row>
    <row r="1478" s="176" customFormat="1" ht="13.5" spans="6:6">
      <c r="F1478" s="181"/>
    </row>
    <row r="1479" s="176" customFormat="1" ht="13.5" spans="6:6">
      <c r="F1479" s="181"/>
    </row>
    <row r="1480" s="176" customFormat="1" ht="13.5" spans="6:6">
      <c r="F1480" s="181"/>
    </row>
    <row r="1481" s="176" customFormat="1" ht="13.5" spans="6:6">
      <c r="F1481" s="181"/>
    </row>
    <row r="1482" s="176" customFormat="1" ht="13.5" spans="6:6">
      <c r="F1482" s="181"/>
    </row>
    <row r="1483" s="176" customFormat="1" ht="13.5" spans="6:6">
      <c r="F1483" s="181"/>
    </row>
    <row r="1484" s="176" customFormat="1" ht="13.5" spans="6:6">
      <c r="F1484" s="181"/>
    </row>
    <row r="1485" s="176" customFormat="1" ht="13.5" spans="6:6">
      <c r="F1485" s="181"/>
    </row>
    <row r="1486" s="176" customFormat="1" ht="13.5" spans="6:6">
      <c r="F1486" s="181"/>
    </row>
    <row r="1487" s="176" customFormat="1" ht="13.5" spans="6:6">
      <c r="F1487" s="181"/>
    </row>
    <row r="1488" s="176" customFormat="1" ht="13.5" spans="6:6">
      <c r="F1488" s="181"/>
    </row>
    <row r="1489" s="176" customFormat="1" ht="13.5" spans="6:6">
      <c r="F1489" s="181"/>
    </row>
    <row r="1490" s="176" customFormat="1" ht="13.5" spans="6:6">
      <c r="F1490" s="181"/>
    </row>
    <row r="1491" s="176" customFormat="1" ht="13.5" spans="6:6">
      <c r="F1491" s="181"/>
    </row>
    <row r="1492" s="176" customFormat="1" ht="13.5" spans="6:6">
      <c r="F1492" s="181"/>
    </row>
    <row r="1493" s="176" customFormat="1" ht="13.5" spans="6:6">
      <c r="F1493" s="181"/>
    </row>
    <row r="1494" s="176" customFormat="1" ht="13.5" spans="6:6">
      <c r="F1494" s="181"/>
    </row>
    <row r="1495" s="176" customFormat="1" ht="13.5" spans="6:6">
      <c r="F1495" s="181"/>
    </row>
    <row r="1496" s="176" customFormat="1" ht="13.5" spans="6:6">
      <c r="F1496" s="181"/>
    </row>
    <row r="1497" s="176" customFormat="1" ht="13.5" spans="6:6">
      <c r="F1497" s="181"/>
    </row>
    <row r="1498" s="176" customFormat="1" ht="13.5" spans="6:6">
      <c r="F1498" s="181"/>
    </row>
    <row r="1499" s="176" customFormat="1" ht="13.5" spans="6:6">
      <c r="F1499" s="181"/>
    </row>
    <row r="1500" s="176" customFormat="1" ht="13.5" spans="6:6">
      <c r="F1500" s="181"/>
    </row>
    <row r="1501" s="176" customFormat="1" ht="13.5" spans="6:6">
      <c r="F1501" s="181"/>
    </row>
    <row r="1502" s="176" customFormat="1" ht="13.5" spans="6:6">
      <c r="F1502" s="181"/>
    </row>
    <row r="1503" s="176" customFormat="1" ht="13.5" spans="6:6">
      <c r="F1503" s="181"/>
    </row>
    <row r="1504" s="176" customFormat="1" ht="13.5" spans="6:6">
      <c r="F1504" s="181"/>
    </row>
    <row r="1505" s="176" customFormat="1" ht="13.5" spans="6:6">
      <c r="F1505" s="181"/>
    </row>
    <row r="1506" s="176" customFormat="1" ht="13.5" spans="6:6">
      <c r="F1506" s="181"/>
    </row>
    <row r="1507" s="176" customFormat="1" ht="13.5" spans="6:6">
      <c r="F1507" s="181"/>
    </row>
    <row r="1508" s="176" customFormat="1" ht="13.5" spans="6:6">
      <c r="F1508" s="181"/>
    </row>
    <row r="1509" s="176" customFormat="1" ht="13.5" spans="6:6">
      <c r="F1509" s="181"/>
    </row>
    <row r="1510" s="176" customFormat="1" ht="13.5" spans="6:6">
      <c r="F1510" s="181"/>
    </row>
    <row r="1511" s="176" customFormat="1" ht="13.5" spans="6:6">
      <c r="F1511" s="181"/>
    </row>
    <row r="1512" s="176" customFormat="1" ht="13.5" spans="6:6">
      <c r="F1512" s="181"/>
    </row>
    <row r="1513" s="176" customFormat="1" ht="13.5" spans="6:6">
      <c r="F1513" s="181"/>
    </row>
    <row r="1514" s="176" customFormat="1" ht="13.5" spans="6:6">
      <c r="F1514" s="181"/>
    </row>
    <row r="1515" s="176" customFormat="1" ht="13.5" spans="6:6">
      <c r="F1515" s="181"/>
    </row>
    <row r="1516" s="176" customFormat="1" ht="13.5" spans="6:6">
      <c r="F1516" s="181"/>
    </row>
    <row r="1517" s="176" customFormat="1" ht="13.5" spans="6:6">
      <c r="F1517" s="181"/>
    </row>
    <row r="1518" s="176" customFormat="1" ht="13.5" spans="6:6">
      <c r="F1518" s="181"/>
    </row>
    <row r="1519" s="176" customFormat="1" ht="13.5" spans="6:6">
      <c r="F1519" s="181"/>
    </row>
    <row r="1520" s="176" customFormat="1" ht="13.5" spans="6:6">
      <c r="F1520" s="181"/>
    </row>
    <row r="1521" s="176" customFormat="1" ht="13.5" spans="6:6">
      <c r="F1521" s="181"/>
    </row>
    <row r="1522" s="176" customFormat="1" ht="13.5" spans="6:6">
      <c r="F1522" s="181"/>
    </row>
    <row r="1523" s="176" customFormat="1" ht="13.5" spans="6:6">
      <c r="F1523" s="181"/>
    </row>
    <row r="1524" s="176" customFormat="1" ht="13.5" spans="6:6">
      <c r="F1524" s="181"/>
    </row>
    <row r="1525" s="176" customFormat="1" ht="13.5" spans="6:6">
      <c r="F1525" s="181"/>
    </row>
    <row r="1526" s="176" customFormat="1" ht="13.5" spans="6:6">
      <c r="F1526" s="181"/>
    </row>
    <row r="1527" s="176" customFormat="1" ht="13.5" spans="6:6">
      <c r="F1527" s="181"/>
    </row>
    <row r="1528" s="176" customFormat="1" ht="13.5" spans="6:6">
      <c r="F1528" s="181"/>
    </row>
    <row r="1529" s="176" customFormat="1" ht="13.5" spans="6:6">
      <c r="F1529" s="181"/>
    </row>
    <row r="1530" s="176" customFormat="1" ht="13.5" spans="6:6">
      <c r="F1530" s="181"/>
    </row>
    <row r="1531" s="176" customFormat="1" ht="13.5" spans="6:6">
      <c r="F1531" s="181"/>
    </row>
    <row r="1532" s="176" customFormat="1" ht="13.5" spans="6:6">
      <c r="F1532" s="181"/>
    </row>
    <row r="1533" s="176" customFormat="1" ht="13.5" spans="6:6">
      <c r="F1533" s="181"/>
    </row>
    <row r="1534" s="176" customFormat="1" ht="13.5" spans="6:6">
      <c r="F1534" s="181"/>
    </row>
    <row r="1535" s="176" customFormat="1" ht="13.5" spans="6:6">
      <c r="F1535" s="181"/>
    </row>
    <row r="1536" s="176" customFormat="1" ht="13.5" spans="6:6">
      <c r="F1536" s="181"/>
    </row>
    <row r="1537" s="176" customFormat="1" ht="13.5" spans="6:6">
      <c r="F1537" s="181"/>
    </row>
    <row r="1538" s="176" customFormat="1" ht="13.5" spans="6:6">
      <c r="F1538" s="181"/>
    </row>
    <row r="1539" s="176" customFormat="1" ht="13.5" spans="6:6">
      <c r="F1539" s="181"/>
    </row>
    <row r="1540" s="176" customFormat="1" ht="13.5" spans="6:6">
      <c r="F1540" s="181"/>
    </row>
    <row r="1541" s="176" customFormat="1" ht="13.5" spans="6:6">
      <c r="F1541" s="181"/>
    </row>
    <row r="1542" s="176" customFormat="1" ht="13.5" spans="6:6">
      <c r="F1542" s="181"/>
    </row>
    <row r="1543" s="176" customFormat="1" ht="13.5" spans="6:6">
      <c r="F1543" s="181"/>
    </row>
    <row r="1544" s="176" customFormat="1" ht="13.5" spans="6:6">
      <c r="F1544" s="181"/>
    </row>
    <row r="1545" s="176" customFormat="1" ht="13.5" spans="6:6">
      <c r="F1545" s="181"/>
    </row>
    <row r="1546" s="176" customFormat="1" ht="13.5" spans="6:6">
      <c r="F1546" s="181"/>
    </row>
    <row r="1547" s="176" customFormat="1" ht="13.5" spans="6:6">
      <c r="F1547" s="181"/>
    </row>
    <row r="1548" s="176" customFormat="1" ht="13.5" spans="6:6">
      <c r="F1548" s="181"/>
    </row>
    <row r="1549" s="176" customFormat="1" ht="13.5" spans="6:6">
      <c r="F1549" s="181"/>
    </row>
    <row r="1550" s="176" customFormat="1" ht="13.5" spans="6:6">
      <c r="F1550" s="181"/>
    </row>
    <row r="1551" s="176" customFormat="1" ht="13.5" spans="6:6">
      <c r="F1551" s="181"/>
    </row>
    <row r="1552" s="176" customFormat="1" ht="13.5" spans="6:6">
      <c r="F1552" s="181"/>
    </row>
    <row r="1553" s="176" customFormat="1" ht="13.5" spans="6:6">
      <c r="F1553" s="181"/>
    </row>
    <row r="1554" s="176" customFormat="1" ht="13.5" spans="6:6">
      <c r="F1554" s="181"/>
    </row>
    <row r="1555" s="176" customFormat="1" ht="13.5" spans="6:6">
      <c r="F1555" s="181"/>
    </row>
    <row r="1556" s="176" customFormat="1" ht="13.5" spans="6:6">
      <c r="F1556" s="181"/>
    </row>
    <row r="1557" s="176" customFormat="1" ht="13.5" spans="6:6">
      <c r="F1557" s="181"/>
    </row>
    <row r="1558" s="176" customFormat="1" ht="13.5" spans="6:6">
      <c r="F1558" s="181"/>
    </row>
    <row r="1559" s="176" customFormat="1" ht="13.5" spans="6:6">
      <c r="F1559" s="181"/>
    </row>
    <row r="1560" s="176" customFormat="1" ht="13.5" spans="6:6">
      <c r="F1560" s="181"/>
    </row>
    <row r="1561" s="176" customFormat="1" ht="13.5" spans="6:6">
      <c r="F1561" s="181"/>
    </row>
    <row r="1562" s="176" customFormat="1" ht="13.5" spans="6:6">
      <c r="F1562" s="181"/>
    </row>
    <row r="1563" s="176" customFormat="1" ht="13.5" spans="6:6">
      <c r="F1563" s="181"/>
    </row>
    <row r="1564" s="176" customFormat="1" ht="13.5" spans="6:6">
      <c r="F1564" s="181"/>
    </row>
    <row r="1565" s="176" customFormat="1" ht="13.5" spans="6:6">
      <c r="F1565" s="181"/>
    </row>
    <row r="1566" s="176" customFormat="1" ht="13.5" spans="6:6">
      <c r="F1566" s="181"/>
    </row>
    <row r="1567" s="176" customFormat="1" ht="13.5" spans="6:6">
      <c r="F1567" s="181"/>
    </row>
    <row r="1568" s="176" customFormat="1" ht="13.5" spans="6:6">
      <c r="F1568" s="181"/>
    </row>
    <row r="1569" s="176" customFormat="1" ht="13.5" spans="6:6">
      <c r="F1569" s="181"/>
    </row>
    <row r="1570" s="176" customFormat="1" ht="13.5" spans="6:6">
      <c r="F1570" s="181"/>
    </row>
    <row r="1571" s="176" customFormat="1" ht="13.5" spans="6:6">
      <c r="F1571" s="181"/>
    </row>
    <row r="1572" s="176" customFormat="1" ht="13.5" spans="6:6">
      <c r="F1572" s="181"/>
    </row>
    <row r="1573" s="176" customFormat="1" ht="13.5" spans="6:6">
      <c r="F1573" s="181"/>
    </row>
    <row r="1574" s="176" customFormat="1" ht="13.5" spans="6:6">
      <c r="F1574" s="181"/>
    </row>
    <row r="1575" s="176" customFormat="1" ht="13.5" spans="6:6">
      <c r="F1575" s="181"/>
    </row>
    <row r="1576" s="176" customFormat="1" ht="13.5" spans="6:6">
      <c r="F1576" s="181"/>
    </row>
    <row r="1577" s="176" customFormat="1" ht="13.5" spans="6:6">
      <c r="F1577" s="181"/>
    </row>
    <row r="1578" s="176" customFormat="1" ht="13.5" spans="6:6">
      <c r="F1578" s="181"/>
    </row>
    <row r="1579" s="176" customFormat="1" ht="13.5" spans="6:6">
      <c r="F1579" s="181"/>
    </row>
    <row r="1580" s="176" customFormat="1" ht="13.5" spans="6:6">
      <c r="F1580" s="181"/>
    </row>
    <row r="1581" s="176" customFormat="1" ht="13.5" spans="6:6">
      <c r="F1581" s="181"/>
    </row>
    <row r="1582" s="176" customFormat="1" ht="13.5" spans="6:6">
      <c r="F1582" s="181"/>
    </row>
    <row r="1583" s="176" customFormat="1" ht="13.5" spans="6:6">
      <c r="F1583" s="181"/>
    </row>
    <row r="1584" s="176" customFormat="1" ht="13.5" spans="6:6">
      <c r="F1584" s="181"/>
    </row>
    <row r="1585" s="176" customFormat="1" ht="13.5" spans="6:6">
      <c r="F1585" s="181"/>
    </row>
    <row r="1586" s="176" customFormat="1" ht="13.5" spans="6:6">
      <c r="F1586" s="181"/>
    </row>
    <row r="1587" s="176" customFormat="1" ht="13.5" spans="6:6">
      <c r="F1587" s="181"/>
    </row>
    <row r="1588" s="176" customFormat="1" ht="13.5" spans="6:6">
      <c r="F1588" s="181"/>
    </row>
    <row r="1589" s="176" customFormat="1" ht="13.5" spans="6:6">
      <c r="F1589" s="181"/>
    </row>
    <row r="1590" s="176" customFormat="1" ht="13.5" spans="6:6">
      <c r="F1590" s="181"/>
    </row>
    <row r="1591" s="176" customFormat="1" ht="13.5" spans="6:6">
      <c r="F1591" s="181"/>
    </row>
    <row r="1592" s="176" customFormat="1" ht="13.5" spans="6:6">
      <c r="F1592" s="181"/>
    </row>
    <row r="1593" s="176" customFormat="1" ht="13.5" spans="6:6">
      <c r="F1593" s="181"/>
    </row>
    <row r="1594" s="176" customFormat="1" ht="13.5" spans="6:6">
      <c r="F1594" s="181"/>
    </row>
    <row r="1595" s="176" customFormat="1" ht="13.5" spans="6:6">
      <c r="F1595" s="181"/>
    </row>
    <row r="1596" s="176" customFormat="1" ht="13.5" spans="6:6">
      <c r="F1596" s="181"/>
    </row>
    <row r="1597" s="176" customFormat="1" ht="13.5" spans="6:6">
      <c r="F1597" s="181"/>
    </row>
    <row r="1598" s="176" customFormat="1" ht="13.5" spans="6:6">
      <c r="F1598" s="181"/>
    </row>
    <row r="1599" s="176" customFormat="1" ht="13.5" spans="6:6">
      <c r="F1599" s="181"/>
    </row>
    <row r="1600" s="176" customFormat="1" ht="13.5" spans="6:6">
      <c r="F1600" s="181"/>
    </row>
    <row r="1601" s="176" customFormat="1" ht="13.5" spans="6:6">
      <c r="F1601" s="181"/>
    </row>
    <row r="1602" s="176" customFormat="1" ht="13.5" spans="6:6">
      <c r="F1602" s="181"/>
    </row>
    <row r="1603" s="176" customFormat="1" ht="13.5" spans="6:6">
      <c r="F1603" s="181"/>
    </row>
    <row r="1604" s="176" customFormat="1" ht="13.5" spans="6:6">
      <c r="F1604" s="181"/>
    </row>
    <row r="1605" s="176" customFormat="1" ht="13.5" spans="6:6">
      <c r="F1605" s="181"/>
    </row>
    <row r="1606" s="176" customFormat="1" ht="13.5" spans="6:6">
      <c r="F1606" s="181"/>
    </row>
    <row r="1607" s="176" customFormat="1" ht="13.5" spans="6:6">
      <c r="F1607" s="181"/>
    </row>
    <row r="1608" s="176" customFormat="1" ht="13.5" spans="6:6">
      <c r="F1608" s="181"/>
    </row>
    <row r="1609" s="176" customFormat="1" ht="13.5" spans="6:6">
      <c r="F1609" s="181"/>
    </row>
    <row r="1610" s="176" customFormat="1" ht="13.5" spans="6:6">
      <c r="F1610" s="181"/>
    </row>
    <row r="1611" s="176" customFormat="1" ht="13.5" spans="6:6">
      <c r="F1611" s="181"/>
    </row>
    <row r="1612" s="176" customFormat="1" ht="13.5" spans="6:6">
      <c r="F1612" s="181"/>
    </row>
    <row r="1613" s="176" customFormat="1" ht="13.5" spans="6:6">
      <c r="F1613" s="181"/>
    </row>
    <row r="1614" s="176" customFormat="1" ht="13.5" spans="6:6">
      <c r="F1614" s="181"/>
    </row>
    <row r="1615" s="176" customFormat="1" ht="13.5" spans="6:6">
      <c r="F1615" s="181"/>
    </row>
    <row r="1616" s="176" customFormat="1" ht="13.5" spans="6:6">
      <c r="F1616" s="181"/>
    </row>
    <row r="1617" s="176" customFormat="1" ht="13.5" spans="6:6">
      <c r="F1617" s="181"/>
    </row>
    <row r="1618" s="176" customFormat="1" ht="13.5" spans="6:6">
      <c r="F1618" s="181"/>
    </row>
    <row r="1619" s="176" customFormat="1" ht="13.5" spans="6:6">
      <c r="F1619" s="181"/>
    </row>
    <row r="1620" s="176" customFormat="1" ht="13.5" spans="6:6">
      <c r="F1620" s="181"/>
    </row>
    <row r="1621" s="176" customFormat="1" ht="13.5" spans="6:6">
      <c r="F1621" s="181"/>
    </row>
    <row r="1622" s="176" customFormat="1" ht="13.5" spans="6:6">
      <c r="F1622" s="181"/>
    </row>
    <row r="1623" s="176" customFormat="1" ht="13.5" spans="6:6">
      <c r="F1623" s="181"/>
    </row>
    <row r="1624" s="176" customFormat="1" ht="13.5" spans="6:6">
      <c r="F1624" s="181"/>
    </row>
    <row r="1625" s="176" customFormat="1" ht="13.5" spans="6:6">
      <c r="F1625" s="181"/>
    </row>
    <row r="1626" s="176" customFormat="1" ht="13.5" spans="6:6">
      <c r="F1626" s="181"/>
    </row>
    <row r="1627" s="176" customFormat="1" ht="13.5" spans="6:6">
      <c r="F1627" s="181"/>
    </row>
    <row r="1628" s="176" customFormat="1" ht="13.5" spans="6:6">
      <c r="F1628" s="181"/>
    </row>
    <row r="1629" s="176" customFormat="1" ht="13.5" spans="6:6">
      <c r="F1629" s="181"/>
    </row>
    <row r="1630" s="176" customFormat="1" ht="13.5" spans="6:6">
      <c r="F1630" s="181"/>
    </row>
    <row r="1631" s="176" customFormat="1" ht="13.5" spans="6:6">
      <c r="F1631" s="181"/>
    </row>
    <row r="1632" s="176" customFormat="1" ht="13.5" spans="6:6">
      <c r="F1632" s="181"/>
    </row>
    <row r="1633" s="176" customFormat="1" ht="13.5" spans="6:6">
      <c r="F1633" s="181"/>
    </row>
    <row r="1634" s="176" customFormat="1" ht="13.5" spans="6:6">
      <c r="F1634" s="181"/>
    </row>
    <row r="1635" s="176" customFormat="1" ht="13.5" spans="6:6">
      <c r="F1635" s="181"/>
    </row>
    <row r="1636" s="176" customFormat="1" ht="13.5" spans="6:6">
      <c r="F1636" s="181"/>
    </row>
    <row r="1637" s="176" customFormat="1" ht="13.5" spans="6:6">
      <c r="F1637" s="181"/>
    </row>
    <row r="1638" s="176" customFormat="1" ht="13.5" spans="6:6">
      <c r="F1638" s="181"/>
    </row>
    <row r="1639" s="176" customFormat="1" ht="13.5" spans="6:6">
      <c r="F1639" s="181"/>
    </row>
    <row r="1640" s="176" customFormat="1" ht="13.5" spans="6:6">
      <c r="F1640" s="181"/>
    </row>
    <row r="1641" s="176" customFormat="1" ht="13.5" spans="6:6">
      <c r="F1641" s="181"/>
    </row>
    <row r="1642" s="176" customFormat="1" ht="13.5" spans="6:6">
      <c r="F1642" s="181"/>
    </row>
    <row r="1643" s="176" customFormat="1" ht="13.5" spans="6:6">
      <c r="F1643" s="181"/>
    </row>
    <row r="1644" s="176" customFormat="1" ht="13.5" spans="6:6">
      <c r="F1644" s="181"/>
    </row>
    <row r="1645" s="176" customFormat="1" ht="13.5" spans="6:6">
      <c r="F1645" s="181"/>
    </row>
    <row r="1646" s="176" customFormat="1" ht="13.5" spans="6:6">
      <c r="F1646" s="181"/>
    </row>
    <row r="1647" s="176" customFormat="1" ht="13.5" spans="6:6">
      <c r="F1647" s="181"/>
    </row>
    <row r="1648" s="176" customFormat="1" ht="13.5" spans="6:6">
      <c r="F1648" s="181"/>
    </row>
    <row r="1649" s="176" customFormat="1" ht="13.5" spans="6:6">
      <c r="F1649" s="181"/>
    </row>
    <row r="1650" s="176" customFormat="1" ht="13.5" spans="6:6">
      <c r="F1650" s="181"/>
    </row>
    <row r="1651" s="176" customFormat="1" ht="13.5" spans="6:6">
      <c r="F1651" s="181"/>
    </row>
    <row r="1652" s="176" customFormat="1" ht="13.5" spans="6:6">
      <c r="F1652" s="181"/>
    </row>
    <row r="1653" s="176" customFormat="1" ht="13.5" spans="6:6">
      <c r="F1653" s="181"/>
    </row>
    <row r="1654" s="176" customFormat="1" ht="13.5" spans="6:6">
      <c r="F1654" s="181"/>
    </row>
    <row r="1655" s="176" customFormat="1" ht="13.5" spans="6:6">
      <c r="F1655" s="181"/>
    </row>
    <row r="1656" s="176" customFormat="1" ht="13.5" spans="6:6">
      <c r="F1656" s="181"/>
    </row>
    <row r="1657" s="176" customFormat="1" ht="13.5" spans="6:6">
      <c r="F1657" s="181"/>
    </row>
    <row r="1658" s="176" customFormat="1" ht="13.5" spans="6:6">
      <c r="F1658" s="181"/>
    </row>
    <row r="1659" s="176" customFormat="1" ht="13.5" spans="6:6">
      <c r="F1659" s="181"/>
    </row>
    <row r="1660" s="176" customFormat="1" ht="13.5" spans="6:6">
      <c r="F1660" s="181"/>
    </row>
    <row r="1661" s="176" customFormat="1" ht="13.5" spans="6:6">
      <c r="F1661" s="181"/>
    </row>
    <row r="1662" s="176" customFormat="1" ht="13.5" spans="6:6">
      <c r="F1662" s="181"/>
    </row>
    <row r="1663" s="176" customFormat="1" ht="13.5" spans="6:6">
      <c r="F1663" s="181"/>
    </row>
    <row r="1664" s="176" customFormat="1" ht="13.5" spans="6:6">
      <c r="F1664" s="181"/>
    </row>
    <row r="1665" s="176" customFormat="1" ht="13.5" spans="6:6">
      <c r="F1665" s="181"/>
    </row>
    <row r="1666" s="176" customFormat="1" ht="13.5" spans="6:6">
      <c r="F1666" s="181"/>
    </row>
    <row r="1667" s="176" customFormat="1" ht="13.5" spans="6:6">
      <c r="F1667" s="181"/>
    </row>
    <row r="1668" s="176" customFormat="1" ht="13.5" spans="6:6">
      <c r="F1668" s="181"/>
    </row>
    <row r="1669" s="176" customFormat="1" ht="13.5" spans="6:6">
      <c r="F1669" s="181"/>
    </row>
    <row r="1670" s="176" customFormat="1" ht="13.5" spans="6:6">
      <c r="F1670" s="181"/>
    </row>
    <row r="1671" s="176" customFormat="1" ht="13.5" spans="6:6">
      <c r="F1671" s="181"/>
    </row>
    <row r="1672" s="176" customFormat="1" ht="13.5" spans="6:6">
      <c r="F1672" s="181"/>
    </row>
    <row r="1673" s="176" customFormat="1" ht="13.5" spans="6:6">
      <c r="F1673" s="181"/>
    </row>
    <row r="1674" s="176" customFormat="1" ht="13.5" spans="6:6">
      <c r="F1674" s="181"/>
    </row>
    <row r="1675" s="176" customFormat="1" ht="13.5" spans="6:6">
      <c r="F1675" s="181"/>
    </row>
    <row r="1676" s="176" customFormat="1" ht="13.5" spans="6:6">
      <c r="F1676" s="181"/>
    </row>
    <row r="1677" s="176" customFormat="1" ht="13.5" spans="6:6">
      <c r="F1677" s="181"/>
    </row>
    <row r="1678" s="176" customFormat="1" ht="13.5" spans="6:6">
      <c r="F1678" s="181"/>
    </row>
    <row r="1679" s="176" customFormat="1" ht="13.5" spans="6:6">
      <c r="F1679" s="181"/>
    </row>
    <row r="1680" s="176" customFormat="1" ht="13.5" spans="6:6">
      <c r="F1680" s="181"/>
    </row>
    <row r="1681" s="176" customFormat="1" ht="13.5" spans="6:6">
      <c r="F1681" s="181"/>
    </row>
    <row r="1682" s="176" customFormat="1" ht="13.5" spans="6:6">
      <c r="F1682" s="181"/>
    </row>
    <row r="1683" s="176" customFormat="1" ht="13.5" spans="6:6">
      <c r="F1683" s="181"/>
    </row>
    <row r="1684" s="176" customFormat="1" ht="13.5" spans="6:6">
      <c r="F1684" s="181"/>
    </row>
    <row r="1685" s="176" customFormat="1" ht="13.5" spans="6:6">
      <c r="F1685" s="181"/>
    </row>
    <row r="1686" s="176" customFormat="1" ht="13.5" spans="6:6">
      <c r="F1686" s="181"/>
    </row>
    <row r="1687" s="176" customFormat="1" ht="13.5" spans="6:6">
      <c r="F1687" s="181"/>
    </row>
    <row r="1688" s="176" customFormat="1" ht="13.5" spans="6:6">
      <c r="F1688" s="181"/>
    </row>
    <row r="1689" s="176" customFormat="1" ht="13.5" spans="6:6">
      <c r="F1689" s="181"/>
    </row>
    <row r="1690" s="176" customFormat="1" ht="13.5" spans="6:6">
      <c r="F1690" s="181"/>
    </row>
    <row r="1691" s="176" customFormat="1" ht="13.5" spans="6:6">
      <c r="F1691" s="181"/>
    </row>
    <row r="1692" s="176" customFormat="1" ht="13.5" spans="6:6">
      <c r="F1692" s="181"/>
    </row>
    <row r="1693" s="176" customFormat="1" ht="13.5" spans="6:6">
      <c r="F1693" s="181"/>
    </row>
    <row r="1694" s="176" customFormat="1" ht="13.5" spans="6:6">
      <c r="F1694" s="181"/>
    </row>
    <row r="1695" s="176" customFormat="1" ht="13.5" spans="6:6">
      <c r="F1695" s="181"/>
    </row>
    <row r="1696" s="176" customFormat="1" ht="13.5" spans="6:6">
      <c r="F1696" s="181"/>
    </row>
    <row r="1697" s="176" customFormat="1" ht="13.5" spans="6:6">
      <c r="F1697" s="181"/>
    </row>
    <row r="1698" s="176" customFormat="1" ht="13.5" spans="6:6">
      <c r="F1698" s="181"/>
    </row>
    <row r="1699" s="176" customFormat="1" ht="13.5" spans="6:6">
      <c r="F1699" s="181"/>
    </row>
    <row r="1700" s="176" customFormat="1" ht="13.5" spans="6:6">
      <c r="F1700" s="181"/>
    </row>
    <row r="1701" s="176" customFormat="1" ht="13.5" spans="6:6">
      <c r="F1701" s="181"/>
    </row>
    <row r="1702" s="176" customFormat="1" ht="13.5" spans="6:6">
      <c r="F1702" s="181"/>
    </row>
    <row r="1703" s="176" customFormat="1" ht="13.5" spans="6:6">
      <c r="F1703" s="181"/>
    </row>
    <row r="1704" s="176" customFormat="1" ht="13.5" spans="6:6">
      <c r="F1704" s="181"/>
    </row>
    <row r="1705" s="176" customFormat="1" ht="13.5" spans="6:6">
      <c r="F1705" s="181"/>
    </row>
    <row r="1706" s="176" customFormat="1" ht="13.5" spans="6:6">
      <c r="F1706" s="181"/>
    </row>
    <row r="1707" s="176" customFormat="1" ht="13.5" spans="6:6">
      <c r="F1707" s="181"/>
    </row>
    <row r="1708" s="176" customFormat="1" ht="13.5" spans="6:6">
      <c r="F1708" s="181"/>
    </row>
    <row r="1709" s="176" customFormat="1" ht="13.5" spans="6:6">
      <c r="F1709" s="181"/>
    </row>
    <row r="1710" s="176" customFormat="1" ht="13.5" spans="6:6">
      <c r="F1710" s="181"/>
    </row>
    <row r="1711" s="176" customFormat="1" ht="13.5" spans="6:6">
      <c r="F1711" s="181"/>
    </row>
    <row r="1712" s="176" customFormat="1" ht="13.5" spans="6:6">
      <c r="F1712" s="181"/>
    </row>
    <row r="1713" s="176" customFormat="1" ht="13.5" spans="6:6">
      <c r="F1713" s="181"/>
    </row>
    <row r="1714" s="176" customFormat="1" ht="13.5" spans="6:6">
      <c r="F1714" s="181"/>
    </row>
    <row r="1715" s="176" customFormat="1" ht="13.5" spans="6:6">
      <c r="F1715" s="181"/>
    </row>
    <row r="1716" s="176" customFormat="1" ht="13.5" spans="6:6">
      <c r="F1716" s="181"/>
    </row>
    <row r="1717" s="176" customFormat="1" ht="13.5" spans="6:6">
      <c r="F1717" s="181"/>
    </row>
    <row r="1718" s="176" customFormat="1" ht="13.5" spans="6:6">
      <c r="F1718" s="181"/>
    </row>
    <row r="1719" s="176" customFormat="1" ht="13.5" spans="6:6">
      <c r="F1719" s="181"/>
    </row>
    <row r="1720" s="176" customFormat="1" ht="13.5" spans="6:6">
      <c r="F1720" s="181"/>
    </row>
    <row r="1721" s="176" customFormat="1" ht="13.5" spans="6:6">
      <c r="F1721" s="181"/>
    </row>
    <row r="1722" s="176" customFormat="1" ht="13.5" spans="6:6">
      <c r="F1722" s="181"/>
    </row>
    <row r="1723" s="176" customFormat="1" ht="13.5" spans="6:6">
      <c r="F1723" s="181"/>
    </row>
    <row r="1724" s="176" customFormat="1" ht="13.5" spans="6:6">
      <c r="F1724" s="181"/>
    </row>
    <row r="1725" s="176" customFormat="1" ht="13.5" spans="6:6">
      <c r="F1725" s="181"/>
    </row>
    <row r="1726" s="176" customFormat="1" ht="13.5" spans="6:6">
      <c r="F1726" s="181"/>
    </row>
    <row r="1727" s="176" customFormat="1" ht="13.5" spans="6:6">
      <c r="F1727" s="181"/>
    </row>
    <row r="1728" s="176" customFormat="1" ht="13.5" spans="6:6">
      <c r="F1728" s="181"/>
    </row>
    <row r="1729" s="176" customFormat="1" ht="13.5" spans="6:6">
      <c r="F1729" s="181"/>
    </row>
    <row r="1730" s="176" customFormat="1" ht="13.5" spans="6:6">
      <c r="F1730" s="181"/>
    </row>
    <row r="1731" s="176" customFormat="1" ht="13.5" spans="6:6">
      <c r="F1731" s="181"/>
    </row>
    <row r="1732" s="176" customFormat="1" ht="13.5" spans="6:6">
      <c r="F1732" s="181"/>
    </row>
    <row r="1733" s="176" customFormat="1" ht="13.5" spans="6:6">
      <c r="F1733" s="181"/>
    </row>
    <row r="1734" s="176" customFormat="1" ht="13.5" spans="6:6">
      <c r="F1734" s="181"/>
    </row>
    <row r="1735" s="176" customFormat="1" ht="13.5" spans="6:6">
      <c r="F1735" s="181"/>
    </row>
    <row r="1736" s="176" customFormat="1" ht="13.5" spans="6:6">
      <c r="F1736" s="181"/>
    </row>
    <row r="1737" s="176" customFormat="1" ht="13.5" spans="6:6">
      <c r="F1737" s="181"/>
    </row>
    <row r="1738" s="176" customFormat="1" ht="13.5" spans="6:6">
      <c r="F1738" s="181"/>
    </row>
    <row r="1739" s="176" customFormat="1" ht="13.5" spans="6:6">
      <c r="F1739" s="181"/>
    </row>
    <row r="1740" s="176" customFormat="1" ht="13.5" spans="6:6">
      <c r="F1740" s="181"/>
    </row>
    <row r="1741" s="176" customFormat="1" ht="13.5" spans="6:6">
      <c r="F1741" s="181"/>
    </row>
    <row r="1742" s="176" customFormat="1" ht="13.5" spans="6:6">
      <c r="F1742" s="181"/>
    </row>
    <row r="1743" s="176" customFormat="1" ht="13.5" spans="6:6">
      <c r="F1743" s="181"/>
    </row>
    <row r="1744" s="176" customFormat="1" ht="13.5" spans="6:6">
      <c r="F1744" s="181"/>
    </row>
    <row r="1745" s="176" customFormat="1" ht="13.5" spans="6:6">
      <c r="F1745" s="181"/>
    </row>
    <row r="1746" s="176" customFormat="1" ht="13.5" spans="6:6">
      <c r="F1746" s="181"/>
    </row>
    <row r="1747" s="176" customFormat="1" ht="13.5" spans="6:6">
      <c r="F1747" s="181"/>
    </row>
    <row r="1748" s="176" customFormat="1" ht="13.5" spans="6:6">
      <c r="F1748" s="181"/>
    </row>
    <row r="1749" s="176" customFormat="1" ht="13.5" spans="6:6">
      <c r="F1749" s="181"/>
    </row>
    <row r="1750" s="176" customFormat="1" ht="13.5" spans="6:6">
      <c r="F1750" s="181"/>
    </row>
    <row r="1751" s="176" customFormat="1" ht="13.5" spans="6:6">
      <c r="F1751" s="181"/>
    </row>
    <row r="1752" s="176" customFormat="1" ht="13.5" spans="6:6">
      <c r="F1752" s="181"/>
    </row>
    <row r="1753" s="176" customFormat="1" ht="13.5" spans="6:6">
      <c r="F1753" s="181"/>
    </row>
    <row r="1754" s="176" customFormat="1" ht="13.5" spans="6:6">
      <c r="F1754" s="181"/>
    </row>
    <row r="1755" s="176" customFormat="1" ht="13.5" spans="6:6">
      <c r="F1755" s="181"/>
    </row>
    <row r="1756" s="176" customFormat="1" ht="13.5" spans="6:6">
      <c r="F1756" s="181"/>
    </row>
    <row r="1757" s="176" customFormat="1" ht="13.5" spans="6:6">
      <c r="F1757" s="181"/>
    </row>
    <row r="1758" s="176" customFormat="1" ht="13.5" spans="6:6">
      <c r="F1758" s="181"/>
    </row>
    <row r="1759" s="176" customFormat="1" ht="13.5" spans="6:6">
      <c r="F1759" s="181"/>
    </row>
    <row r="1760" s="176" customFormat="1" ht="13.5" spans="6:6">
      <c r="F1760" s="181"/>
    </row>
    <row r="1761" s="176" customFormat="1" ht="13.5" spans="6:6">
      <c r="F1761" s="181"/>
    </row>
    <row r="1762" s="176" customFormat="1" ht="13.5" spans="6:6">
      <c r="F1762" s="181"/>
    </row>
    <row r="1763" s="176" customFormat="1" ht="13.5" spans="6:6">
      <c r="F1763" s="181"/>
    </row>
    <row r="1764" s="176" customFormat="1" ht="13.5" spans="6:6">
      <c r="F1764" s="181"/>
    </row>
    <row r="1765" s="176" customFormat="1" ht="13.5" spans="6:6">
      <c r="F1765" s="181"/>
    </row>
    <row r="1766" s="176" customFormat="1" ht="13.5" spans="6:6">
      <c r="F1766" s="181"/>
    </row>
    <row r="1767" s="176" customFormat="1" ht="13.5" spans="6:6">
      <c r="F1767" s="181"/>
    </row>
    <row r="1768" s="176" customFormat="1" ht="13.5" spans="6:6">
      <c r="F1768" s="181"/>
    </row>
    <row r="1769" s="176" customFormat="1" ht="13.5" spans="6:6">
      <c r="F1769" s="181"/>
    </row>
    <row r="1770" s="176" customFormat="1" ht="13.5" spans="6:6">
      <c r="F1770" s="181"/>
    </row>
    <row r="1771" s="176" customFormat="1" ht="13.5" spans="6:6">
      <c r="F1771" s="181"/>
    </row>
    <row r="1772" s="176" customFormat="1" ht="13.5" spans="6:6">
      <c r="F1772" s="181"/>
    </row>
    <row r="1773" s="176" customFormat="1" ht="13.5" spans="6:6">
      <c r="F1773" s="181"/>
    </row>
    <row r="1774" s="176" customFormat="1" ht="13.5" spans="6:6">
      <c r="F1774" s="181"/>
    </row>
    <row r="1775" s="176" customFormat="1" ht="13.5" spans="6:6">
      <c r="F1775" s="181"/>
    </row>
    <row r="1776" s="176" customFormat="1" ht="13.5" spans="6:6">
      <c r="F1776" s="181"/>
    </row>
    <row r="1777" s="176" customFormat="1" ht="13.5" spans="6:6">
      <c r="F1777" s="181"/>
    </row>
    <row r="1778" s="176" customFormat="1" ht="13.5" spans="6:6">
      <c r="F1778" s="181"/>
    </row>
    <row r="1779" s="176" customFormat="1" ht="13.5" spans="6:6">
      <c r="F1779" s="181"/>
    </row>
    <row r="1780" s="176" customFormat="1" ht="13.5" spans="6:6">
      <c r="F1780" s="181"/>
    </row>
    <row r="1781" s="176" customFormat="1" ht="13.5" spans="6:6">
      <c r="F1781" s="181"/>
    </row>
    <row r="1782" s="176" customFormat="1" ht="13.5" spans="6:6">
      <c r="F1782" s="181"/>
    </row>
    <row r="1783" s="176" customFormat="1" ht="13.5" spans="6:6">
      <c r="F1783" s="181"/>
    </row>
    <row r="1784" s="176" customFormat="1" ht="13.5" spans="6:6">
      <c r="F1784" s="181"/>
    </row>
    <row r="1785" s="176" customFormat="1" ht="13.5" spans="6:6">
      <c r="F1785" s="181"/>
    </row>
    <row r="1786" s="176" customFormat="1" ht="13.5" spans="6:6">
      <c r="F1786" s="181"/>
    </row>
    <row r="1787" s="176" customFormat="1" ht="13.5" spans="6:6">
      <c r="F1787" s="181"/>
    </row>
    <row r="1788" s="176" customFormat="1" ht="13.5" spans="6:6">
      <c r="F1788" s="181"/>
    </row>
    <row r="1789" s="176" customFormat="1" ht="13.5" spans="6:6">
      <c r="F1789" s="181"/>
    </row>
    <row r="1790" s="176" customFormat="1" ht="13.5" spans="6:6">
      <c r="F1790" s="181"/>
    </row>
    <row r="1791" s="176" customFormat="1" ht="13.5" spans="6:6">
      <c r="F1791" s="181"/>
    </row>
    <row r="1792" s="176" customFormat="1" ht="13.5" spans="6:6">
      <c r="F1792" s="181"/>
    </row>
    <row r="1793" s="176" customFormat="1" ht="13.5" spans="6:6">
      <c r="F1793" s="181"/>
    </row>
    <row r="1794" s="176" customFormat="1" ht="13.5" spans="6:6">
      <c r="F1794" s="181"/>
    </row>
    <row r="1795" s="176" customFormat="1" ht="13.5" spans="6:6">
      <c r="F1795" s="181"/>
    </row>
    <row r="1796" s="176" customFormat="1" ht="13.5" spans="6:6">
      <c r="F1796" s="181"/>
    </row>
    <row r="1797" s="176" customFormat="1" ht="13.5" spans="6:6">
      <c r="F1797" s="181"/>
    </row>
    <row r="1798" s="176" customFormat="1" ht="13.5" spans="6:6">
      <c r="F1798" s="181"/>
    </row>
    <row r="1799" s="176" customFormat="1" ht="13.5" spans="6:6">
      <c r="F1799" s="181"/>
    </row>
    <row r="1800" s="176" customFormat="1" ht="13.5" spans="6:6">
      <c r="F1800" s="181"/>
    </row>
    <row r="1801" s="176" customFormat="1" ht="13.5" spans="6:6">
      <c r="F1801" s="181"/>
    </row>
    <row r="1802" s="176" customFormat="1" ht="13.5" spans="6:6">
      <c r="F1802" s="181"/>
    </row>
    <row r="1803" s="176" customFormat="1" ht="13.5" spans="6:6">
      <c r="F1803" s="181"/>
    </row>
    <row r="1804" s="176" customFormat="1" ht="13.5" spans="6:6">
      <c r="F1804" s="181"/>
    </row>
    <row r="1805" s="176" customFormat="1" ht="13.5" spans="6:6">
      <c r="F1805" s="181"/>
    </row>
    <row r="1806" s="176" customFormat="1" ht="13.5" spans="6:6">
      <c r="F1806" s="181"/>
    </row>
    <row r="1807" s="176" customFormat="1" ht="13.5" spans="6:6">
      <c r="F1807" s="181"/>
    </row>
    <row r="1808" s="176" customFormat="1" ht="13.5" spans="6:6">
      <c r="F1808" s="181"/>
    </row>
    <row r="1809" s="176" customFormat="1" ht="13.5" spans="6:6">
      <c r="F1809" s="181"/>
    </row>
    <row r="1810" s="176" customFormat="1" ht="13.5" spans="6:6">
      <c r="F1810" s="181"/>
    </row>
    <row r="1811" s="176" customFormat="1" ht="13.5" spans="6:6">
      <c r="F1811" s="181"/>
    </row>
    <row r="1812" s="176" customFormat="1" ht="13.5" spans="6:6">
      <c r="F1812" s="181"/>
    </row>
    <row r="1813" s="176" customFormat="1" ht="13.5" spans="6:6">
      <c r="F1813" s="181"/>
    </row>
    <row r="1814" s="176" customFormat="1" ht="13.5" spans="6:6">
      <c r="F1814" s="181"/>
    </row>
    <row r="1815" s="176" customFormat="1" ht="13.5" spans="6:6">
      <c r="F1815" s="181"/>
    </row>
    <row r="1816" s="176" customFormat="1" ht="13.5" spans="6:6">
      <c r="F1816" s="181"/>
    </row>
    <row r="1817" s="176" customFormat="1" ht="13.5" spans="6:6">
      <c r="F1817" s="181"/>
    </row>
    <row r="1818" s="176" customFormat="1" ht="13.5" spans="6:6">
      <c r="F1818" s="181"/>
    </row>
    <row r="1819" s="176" customFormat="1" ht="13.5" spans="6:6">
      <c r="F1819" s="181"/>
    </row>
    <row r="1820" s="176" customFormat="1" ht="13.5" spans="6:6">
      <c r="F1820" s="181"/>
    </row>
    <row r="1821" s="176" customFormat="1" ht="13.5" spans="6:6">
      <c r="F1821" s="181"/>
    </row>
    <row r="1822" s="176" customFormat="1" ht="13.5" spans="6:6">
      <c r="F1822" s="181"/>
    </row>
    <row r="1823" s="176" customFormat="1" ht="13.5" spans="6:6">
      <c r="F1823" s="181"/>
    </row>
    <row r="1824" s="176" customFormat="1" ht="13.5" spans="6:6">
      <c r="F1824" s="181"/>
    </row>
    <row r="1825" s="176" customFormat="1" ht="13.5" spans="6:6">
      <c r="F1825" s="181"/>
    </row>
    <row r="1826" s="176" customFormat="1" ht="13.5" spans="6:6">
      <c r="F1826" s="181"/>
    </row>
    <row r="1827" s="176" customFormat="1" ht="13.5" spans="6:6">
      <c r="F1827" s="181"/>
    </row>
    <row r="1828" s="176" customFormat="1" ht="13.5" spans="6:6">
      <c r="F1828" s="181"/>
    </row>
    <row r="1829" s="176" customFormat="1" ht="13.5" spans="6:6">
      <c r="F1829" s="181"/>
    </row>
    <row r="1830" s="176" customFormat="1" ht="13.5" spans="6:6">
      <c r="F1830" s="181"/>
    </row>
    <row r="1831" s="176" customFormat="1" ht="13.5" spans="6:6">
      <c r="F1831" s="181"/>
    </row>
    <row r="1832" s="176" customFormat="1" ht="13.5" spans="6:6">
      <c r="F1832" s="181"/>
    </row>
    <row r="1833" s="176" customFormat="1" ht="13.5" spans="6:6">
      <c r="F1833" s="181"/>
    </row>
    <row r="1834" s="176" customFormat="1" ht="13.5" spans="6:6">
      <c r="F1834" s="181"/>
    </row>
    <row r="1835" s="176" customFormat="1" ht="13.5" spans="6:6">
      <c r="F1835" s="181"/>
    </row>
    <row r="1836" s="176" customFormat="1" ht="13.5" spans="6:6">
      <c r="F1836" s="181"/>
    </row>
    <row r="1837" s="176" customFormat="1" ht="13.5" spans="6:6">
      <c r="F1837" s="181"/>
    </row>
    <row r="1838" s="176" customFormat="1" ht="13.5" spans="6:6">
      <c r="F1838" s="181"/>
    </row>
    <row r="1839" s="176" customFormat="1" ht="13.5" spans="6:6">
      <c r="F1839" s="181"/>
    </row>
    <row r="1840" s="176" customFormat="1" ht="13.5" spans="6:6">
      <c r="F1840" s="181"/>
    </row>
    <row r="1841" s="176" customFormat="1" ht="13.5" spans="6:6">
      <c r="F1841" s="181"/>
    </row>
    <row r="1842" s="176" customFormat="1" ht="13.5" spans="6:6">
      <c r="F1842" s="181"/>
    </row>
    <row r="1843" s="176" customFormat="1" ht="13.5" spans="6:6">
      <c r="F1843" s="181"/>
    </row>
    <row r="1844" s="176" customFormat="1" ht="13.5" spans="6:6">
      <c r="F1844" s="181"/>
    </row>
    <row r="1845" s="176" customFormat="1" ht="13.5" spans="6:6">
      <c r="F1845" s="181"/>
    </row>
    <row r="1846" s="176" customFormat="1" ht="13.5" spans="6:6">
      <c r="F1846" s="181"/>
    </row>
    <row r="1847" s="176" customFormat="1" ht="13.5" spans="6:6">
      <c r="F1847" s="181"/>
    </row>
    <row r="1848" s="176" customFormat="1" ht="13.5" spans="6:6">
      <c r="F1848" s="181"/>
    </row>
    <row r="1849" s="176" customFormat="1" ht="13.5" spans="6:6">
      <c r="F1849" s="181"/>
    </row>
    <row r="1850" s="176" customFormat="1" ht="13.5" spans="6:6">
      <c r="F1850" s="181"/>
    </row>
    <row r="1851" s="176" customFormat="1" ht="13.5" spans="6:6">
      <c r="F1851" s="181"/>
    </row>
    <row r="1852" s="176" customFormat="1" ht="13.5" spans="6:6">
      <c r="F1852" s="181"/>
    </row>
    <row r="1853" s="176" customFormat="1" ht="13.5" spans="6:6">
      <c r="F1853" s="181"/>
    </row>
    <row r="1854" s="176" customFormat="1" ht="13.5" spans="6:6">
      <c r="F1854" s="181"/>
    </row>
    <row r="1855" s="176" customFormat="1" ht="13.5" spans="6:6">
      <c r="F1855" s="181"/>
    </row>
    <row r="1856" s="176" customFormat="1" ht="13.5" spans="6:6">
      <c r="F1856" s="181"/>
    </row>
    <row r="1857" s="176" customFormat="1" ht="13.5" spans="6:6">
      <c r="F1857" s="181"/>
    </row>
    <row r="1858" s="176" customFormat="1" ht="13.5" spans="6:6">
      <c r="F1858" s="181"/>
    </row>
    <row r="1859" s="176" customFormat="1" ht="13.5" spans="6:6">
      <c r="F1859" s="181"/>
    </row>
    <row r="1860" s="176" customFormat="1" ht="13.5" spans="6:6">
      <c r="F1860" s="181"/>
    </row>
    <row r="1861" s="176" customFormat="1" ht="13.5" spans="6:6">
      <c r="F1861" s="181"/>
    </row>
    <row r="1862" s="176" customFormat="1" ht="13.5" spans="6:6">
      <c r="F1862" s="181"/>
    </row>
    <row r="1863" s="176" customFormat="1" ht="13.5" spans="6:6">
      <c r="F1863" s="181"/>
    </row>
    <row r="1864" s="176" customFormat="1" ht="13.5" spans="6:6">
      <c r="F1864" s="181"/>
    </row>
    <row r="1865" s="176" customFormat="1" ht="13.5" spans="6:6">
      <c r="F1865" s="181"/>
    </row>
    <row r="1866" s="176" customFormat="1" ht="13.5" spans="6:6">
      <c r="F1866" s="181"/>
    </row>
    <row r="1867" s="176" customFormat="1" ht="13.5" spans="6:6">
      <c r="F1867" s="181"/>
    </row>
    <row r="1868" s="176" customFormat="1" ht="13.5" spans="6:6">
      <c r="F1868" s="181"/>
    </row>
    <row r="1869" s="176" customFormat="1" ht="13.5" spans="6:6">
      <c r="F1869" s="181"/>
    </row>
    <row r="1870" s="176" customFormat="1" ht="13.5" spans="6:6">
      <c r="F1870" s="181"/>
    </row>
    <row r="1871" s="176" customFormat="1" ht="13.5" spans="6:6">
      <c r="F1871" s="181"/>
    </row>
    <row r="1872" s="176" customFormat="1" ht="13.5" spans="6:6">
      <c r="F1872" s="181"/>
    </row>
    <row r="1873" s="176" customFormat="1" ht="13.5" spans="6:6">
      <c r="F1873" s="181"/>
    </row>
    <row r="1874" s="176" customFormat="1" ht="13.5" spans="6:6">
      <c r="F1874" s="181"/>
    </row>
    <row r="1875" s="176" customFormat="1" ht="13.5" spans="6:6">
      <c r="F1875" s="181"/>
    </row>
    <row r="1876" s="176" customFormat="1" ht="13.5" spans="6:6">
      <c r="F1876" s="181"/>
    </row>
    <row r="1877" s="176" customFormat="1" ht="13.5" spans="6:6">
      <c r="F1877" s="181"/>
    </row>
    <row r="1878" s="176" customFormat="1" ht="13.5" spans="6:6">
      <c r="F1878" s="181"/>
    </row>
    <row r="1879" s="176" customFormat="1" ht="13.5" spans="6:6">
      <c r="F1879" s="181"/>
    </row>
    <row r="1880" s="176" customFormat="1" ht="13.5" spans="6:6">
      <c r="F1880" s="181"/>
    </row>
    <row r="1881" s="176" customFormat="1" ht="13.5" spans="6:6">
      <c r="F1881" s="181"/>
    </row>
    <row r="1882" s="176" customFormat="1" ht="13.5" spans="6:6">
      <c r="F1882" s="181"/>
    </row>
    <row r="1883" s="176" customFormat="1" ht="13.5" spans="6:6">
      <c r="F1883" s="181"/>
    </row>
    <row r="1884" s="176" customFormat="1" ht="13.5" spans="6:6">
      <c r="F1884" s="181"/>
    </row>
    <row r="1885" s="176" customFormat="1" ht="13.5" spans="6:6">
      <c r="F1885" s="181"/>
    </row>
    <row r="1886" s="176" customFormat="1" ht="13.5" spans="6:6">
      <c r="F1886" s="181"/>
    </row>
    <row r="1887" s="176" customFormat="1" ht="13.5" spans="6:6">
      <c r="F1887" s="181"/>
    </row>
    <row r="1888" s="176" customFormat="1" ht="13.5" spans="6:6">
      <c r="F1888" s="181"/>
    </row>
    <row r="1889" s="176" customFormat="1" ht="13.5" spans="6:6">
      <c r="F1889" s="181"/>
    </row>
    <row r="1890" s="176" customFormat="1" ht="13.5" spans="6:6">
      <c r="F1890" s="181"/>
    </row>
    <row r="1891" s="176" customFormat="1" ht="13.5" spans="6:6">
      <c r="F1891" s="181"/>
    </row>
    <row r="1892" s="176" customFormat="1" ht="13.5" spans="6:6">
      <c r="F1892" s="181"/>
    </row>
    <row r="1893" s="176" customFormat="1" ht="13.5" spans="6:6">
      <c r="F1893" s="181"/>
    </row>
    <row r="1894" s="176" customFormat="1" ht="13.5" spans="6:6">
      <c r="F1894" s="181"/>
    </row>
    <row r="1895" s="176" customFormat="1" ht="13.5" spans="6:6">
      <c r="F1895" s="181"/>
    </row>
    <row r="1896" s="176" customFormat="1" ht="13.5" spans="6:6">
      <c r="F1896" s="181"/>
    </row>
    <row r="1897" s="176" customFormat="1" ht="13.5" spans="6:6">
      <c r="F1897" s="181"/>
    </row>
    <row r="1898" s="176" customFormat="1" ht="13.5" spans="6:6">
      <c r="F1898" s="181"/>
    </row>
    <row r="1899" s="176" customFormat="1" ht="13.5" spans="6:6">
      <c r="F1899" s="181"/>
    </row>
    <row r="1900" s="176" customFormat="1" ht="13.5" spans="6:6">
      <c r="F1900" s="181"/>
    </row>
    <row r="1901" s="176" customFormat="1" ht="13.5" spans="6:6">
      <c r="F1901" s="181"/>
    </row>
    <row r="1902" s="176" customFormat="1" ht="13.5" spans="6:6">
      <c r="F1902" s="181"/>
    </row>
    <row r="1903" s="176" customFormat="1" ht="13.5" spans="6:6">
      <c r="F1903" s="181"/>
    </row>
    <row r="1904" s="176" customFormat="1" ht="13.5" spans="6:6">
      <c r="F1904" s="181"/>
    </row>
    <row r="1905" s="176" customFormat="1" ht="13.5" spans="6:6">
      <c r="F1905" s="181"/>
    </row>
    <row r="1906" s="176" customFormat="1" ht="13.5" spans="6:6">
      <c r="F1906" s="181"/>
    </row>
    <row r="1907" s="176" customFormat="1" ht="13.5" spans="6:6">
      <c r="F1907" s="181"/>
    </row>
    <row r="1908" s="176" customFormat="1" ht="13.5" spans="6:6">
      <c r="F1908" s="181"/>
    </row>
    <row r="1909" s="176" customFormat="1" ht="13.5" spans="6:6">
      <c r="F1909" s="181"/>
    </row>
    <row r="1910" s="176" customFormat="1" ht="13.5" spans="6:6">
      <c r="F1910" s="181"/>
    </row>
    <row r="1911" s="176" customFormat="1" ht="13.5" spans="6:6">
      <c r="F1911" s="181"/>
    </row>
    <row r="1912" s="176" customFormat="1" ht="13.5" spans="6:6">
      <c r="F1912" s="181"/>
    </row>
    <row r="1913" s="176" customFormat="1" ht="13.5" spans="6:6">
      <c r="F1913" s="181"/>
    </row>
    <row r="1914" s="176" customFormat="1" ht="13.5" spans="6:6">
      <c r="F1914" s="181"/>
    </row>
    <row r="1915" s="176" customFormat="1" ht="13.5" spans="6:6">
      <c r="F1915" s="181"/>
    </row>
    <row r="1916" s="176" customFormat="1" ht="13.5" spans="6:6">
      <c r="F1916" s="181"/>
    </row>
    <row r="1917" s="176" customFormat="1" ht="13.5" spans="6:6">
      <c r="F1917" s="181"/>
    </row>
    <row r="1918" s="176" customFormat="1" ht="13.5" spans="6:6">
      <c r="F1918" s="181"/>
    </row>
    <row r="1919" s="176" customFormat="1" ht="13.5" spans="6:6">
      <c r="F1919" s="181"/>
    </row>
    <row r="1920" s="176" customFormat="1" ht="13.5" spans="6:6">
      <c r="F1920" s="181"/>
    </row>
    <row r="1921" s="176" customFormat="1" ht="13.5" spans="6:6">
      <c r="F1921" s="181"/>
    </row>
    <row r="1922" s="176" customFormat="1" ht="13.5" spans="6:6">
      <c r="F1922" s="181"/>
    </row>
    <row r="1923" s="176" customFormat="1" ht="13.5" spans="6:6">
      <c r="F1923" s="181"/>
    </row>
    <row r="1924" s="176" customFormat="1" ht="13.5" spans="6:6">
      <c r="F1924" s="181"/>
    </row>
    <row r="1925" s="176" customFormat="1" ht="13.5" spans="6:6">
      <c r="F1925" s="181"/>
    </row>
    <row r="1926" s="176" customFormat="1" ht="13.5" spans="6:6">
      <c r="F1926" s="181"/>
    </row>
    <row r="1927" s="176" customFormat="1" ht="13.5" spans="6:6">
      <c r="F1927" s="181"/>
    </row>
    <row r="1928" s="176" customFormat="1" ht="13.5" spans="6:6">
      <c r="F1928" s="181"/>
    </row>
    <row r="1929" s="176" customFormat="1" ht="13.5" spans="6:6">
      <c r="F1929" s="181"/>
    </row>
    <row r="1930" s="176" customFormat="1" ht="13.5" spans="6:6">
      <c r="F1930" s="181"/>
    </row>
    <row r="1931" s="176" customFormat="1" ht="13.5" spans="6:6">
      <c r="F1931" s="181"/>
    </row>
    <row r="1932" s="176" customFormat="1" ht="13.5" spans="6:6">
      <c r="F1932" s="181"/>
    </row>
    <row r="1933" s="176" customFormat="1" ht="13.5" spans="6:6">
      <c r="F1933" s="181"/>
    </row>
    <row r="1934" s="176" customFormat="1" ht="13.5" spans="6:6">
      <c r="F1934" s="181"/>
    </row>
    <row r="1935" s="176" customFormat="1" ht="13.5" spans="6:6">
      <c r="F1935" s="181"/>
    </row>
    <row r="1936" s="176" customFormat="1" ht="13.5" spans="6:6">
      <c r="F1936" s="181"/>
    </row>
    <row r="1937" s="176" customFormat="1" ht="13.5" spans="6:6">
      <c r="F1937" s="181"/>
    </row>
    <row r="1938" s="176" customFormat="1" ht="13.5" spans="6:6">
      <c r="F1938" s="181"/>
    </row>
    <row r="1939" s="176" customFormat="1" ht="13.5" spans="6:6">
      <c r="F1939" s="181"/>
    </row>
    <row r="1940" s="176" customFormat="1" ht="13.5" spans="6:6">
      <c r="F1940" s="181"/>
    </row>
    <row r="1941" s="176" customFormat="1" ht="13.5" spans="6:6">
      <c r="F1941" s="181"/>
    </row>
    <row r="1942" s="176" customFormat="1" ht="13.5" spans="6:6">
      <c r="F1942" s="181"/>
    </row>
    <row r="1943" s="176" customFormat="1" ht="13.5" spans="6:6">
      <c r="F1943" s="181"/>
    </row>
    <row r="1944" s="176" customFormat="1" ht="13.5" spans="6:6">
      <c r="F1944" s="181"/>
    </row>
    <row r="1945" s="176" customFormat="1" ht="13.5" spans="6:6">
      <c r="F1945" s="181"/>
    </row>
    <row r="1946" s="176" customFormat="1" ht="13.5" spans="6:6">
      <c r="F1946" s="181"/>
    </row>
    <row r="1947" s="176" customFormat="1" ht="13.5" spans="6:6">
      <c r="F1947" s="181"/>
    </row>
    <row r="1948" s="176" customFormat="1" ht="13.5" spans="6:6">
      <c r="F1948" s="181"/>
    </row>
    <row r="1949" s="176" customFormat="1" ht="13.5" spans="6:6">
      <c r="F1949" s="181"/>
    </row>
    <row r="1950" s="176" customFormat="1" ht="13.5" spans="6:6">
      <c r="F1950" s="181"/>
    </row>
    <row r="1951" s="176" customFormat="1" ht="13.5" spans="6:6">
      <c r="F1951" s="181"/>
    </row>
    <row r="1952" s="176" customFormat="1" ht="13.5" spans="6:6">
      <c r="F1952" s="181"/>
    </row>
    <row r="1953" s="176" customFormat="1" ht="13.5" spans="6:6">
      <c r="F1953" s="181"/>
    </row>
    <row r="1954" s="176" customFormat="1" ht="13.5" spans="6:6">
      <c r="F1954" s="181"/>
    </row>
    <row r="1955" s="176" customFormat="1" ht="13.5" spans="6:6">
      <c r="F1955" s="181"/>
    </row>
    <row r="1956" s="176" customFormat="1" ht="13.5" spans="6:6">
      <c r="F1956" s="181"/>
    </row>
    <row r="1957" s="176" customFormat="1" ht="13.5" spans="6:6">
      <c r="F1957" s="181"/>
    </row>
    <row r="1958" s="176" customFormat="1" ht="13.5" spans="6:6">
      <c r="F1958" s="181"/>
    </row>
    <row r="1959" s="176" customFormat="1" ht="13.5" spans="6:6">
      <c r="F1959" s="181"/>
    </row>
    <row r="1960" s="176" customFormat="1" ht="13.5" spans="6:6">
      <c r="F1960" s="181"/>
    </row>
    <row r="1961" s="176" customFormat="1" ht="13.5" spans="6:6">
      <c r="F1961" s="181"/>
    </row>
    <row r="1962" s="176" customFormat="1" ht="13.5" spans="6:6">
      <c r="F1962" s="181"/>
    </row>
    <row r="1963" s="176" customFormat="1" ht="13.5" spans="6:6">
      <c r="F1963" s="181"/>
    </row>
    <row r="1964" s="176" customFormat="1" ht="13.5" spans="6:6">
      <c r="F1964" s="181"/>
    </row>
    <row r="1965" s="176" customFormat="1" ht="13.5" spans="6:6">
      <c r="F1965" s="181"/>
    </row>
    <row r="1966" s="176" customFormat="1" ht="13.5" spans="6:6">
      <c r="F1966" s="181"/>
    </row>
    <row r="1967" s="176" customFormat="1" ht="13.5" spans="6:6">
      <c r="F1967" s="181"/>
    </row>
    <row r="1968" s="176" customFormat="1" ht="13.5" spans="6:6">
      <c r="F1968" s="181"/>
    </row>
    <row r="1969" s="176" customFormat="1" ht="13.5" spans="6:6">
      <c r="F1969" s="181"/>
    </row>
    <row r="1970" s="176" customFormat="1" ht="13.5" spans="6:6">
      <c r="F1970" s="181"/>
    </row>
    <row r="1971" s="176" customFormat="1" ht="13.5" spans="6:6">
      <c r="F1971" s="181"/>
    </row>
    <row r="1972" s="176" customFormat="1" ht="13.5" spans="6:6">
      <c r="F1972" s="181"/>
    </row>
    <row r="1973" s="176" customFormat="1" ht="13.5" spans="6:6">
      <c r="F1973" s="181"/>
    </row>
    <row r="1974" s="176" customFormat="1" ht="13.5" spans="6:6">
      <c r="F1974" s="181"/>
    </row>
    <row r="1975" s="176" customFormat="1" ht="13.5" spans="6:6">
      <c r="F1975" s="181"/>
    </row>
    <row r="1976" s="176" customFormat="1" ht="13.5" spans="6:6">
      <c r="F1976" s="181"/>
    </row>
    <row r="1977" s="176" customFormat="1" ht="13.5" spans="6:6">
      <c r="F1977" s="181"/>
    </row>
    <row r="1978" s="176" customFormat="1" ht="13.5" spans="6:6">
      <c r="F1978" s="181"/>
    </row>
    <row r="1979" s="176" customFormat="1" ht="13.5" spans="6:6">
      <c r="F1979" s="181"/>
    </row>
    <row r="1980" s="176" customFormat="1" ht="13.5" spans="6:6">
      <c r="F1980" s="181"/>
    </row>
    <row r="1981" s="176" customFormat="1" ht="13.5" spans="6:6">
      <c r="F1981" s="181"/>
    </row>
    <row r="1982" s="176" customFormat="1" ht="13.5" spans="6:6">
      <c r="F1982" s="181"/>
    </row>
    <row r="1983" s="176" customFormat="1" ht="13.5" spans="6:6">
      <c r="F1983" s="181"/>
    </row>
    <row r="1984" s="176" customFormat="1" ht="13.5" spans="6:6">
      <c r="F1984" s="181"/>
    </row>
    <row r="1985" s="176" customFormat="1" ht="13.5" spans="6:6">
      <c r="F1985" s="181"/>
    </row>
    <row r="1986" s="176" customFormat="1" ht="13.5" spans="6:6">
      <c r="F1986" s="181"/>
    </row>
    <row r="1987" s="176" customFormat="1" ht="13.5" spans="6:6">
      <c r="F1987" s="181"/>
    </row>
    <row r="1988" s="176" customFormat="1" ht="13.5" spans="6:6">
      <c r="F1988" s="181"/>
    </row>
    <row r="1989" s="176" customFormat="1" ht="13.5" spans="6:6">
      <c r="F1989" s="181"/>
    </row>
    <row r="1990" s="176" customFormat="1" ht="13.5" spans="6:6">
      <c r="F1990" s="181"/>
    </row>
    <row r="1991" s="176" customFormat="1" ht="13.5" spans="6:6">
      <c r="F1991" s="181"/>
    </row>
    <row r="1992" s="176" customFormat="1" ht="13.5" spans="6:6">
      <c r="F1992" s="181"/>
    </row>
    <row r="1993" s="176" customFormat="1" ht="13.5" spans="6:6">
      <c r="F1993" s="181"/>
    </row>
    <row r="1994" s="176" customFormat="1" ht="13.5" spans="6:6">
      <c r="F1994" s="181"/>
    </row>
    <row r="1995" s="176" customFormat="1" ht="13.5" spans="6:6">
      <c r="F1995" s="181"/>
    </row>
    <row r="1996" s="176" customFormat="1" ht="13.5" spans="6:6">
      <c r="F1996" s="181"/>
    </row>
    <row r="1997" s="176" customFormat="1" ht="13.5" spans="6:6">
      <c r="F1997" s="181"/>
    </row>
    <row r="1998" s="176" customFormat="1" ht="13.5" spans="6:6">
      <c r="F1998" s="181"/>
    </row>
    <row r="1999" s="176" customFormat="1" ht="13.5" spans="6:6">
      <c r="F1999" s="181"/>
    </row>
    <row r="2000" s="176" customFormat="1" ht="13.5" spans="6:6">
      <c r="F2000" s="181"/>
    </row>
    <row r="2001" s="176" customFormat="1" ht="13.5" spans="6:6">
      <c r="F2001" s="181"/>
    </row>
    <row r="2002" s="176" customFormat="1" ht="13.5" spans="6:6">
      <c r="F2002" s="181"/>
    </row>
    <row r="2003" s="176" customFormat="1" ht="13.5" spans="6:6">
      <c r="F2003" s="181"/>
    </row>
    <row r="2004" s="176" customFormat="1" ht="13.5" spans="6:6">
      <c r="F2004" s="181"/>
    </row>
    <row r="2005" s="176" customFormat="1" ht="13.5" spans="6:6">
      <c r="F2005" s="181"/>
    </row>
    <row r="2006" s="176" customFormat="1" ht="13.5" spans="6:6">
      <c r="F2006" s="181"/>
    </row>
    <row r="2007" s="176" customFormat="1" ht="13.5" spans="6:6">
      <c r="F2007" s="181"/>
    </row>
    <row r="2008" s="176" customFormat="1" ht="13.5" spans="6:6">
      <c r="F2008" s="181"/>
    </row>
    <row r="2009" s="176" customFormat="1" ht="13.5" spans="6:6">
      <c r="F2009" s="181"/>
    </row>
    <row r="2010" s="176" customFormat="1" ht="13.5" spans="6:6">
      <c r="F2010" s="181"/>
    </row>
    <row r="2011" s="176" customFormat="1" ht="13.5" spans="6:6">
      <c r="F2011" s="181"/>
    </row>
    <row r="2012" s="176" customFormat="1" ht="13.5" spans="6:6">
      <c r="F2012" s="181"/>
    </row>
    <row r="2013" s="176" customFormat="1" ht="13.5" spans="6:6">
      <c r="F2013" s="181"/>
    </row>
    <row r="2014" s="176" customFormat="1" ht="13.5" spans="6:6">
      <c r="F2014" s="181"/>
    </row>
    <row r="2015" s="176" customFormat="1" ht="13.5" spans="6:6">
      <c r="F2015" s="181"/>
    </row>
    <row r="2016" s="176" customFormat="1" ht="13.5" spans="6:6">
      <c r="F2016" s="181"/>
    </row>
    <row r="2017" s="176" customFormat="1" ht="13.5" spans="6:6">
      <c r="F2017" s="181"/>
    </row>
    <row r="2018" s="176" customFormat="1" ht="13.5" spans="6:6">
      <c r="F2018" s="181"/>
    </row>
    <row r="2019" s="176" customFormat="1" ht="13.5" spans="6:6">
      <c r="F2019" s="181"/>
    </row>
    <row r="2020" s="176" customFormat="1" ht="13.5" spans="6:6">
      <c r="F2020" s="181"/>
    </row>
    <row r="2021" s="176" customFormat="1" ht="13.5" spans="6:6">
      <c r="F2021" s="181"/>
    </row>
    <row r="2022" s="176" customFormat="1" ht="13.5" spans="6:6">
      <c r="F2022" s="181"/>
    </row>
    <row r="2023" s="176" customFormat="1" ht="13.5" spans="6:6">
      <c r="F2023" s="181"/>
    </row>
    <row r="2024" s="176" customFormat="1" ht="13.5" spans="6:6">
      <c r="F2024" s="181"/>
    </row>
    <row r="2025" s="176" customFormat="1" ht="13.5" spans="6:6">
      <c r="F2025" s="181"/>
    </row>
    <row r="2026" s="176" customFormat="1" ht="13.5" spans="6:6">
      <c r="F2026" s="181"/>
    </row>
    <row r="2027" s="176" customFormat="1" ht="13.5" spans="6:6">
      <c r="F2027" s="181"/>
    </row>
    <row r="2028" s="176" customFormat="1" ht="13.5" spans="6:6">
      <c r="F2028" s="181"/>
    </row>
    <row r="2029" s="176" customFormat="1" ht="13.5" spans="6:6">
      <c r="F2029" s="181"/>
    </row>
    <row r="2030" s="176" customFormat="1" ht="13.5" spans="6:6">
      <c r="F2030" s="181"/>
    </row>
    <row r="2031" s="176" customFormat="1" ht="13.5" spans="6:6">
      <c r="F2031" s="181"/>
    </row>
    <row r="2032" s="176" customFormat="1" ht="13.5" spans="6:6">
      <c r="F2032" s="181"/>
    </row>
    <row r="2033" s="176" customFormat="1" ht="13.5" spans="6:6">
      <c r="F2033" s="181"/>
    </row>
    <row r="2034" s="176" customFormat="1" ht="13.5" spans="6:6">
      <c r="F2034" s="181"/>
    </row>
    <row r="2035" s="176" customFormat="1" ht="13.5" spans="6:6">
      <c r="F2035" s="181"/>
    </row>
    <row r="2036" s="176" customFormat="1" ht="13.5" spans="6:6">
      <c r="F2036" s="181"/>
    </row>
    <row r="2037" s="176" customFormat="1" ht="13.5" spans="6:6">
      <c r="F2037" s="181"/>
    </row>
    <row r="2038" s="176" customFormat="1" ht="13.5" spans="6:6">
      <c r="F2038" s="181"/>
    </row>
    <row r="2039" s="176" customFormat="1" ht="13.5" spans="6:6">
      <c r="F2039" s="181"/>
    </row>
    <row r="2040" s="176" customFormat="1" ht="13.5" spans="6:6">
      <c r="F2040" s="181"/>
    </row>
    <row r="2041" s="176" customFormat="1" ht="13.5" spans="6:6">
      <c r="F2041" s="181"/>
    </row>
    <row r="2042" s="176" customFormat="1" ht="13.5" spans="6:6">
      <c r="F2042" s="181"/>
    </row>
    <row r="2043" s="176" customFormat="1" ht="13.5" spans="6:6">
      <c r="F2043" s="181"/>
    </row>
    <row r="2044" s="176" customFormat="1" ht="13.5" spans="6:6">
      <c r="F2044" s="181"/>
    </row>
    <row r="2045" s="176" customFormat="1" ht="13.5" spans="6:6">
      <c r="F2045" s="181"/>
    </row>
    <row r="2046" s="176" customFormat="1" ht="13.5" spans="6:6">
      <c r="F2046" s="181"/>
    </row>
    <row r="2047" s="176" customFormat="1" ht="13.5" spans="6:6">
      <c r="F2047" s="181"/>
    </row>
    <row r="2048" s="176" customFormat="1" ht="13.5" spans="6:6">
      <c r="F2048" s="181"/>
    </row>
    <row r="2049" s="176" customFormat="1" ht="13.5" spans="6:6">
      <c r="F2049" s="181"/>
    </row>
    <row r="2050" s="176" customFormat="1" ht="13.5" spans="6:6">
      <c r="F2050" s="181"/>
    </row>
    <row r="2051" s="176" customFormat="1" ht="13.5" spans="6:6">
      <c r="F2051" s="181"/>
    </row>
    <row r="2052" s="176" customFormat="1" ht="13.5" spans="6:6">
      <c r="F2052" s="181"/>
    </row>
    <row r="2053" s="176" customFormat="1" ht="13.5" spans="6:6">
      <c r="F2053" s="181"/>
    </row>
    <row r="2054" s="176" customFormat="1" ht="13.5" spans="6:6">
      <c r="F2054" s="181"/>
    </row>
    <row r="2055" s="176" customFormat="1" ht="13.5" spans="6:6">
      <c r="F2055" s="181"/>
    </row>
    <row r="2056" s="176" customFormat="1" ht="13.5" spans="6:6">
      <c r="F2056" s="181"/>
    </row>
    <row r="2057" s="176" customFormat="1" ht="13.5" spans="6:6">
      <c r="F2057" s="181"/>
    </row>
    <row r="2058" s="176" customFormat="1" ht="13.5" spans="6:6">
      <c r="F2058" s="181"/>
    </row>
    <row r="2059" s="176" customFormat="1" ht="13.5" spans="6:6">
      <c r="F2059" s="181"/>
    </row>
    <row r="2060" s="176" customFormat="1" ht="13.5" spans="6:6">
      <c r="F2060" s="181"/>
    </row>
    <row r="2061" s="176" customFormat="1" ht="13.5" spans="6:6">
      <c r="F2061" s="181"/>
    </row>
    <row r="2062" s="176" customFormat="1" ht="13.5" spans="6:6">
      <c r="F2062" s="181"/>
    </row>
    <row r="2063" s="176" customFormat="1" ht="13.5" spans="6:6">
      <c r="F2063" s="181"/>
    </row>
    <row r="2064" s="176" customFormat="1" ht="13.5" spans="6:6">
      <c r="F2064" s="181"/>
    </row>
    <row r="2065" s="176" customFormat="1" ht="13.5" spans="6:6">
      <c r="F2065" s="181"/>
    </row>
    <row r="2066" s="176" customFormat="1" ht="13.5" spans="6:6">
      <c r="F2066" s="181"/>
    </row>
    <row r="2067" s="176" customFormat="1" ht="13.5" spans="6:6">
      <c r="F2067" s="181"/>
    </row>
    <row r="2068" s="176" customFormat="1" ht="13.5" spans="6:6">
      <c r="F2068" s="181"/>
    </row>
    <row r="2069" s="176" customFormat="1" ht="13.5" spans="6:6">
      <c r="F2069" s="181"/>
    </row>
    <row r="2070" s="176" customFormat="1" ht="13.5" spans="6:6">
      <c r="F2070" s="181"/>
    </row>
    <row r="2071" s="176" customFormat="1" ht="13.5" spans="6:6">
      <c r="F2071" s="181"/>
    </row>
    <row r="2072" s="176" customFormat="1" ht="13.5" spans="6:6">
      <c r="F2072" s="181"/>
    </row>
    <row r="2073" s="176" customFormat="1" ht="13.5" spans="6:6">
      <c r="F2073" s="181"/>
    </row>
    <row r="2074" s="176" customFormat="1" ht="13.5" spans="6:6">
      <c r="F2074" s="181"/>
    </row>
    <row r="2075" s="176" customFormat="1" ht="13.5" spans="6:6">
      <c r="F2075" s="181"/>
    </row>
    <row r="2076" s="176" customFormat="1" ht="13.5" spans="6:6">
      <c r="F2076" s="181"/>
    </row>
    <row r="2077" s="176" customFormat="1" ht="13.5" spans="6:6">
      <c r="F2077" s="181"/>
    </row>
    <row r="2078" s="176" customFormat="1" ht="13.5" spans="6:6">
      <c r="F2078" s="181"/>
    </row>
    <row r="2079" s="176" customFormat="1" ht="13.5" spans="6:6">
      <c r="F2079" s="181"/>
    </row>
    <row r="2080" s="176" customFormat="1" ht="13.5" spans="6:6">
      <c r="F2080" s="181"/>
    </row>
    <row r="2081" s="176" customFormat="1" ht="13.5" spans="6:6">
      <c r="F2081" s="181"/>
    </row>
    <row r="2082" s="176" customFormat="1" ht="13.5" spans="6:6">
      <c r="F2082" s="181"/>
    </row>
    <row r="2083" s="176" customFormat="1" ht="13.5" spans="6:6">
      <c r="F2083" s="181"/>
    </row>
    <row r="2084" s="176" customFormat="1" ht="13.5" spans="6:6">
      <c r="F2084" s="181"/>
    </row>
    <row r="2085" s="176" customFormat="1" ht="13.5" spans="6:6">
      <c r="F2085" s="181"/>
    </row>
    <row r="2086" s="176" customFormat="1" ht="13.5" spans="6:6">
      <c r="F2086" s="181"/>
    </row>
    <row r="2087" s="176" customFormat="1" ht="13.5" spans="6:6">
      <c r="F2087" s="181"/>
    </row>
    <row r="2088" s="176" customFormat="1" ht="13.5" spans="6:6">
      <c r="F2088" s="181"/>
    </row>
    <row r="2089" s="176" customFormat="1" ht="13.5" spans="6:6">
      <c r="F2089" s="181"/>
    </row>
    <row r="2090" s="176" customFormat="1" ht="13.5" spans="6:6">
      <c r="F2090" s="181"/>
    </row>
    <row r="2091" s="176" customFormat="1" ht="13.5" spans="6:6">
      <c r="F2091" s="181"/>
    </row>
    <row r="2092" s="176" customFormat="1" ht="13.5" spans="6:6">
      <c r="F2092" s="181"/>
    </row>
    <row r="2093" s="176" customFormat="1" ht="13.5" spans="6:6">
      <c r="F2093" s="181"/>
    </row>
    <row r="2094" s="176" customFormat="1" ht="13.5" spans="6:6">
      <c r="F2094" s="181"/>
    </row>
    <row r="2095" s="176" customFormat="1" ht="13.5" spans="6:6">
      <c r="F2095" s="181"/>
    </row>
    <row r="2096" s="176" customFormat="1" ht="13.5" spans="6:6">
      <c r="F2096" s="181"/>
    </row>
    <row r="2097" s="176" customFormat="1" ht="13.5" spans="6:6">
      <c r="F2097" s="181"/>
    </row>
    <row r="2098" s="176" customFormat="1" ht="13.5" spans="6:6">
      <c r="F2098" s="181"/>
    </row>
    <row r="2099" s="176" customFormat="1" ht="13.5" spans="6:6">
      <c r="F2099" s="181"/>
    </row>
    <row r="2100" s="176" customFormat="1" ht="13.5" spans="6:6">
      <c r="F2100" s="181"/>
    </row>
    <row r="2101" s="176" customFormat="1" ht="13.5" spans="6:6">
      <c r="F2101" s="181"/>
    </row>
    <row r="2102" s="176" customFormat="1" ht="13.5" spans="6:6">
      <c r="F2102" s="181"/>
    </row>
    <row r="2103" s="176" customFormat="1" ht="13.5" spans="6:6">
      <c r="F2103" s="181"/>
    </row>
    <row r="2104" s="176" customFormat="1" ht="13.5" spans="6:6">
      <c r="F2104" s="181"/>
    </row>
    <row r="2105" s="176" customFormat="1" ht="13.5" spans="6:6">
      <c r="F2105" s="181"/>
    </row>
    <row r="2106" s="176" customFormat="1" ht="13.5" spans="6:6">
      <c r="F2106" s="181"/>
    </row>
    <row r="2107" s="176" customFormat="1" ht="13.5" spans="6:6">
      <c r="F2107" s="181"/>
    </row>
    <row r="2108" s="176" customFormat="1" ht="13.5" spans="6:6">
      <c r="F2108" s="181"/>
    </row>
    <row r="2109" s="176" customFormat="1" ht="13.5" spans="6:6">
      <c r="F2109" s="181"/>
    </row>
    <row r="2110" s="176" customFormat="1" ht="13.5" spans="6:6">
      <c r="F2110" s="181"/>
    </row>
    <row r="2111" s="176" customFormat="1" ht="13.5" spans="6:6">
      <c r="F2111" s="181"/>
    </row>
    <row r="2112" s="176" customFormat="1" ht="13.5" spans="6:6">
      <c r="F2112" s="181"/>
    </row>
    <row r="2113" s="176" customFormat="1" ht="13.5" spans="6:6">
      <c r="F2113" s="181"/>
    </row>
    <row r="2114" s="176" customFormat="1" ht="13.5" spans="6:6">
      <c r="F2114" s="181"/>
    </row>
    <row r="2115" s="176" customFormat="1" ht="13.5" spans="6:6">
      <c r="F2115" s="181"/>
    </row>
    <row r="2116" s="176" customFormat="1" ht="13.5" spans="6:6">
      <c r="F2116" s="181"/>
    </row>
    <row r="2117" s="176" customFormat="1" ht="13.5" spans="6:6">
      <c r="F2117" s="181"/>
    </row>
    <row r="2118" s="176" customFormat="1" ht="13.5" spans="6:6">
      <c r="F2118" s="181"/>
    </row>
    <row r="2119" s="176" customFormat="1" ht="13.5" spans="6:6">
      <c r="F2119" s="181"/>
    </row>
    <row r="2120" s="176" customFormat="1" ht="13.5" spans="6:6">
      <c r="F2120" s="181"/>
    </row>
    <row r="2121" s="176" customFormat="1" ht="13.5" spans="6:6">
      <c r="F2121" s="181"/>
    </row>
    <row r="2122" s="176" customFormat="1" ht="13.5" spans="6:6">
      <c r="F2122" s="181"/>
    </row>
    <row r="2123" s="176" customFormat="1" ht="13.5" spans="6:6">
      <c r="F2123" s="181"/>
    </row>
    <row r="2124" s="176" customFormat="1" ht="13.5" spans="6:6">
      <c r="F2124" s="181"/>
    </row>
    <row r="2125" s="176" customFormat="1" ht="13.5" spans="6:6">
      <c r="F2125" s="181"/>
    </row>
    <row r="2126" s="176" customFormat="1" ht="13.5" spans="6:6">
      <c r="F2126" s="181"/>
    </row>
    <row r="2127" s="176" customFormat="1" ht="13.5" spans="6:6">
      <c r="F2127" s="181"/>
    </row>
    <row r="2128" s="176" customFormat="1" ht="13.5" spans="6:6">
      <c r="F2128" s="181"/>
    </row>
    <row r="2129" s="176" customFormat="1" ht="13.5" spans="6:6">
      <c r="F2129" s="181"/>
    </row>
    <row r="2130" s="176" customFormat="1" ht="13.5" spans="6:6">
      <c r="F2130" s="181"/>
    </row>
    <row r="2131" s="176" customFormat="1" ht="13.5" spans="6:6">
      <c r="F2131" s="181"/>
    </row>
    <row r="2132" s="176" customFormat="1" ht="13.5" spans="6:6">
      <c r="F2132" s="181"/>
    </row>
    <row r="2133" s="176" customFormat="1" ht="13.5" spans="6:6">
      <c r="F2133" s="181"/>
    </row>
    <row r="2134" s="176" customFormat="1" ht="13.5" spans="6:6">
      <c r="F2134" s="181"/>
    </row>
    <row r="2135" s="176" customFormat="1" ht="13.5" spans="6:6">
      <c r="F2135" s="181"/>
    </row>
    <row r="2136" s="176" customFormat="1" ht="13.5" spans="6:6">
      <c r="F2136" s="181"/>
    </row>
    <row r="2137" s="176" customFormat="1" ht="13.5" spans="6:6">
      <c r="F2137" s="181"/>
    </row>
    <row r="2138" s="176" customFormat="1" ht="13.5" spans="6:6">
      <c r="F2138" s="181"/>
    </row>
    <row r="2139" s="176" customFormat="1" ht="13.5" spans="6:6">
      <c r="F2139" s="181"/>
    </row>
    <row r="2140" s="176" customFormat="1" ht="13.5" spans="6:6">
      <c r="F2140" s="181"/>
    </row>
    <row r="2141" s="176" customFormat="1" ht="13.5" spans="6:6">
      <c r="F2141" s="181"/>
    </row>
    <row r="2142" s="176" customFormat="1" ht="13.5" spans="6:6">
      <c r="F2142" s="181"/>
    </row>
    <row r="2143" s="176" customFormat="1" ht="13.5" spans="6:6">
      <c r="F2143" s="181"/>
    </row>
    <row r="2144" s="176" customFormat="1" ht="13.5" spans="6:6">
      <c r="F2144" s="181"/>
    </row>
    <row r="2145" s="176" customFormat="1" ht="13.5" spans="6:6">
      <c r="F2145" s="181"/>
    </row>
    <row r="2146" s="176" customFormat="1" ht="13.5" spans="6:6">
      <c r="F2146" s="181"/>
    </row>
    <row r="2147" s="176" customFormat="1" ht="13.5" spans="6:6">
      <c r="F2147" s="181"/>
    </row>
    <row r="2148" s="176" customFormat="1" ht="13.5" spans="6:6">
      <c r="F2148" s="181"/>
    </row>
    <row r="2149" s="176" customFormat="1" ht="13.5" spans="6:6">
      <c r="F2149" s="181"/>
    </row>
    <row r="2150" s="176" customFormat="1" ht="13.5" spans="6:6">
      <c r="F2150" s="181"/>
    </row>
    <row r="2151" s="176" customFormat="1" ht="13.5" spans="6:6">
      <c r="F2151" s="181"/>
    </row>
    <row r="2152" s="176" customFormat="1" ht="13.5" spans="6:6">
      <c r="F2152" s="181"/>
    </row>
    <row r="2153" s="176" customFormat="1" ht="13.5" spans="6:6">
      <c r="F2153" s="181"/>
    </row>
    <row r="2154" s="176" customFormat="1" ht="13.5" spans="6:6">
      <c r="F2154" s="181"/>
    </row>
    <row r="2155" s="176" customFormat="1" ht="13.5" spans="6:6">
      <c r="F2155" s="181"/>
    </row>
    <row r="2156" s="176" customFormat="1" ht="13.5" spans="6:6">
      <c r="F2156" s="181"/>
    </row>
    <row r="2157" s="176" customFormat="1" ht="13.5" spans="6:6">
      <c r="F2157" s="181"/>
    </row>
    <row r="2158" s="176" customFormat="1" ht="13.5" spans="6:6">
      <c r="F2158" s="181"/>
    </row>
    <row r="2159" s="176" customFormat="1" ht="13.5" spans="6:6">
      <c r="F2159" s="181"/>
    </row>
    <row r="2160" s="176" customFormat="1" ht="13.5" spans="6:6">
      <c r="F2160" s="181"/>
    </row>
    <row r="2161" s="176" customFormat="1" ht="13.5" spans="6:6">
      <c r="F2161" s="181"/>
    </row>
    <row r="2162" s="176" customFormat="1" ht="13.5" spans="6:6">
      <c r="F2162" s="181"/>
    </row>
    <row r="2163" s="176" customFormat="1" ht="13.5" spans="6:6">
      <c r="F2163" s="181"/>
    </row>
    <row r="2164" s="176" customFormat="1" ht="13.5" spans="6:6">
      <c r="F2164" s="181"/>
    </row>
    <row r="2165" s="176" customFormat="1" ht="13.5" spans="6:6">
      <c r="F2165" s="181"/>
    </row>
    <row r="2166" s="176" customFormat="1" ht="13.5" spans="6:6">
      <c r="F2166" s="181"/>
    </row>
    <row r="2167" s="176" customFormat="1" ht="13.5" spans="6:6">
      <c r="F2167" s="181"/>
    </row>
    <row r="2168" s="176" customFormat="1" ht="13.5" spans="6:6">
      <c r="F2168" s="181"/>
    </row>
    <row r="2169" s="176" customFormat="1" ht="13.5" spans="6:6">
      <c r="F2169" s="181"/>
    </row>
    <row r="2170" s="176" customFormat="1" ht="13.5" spans="6:6">
      <c r="F2170" s="181"/>
    </row>
    <row r="2171" s="176" customFormat="1" ht="13.5" spans="6:6">
      <c r="F2171" s="181"/>
    </row>
    <row r="2172" s="176" customFormat="1" ht="13.5" spans="6:6">
      <c r="F2172" s="181"/>
    </row>
    <row r="2173" s="176" customFormat="1" ht="13.5" spans="6:6">
      <c r="F2173" s="181"/>
    </row>
    <row r="2174" s="176" customFormat="1" ht="13.5" spans="6:6">
      <c r="F2174" s="181"/>
    </row>
    <row r="2175" s="176" customFormat="1" ht="13.5" spans="6:6">
      <c r="F2175" s="181"/>
    </row>
    <row r="2176" s="176" customFormat="1" ht="13.5" spans="6:6">
      <c r="F2176" s="181"/>
    </row>
    <row r="2177" s="176" customFormat="1" ht="13.5" spans="6:6">
      <c r="F2177" s="181"/>
    </row>
    <row r="2178" s="176" customFormat="1" ht="13.5" spans="6:6">
      <c r="F2178" s="181"/>
    </row>
    <row r="2179" s="176" customFormat="1" ht="13.5" spans="6:6">
      <c r="F2179" s="181"/>
    </row>
    <row r="2180" s="176" customFormat="1" ht="13.5" spans="6:6">
      <c r="F2180" s="181"/>
    </row>
    <row r="2181" s="176" customFormat="1" ht="13.5" spans="6:6">
      <c r="F2181" s="181"/>
    </row>
    <row r="2182" s="176" customFormat="1" ht="13.5" spans="6:6">
      <c r="F2182" s="181"/>
    </row>
    <row r="2183" s="176" customFormat="1" ht="13.5" spans="6:6">
      <c r="F2183" s="181"/>
    </row>
    <row r="2184" s="176" customFormat="1" ht="13.5" spans="6:6">
      <c r="F2184" s="181"/>
    </row>
    <row r="2185" s="176" customFormat="1" ht="13.5" spans="6:6">
      <c r="F2185" s="181"/>
    </row>
    <row r="2186" s="176" customFormat="1" ht="13.5" spans="6:6">
      <c r="F2186" s="181"/>
    </row>
    <row r="2187" s="176" customFormat="1" ht="13.5" spans="6:6">
      <c r="F2187" s="181"/>
    </row>
    <row r="2188" s="176" customFormat="1" ht="13.5" spans="6:6">
      <c r="F2188" s="181"/>
    </row>
    <row r="2189" s="176" customFormat="1" ht="13.5" spans="6:6">
      <c r="F2189" s="181"/>
    </row>
    <row r="2190" s="176" customFormat="1" ht="13.5" spans="6:6">
      <c r="F2190" s="181"/>
    </row>
    <row r="2191" s="176" customFormat="1" ht="13.5" spans="6:6">
      <c r="F2191" s="181"/>
    </row>
    <row r="2192" s="176" customFormat="1" ht="13.5" spans="6:6">
      <c r="F2192" s="181"/>
    </row>
    <row r="2193" s="176" customFormat="1" ht="13.5" spans="6:6">
      <c r="F2193" s="181"/>
    </row>
    <row r="2194" s="176" customFormat="1" ht="13.5" spans="6:6">
      <c r="F2194" s="181"/>
    </row>
    <row r="2195" s="176" customFormat="1" ht="13.5" spans="6:6">
      <c r="F2195" s="181"/>
    </row>
    <row r="2196" s="176" customFormat="1" ht="13.5" spans="6:6">
      <c r="F2196" s="181"/>
    </row>
    <row r="2197" s="176" customFormat="1" ht="13.5" spans="6:6">
      <c r="F2197" s="181"/>
    </row>
    <row r="2198" s="176" customFormat="1" ht="13.5" spans="6:6">
      <c r="F2198" s="181"/>
    </row>
    <row r="2199" s="176" customFormat="1" ht="13.5" spans="6:6">
      <c r="F2199" s="181"/>
    </row>
    <row r="2200" s="176" customFormat="1" ht="13.5" spans="6:6">
      <c r="F2200" s="181"/>
    </row>
    <row r="2201" s="176" customFormat="1" ht="13.5" spans="6:6">
      <c r="F2201" s="181"/>
    </row>
    <row r="2202" s="176" customFormat="1" ht="13.5" spans="6:6">
      <c r="F2202" s="181"/>
    </row>
    <row r="2203" s="176" customFormat="1" ht="13.5" spans="6:6">
      <c r="F2203" s="181"/>
    </row>
    <row r="2204" s="176" customFormat="1" ht="13.5" spans="6:6">
      <c r="F2204" s="181"/>
    </row>
    <row r="2205" s="176" customFormat="1" ht="13.5" spans="6:6">
      <c r="F2205" s="181"/>
    </row>
    <row r="2206" s="176" customFormat="1" ht="13.5" spans="6:6">
      <c r="F2206" s="181"/>
    </row>
    <row r="2207" s="176" customFormat="1" ht="13.5" spans="6:6">
      <c r="F2207" s="181"/>
    </row>
    <row r="2208" s="176" customFormat="1" ht="13.5" spans="6:6">
      <c r="F2208" s="181"/>
    </row>
    <row r="2209" s="176" customFormat="1" ht="13.5" spans="6:6">
      <c r="F2209" s="181"/>
    </row>
    <row r="2210" s="176" customFormat="1" ht="13.5" spans="6:6">
      <c r="F2210" s="181"/>
    </row>
    <row r="2211" s="176" customFormat="1" ht="13.5" spans="6:6">
      <c r="F2211" s="181"/>
    </row>
    <row r="2212" s="176" customFormat="1" ht="13.5" spans="6:6">
      <c r="F2212" s="181"/>
    </row>
    <row r="2213" s="176" customFormat="1" ht="13.5" spans="6:6">
      <c r="F2213" s="181"/>
    </row>
    <row r="2214" s="176" customFormat="1" ht="13.5" spans="6:6">
      <c r="F2214" s="181"/>
    </row>
    <row r="2215" s="176" customFormat="1" ht="13.5" spans="6:6">
      <c r="F2215" s="181"/>
    </row>
    <row r="2216" s="176" customFormat="1" ht="13.5" spans="6:6">
      <c r="F2216" s="181"/>
    </row>
    <row r="2217" s="176" customFormat="1" ht="13.5" spans="6:6">
      <c r="F2217" s="181"/>
    </row>
    <row r="2218" s="176" customFormat="1" ht="13.5" spans="6:6">
      <c r="F2218" s="181"/>
    </row>
    <row r="2219" s="176" customFormat="1" ht="13.5" spans="6:6">
      <c r="F2219" s="181"/>
    </row>
    <row r="2220" s="176" customFormat="1" ht="13.5" spans="6:6">
      <c r="F2220" s="181"/>
    </row>
    <row r="2221" s="176" customFormat="1" ht="13.5" spans="6:6">
      <c r="F2221" s="181"/>
    </row>
    <row r="2222" s="176" customFormat="1" ht="13.5" spans="6:6">
      <c r="F2222" s="181"/>
    </row>
    <row r="2223" s="176" customFormat="1" ht="13.5" spans="6:6">
      <c r="F2223" s="181"/>
    </row>
    <row r="2224" s="176" customFormat="1" ht="13.5" spans="6:6">
      <c r="F2224" s="181"/>
    </row>
    <row r="2225" s="176" customFormat="1" ht="13.5" spans="6:6">
      <c r="F2225" s="181"/>
    </row>
    <row r="2226" s="176" customFormat="1" ht="13.5" spans="6:6">
      <c r="F2226" s="181"/>
    </row>
    <row r="2227" s="176" customFormat="1" ht="13.5" spans="6:6">
      <c r="F2227" s="181"/>
    </row>
    <row r="2228" s="176" customFormat="1" ht="13.5" spans="6:6">
      <c r="F2228" s="181"/>
    </row>
    <row r="2229" s="176" customFormat="1" ht="13.5" spans="6:6">
      <c r="F2229" s="181"/>
    </row>
    <row r="2230" s="176" customFormat="1" ht="13.5" spans="6:6">
      <c r="F2230" s="181"/>
    </row>
    <row r="2231" s="176" customFormat="1" ht="13.5" spans="6:6">
      <c r="F2231" s="181"/>
    </row>
    <row r="2232" s="176" customFormat="1" ht="13.5" spans="6:6">
      <c r="F2232" s="181"/>
    </row>
    <row r="2233" s="176" customFormat="1" ht="13.5" spans="6:6">
      <c r="F2233" s="181"/>
    </row>
    <row r="2234" s="176" customFormat="1" ht="13.5" spans="6:6">
      <c r="F2234" s="181"/>
    </row>
    <row r="2235" s="176" customFormat="1" ht="13.5" spans="6:6">
      <c r="F2235" s="181"/>
    </row>
    <row r="2236" s="176" customFormat="1" ht="13.5" spans="6:6">
      <c r="F2236" s="181"/>
    </row>
    <row r="2237" s="176" customFormat="1" ht="13.5" spans="6:6">
      <c r="F2237" s="181"/>
    </row>
    <row r="2238" s="176" customFormat="1" ht="13.5" spans="6:6">
      <c r="F2238" s="181"/>
    </row>
    <row r="2239" s="176" customFormat="1" ht="13.5" spans="6:6">
      <c r="F2239" s="181"/>
    </row>
    <row r="2240" s="176" customFormat="1" ht="13.5" spans="6:6">
      <c r="F2240" s="181"/>
    </row>
    <row r="2241" s="176" customFormat="1" ht="13.5" spans="6:6">
      <c r="F2241" s="181"/>
    </row>
    <row r="2242" s="176" customFormat="1" ht="13.5" spans="6:6">
      <c r="F2242" s="181"/>
    </row>
    <row r="2243" s="176" customFormat="1" ht="13.5" spans="6:6">
      <c r="F2243" s="181"/>
    </row>
    <row r="2244" s="176" customFormat="1" ht="13.5" spans="6:6">
      <c r="F2244" s="181"/>
    </row>
    <row r="2245" s="176" customFormat="1" ht="13.5" spans="6:6">
      <c r="F2245" s="181"/>
    </row>
    <row r="2246" s="176" customFormat="1" ht="13.5" spans="6:6">
      <c r="F2246" s="181"/>
    </row>
    <row r="2247" s="176" customFormat="1" ht="13.5" spans="6:6">
      <c r="F2247" s="181"/>
    </row>
    <row r="2248" s="176" customFormat="1" ht="13.5" spans="6:6">
      <c r="F2248" s="181"/>
    </row>
    <row r="2249" s="176" customFormat="1" ht="13.5" spans="6:6">
      <c r="F2249" s="181"/>
    </row>
    <row r="2250" s="176" customFormat="1" ht="13.5" spans="6:6">
      <c r="F2250" s="181"/>
    </row>
    <row r="2251" s="176" customFormat="1" ht="13.5" spans="6:6">
      <c r="F2251" s="181"/>
    </row>
    <row r="2252" s="176" customFormat="1" ht="13.5" spans="6:6">
      <c r="F2252" s="181"/>
    </row>
    <row r="2253" s="176" customFormat="1" ht="13.5" spans="6:6">
      <c r="F2253" s="181"/>
    </row>
    <row r="2254" s="176" customFormat="1" ht="13.5" spans="6:6">
      <c r="F2254" s="181"/>
    </row>
    <row r="2255" s="176" customFormat="1" ht="13.5" spans="6:6">
      <c r="F2255" s="181"/>
    </row>
    <row r="2256" s="176" customFormat="1" ht="13.5" spans="6:6">
      <c r="F2256" s="181"/>
    </row>
    <row r="2257" s="176" customFormat="1" ht="13.5" spans="6:6">
      <c r="F2257" s="181"/>
    </row>
    <row r="2258" s="176" customFormat="1" ht="13.5" spans="6:6">
      <c r="F2258" s="181"/>
    </row>
    <row r="2259" s="176" customFormat="1" ht="13.5" spans="6:6">
      <c r="F2259" s="181"/>
    </row>
    <row r="2260" s="176" customFormat="1" ht="13.5" spans="6:6">
      <c r="F2260" s="181"/>
    </row>
    <row r="2261" s="176" customFormat="1" ht="13.5" spans="6:6">
      <c r="F2261" s="181"/>
    </row>
    <row r="2262" s="176" customFormat="1" ht="13.5" spans="6:6">
      <c r="F2262" s="181"/>
    </row>
    <row r="2263" s="176" customFormat="1" ht="13.5" spans="6:6">
      <c r="F2263" s="181"/>
    </row>
    <row r="2264" s="176" customFormat="1" ht="13.5" spans="6:6">
      <c r="F2264" s="181"/>
    </row>
    <row r="2265" s="176" customFormat="1" ht="13.5" spans="6:6">
      <c r="F2265" s="181"/>
    </row>
    <row r="2266" s="176" customFormat="1" ht="13.5" spans="6:6">
      <c r="F2266" s="181"/>
    </row>
    <row r="2267" s="176" customFormat="1" ht="13.5" spans="6:6">
      <c r="F2267" s="181"/>
    </row>
    <row r="2268" s="176" customFormat="1" ht="13.5" spans="6:6">
      <c r="F2268" s="181"/>
    </row>
    <row r="2269" s="176" customFormat="1" ht="13.5" spans="6:6">
      <c r="F2269" s="181"/>
    </row>
    <row r="2270" s="176" customFormat="1" ht="13.5" spans="6:6">
      <c r="F2270" s="181"/>
    </row>
    <row r="2271" s="176" customFormat="1" ht="13.5" spans="6:6">
      <c r="F2271" s="181"/>
    </row>
    <row r="2272" s="176" customFormat="1" ht="13.5" spans="6:6">
      <c r="F2272" s="181"/>
    </row>
    <row r="2273" s="176" customFormat="1" ht="13.5" spans="6:6">
      <c r="F2273" s="181"/>
    </row>
    <row r="2274" s="176" customFormat="1" ht="13.5" spans="6:6">
      <c r="F2274" s="181"/>
    </row>
    <row r="2275" s="176" customFormat="1" ht="13.5" spans="6:6">
      <c r="F2275" s="181"/>
    </row>
    <row r="2276" s="176" customFormat="1" ht="13.5" spans="6:6">
      <c r="F2276" s="181"/>
    </row>
    <row r="2277" s="176" customFormat="1" ht="13.5" spans="6:6">
      <c r="F2277" s="181"/>
    </row>
    <row r="2278" s="176" customFormat="1" ht="13.5" spans="6:6">
      <c r="F2278" s="181"/>
    </row>
    <row r="2279" s="176" customFormat="1" ht="13.5" spans="6:6">
      <c r="F2279" s="181"/>
    </row>
    <row r="2280" s="176" customFormat="1" ht="13.5" spans="6:6">
      <c r="F2280" s="181"/>
    </row>
    <row r="2281" s="176" customFormat="1" ht="13.5" spans="6:6">
      <c r="F2281" s="181"/>
    </row>
    <row r="2282" s="176" customFormat="1" ht="13.5" spans="6:6">
      <c r="F2282" s="181"/>
    </row>
    <row r="2283" s="176" customFormat="1" ht="13.5" spans="6:6">
      <c r="F2283" s="181"/>
    </row>
    <row r="2284" s="176" customFormat="1" ht="13.5" spans="6:6">
      <c r="F2284" s="181"/>
    </row>
    <row r="2285" s="176" customFormat="1" ht="13.5" spans="6:6">
      <c r="F2285" s="181"/>
    </row>
    <row r="2286" s="176" customFormat="1" ht="13.5" spans="6:6">
      <c r="F2286" s="181"/>
    </row>
    <row r="2287" s="176" customFormat="1" ht="13.5" spans="6:6">
      <c r="F2287" s="181"/>
    </row>
    <row r="2288" s="176" customFormat="1" ht="13.5" spans="6:6">
      <c r="F2288" s="181"/>
    </row>
    <row r="2289" s="176" customFormat="1" ht="13.5" spans="6:6">
      <c r="F2289" s="181"/>
    </row>
    <row r="2290" s="176" customFormat="1" ht="13.5" spans="6:6">
      <c r="F2290" s="181"/>
    </row>
    <row r="2291" s="176" customFormat="1" ht="13.5" spans="6:6">
      <c r="F2291" s="181"/>
    </row>
    <row r="2292" s="176" customFormat="1" ht="13.5" spans="6:6">
      <c r="F2292" s="181"/>
    </row>
    <row r="2293" s="176" customFormat="1" ht="13.5" spans="6:6">
      <c r="F2293" s="181"/>
    </row>
    <row r="2294" s="176" customFormat="1" ht="13.5" spans="6:6">
      <c r="F2294" s="181"/>
    </row>
    <row r="2295" s="176" customFormat="1" ht="13.5" spans="6:6">
      <c r="F2295" s="181"/>
    </row>
    <row r="2296" s="176" customFormat="1" ht="13.5" spans="6:6">
      <c r="F2296" s="181"/>
    </row>
    <row r="2297" s="176" customFormat="1" ht="13.5" spans="6:6">
      <c r="F2297" s="181"/>
    </row>
    <row r="2298" s="176" customFormat="1" ht="13.5" spans="6:6">
      <c r="F2298" s="181"/>
    </row>
    <row r="2299" s="176" customFormat="1" ht="13.5" spans="6:6">
      <c r="F2299" s="181"/>
    </row>
    <row r="2300" s="176" customFormat="1" ht="13.5" spans="6:6">
      <c r="F2300" s="181"/>
    </row>
    <row r="2301" s="176" customFormat="1" ht="13.5" spans="6:6">
      <c r="F2301" s="181"/>
    </row>
    <row r="2302" s="176" customFormat="1" ht="13.5" spans="6:6">
      <c r="F2302" s="181"/>
    </row>
    <row r="2303" s="176" customFormat="1" ht="13.5" spans="6:6">
      <c r="F2303" s="181"/>
    </row>
    <row r="2304" s="176" customFormat="1" ht="13.5" spans="6:6">
      <c r="F2304" s="181"/>
    </row>
    <row r="2305" s="176" customFormat="1" ht="13.5" spans="6:6">
      <c r="F2305" s="181"/>
    </row>
    <row r="2306" s="176" customFormat="1" ht="13.5" spans="6:6">
      <c r="F2306" s="181"/>
    </row>
    <row r="2307" s="176" customFormat="1" ht="13.5" spans="6:6">
      <c r="F2307" s="181"/>
    </row>
    <row r="2308" s="176" customFormat="1" ht="13.5" spans="6:6">
      <c r="F2308" s="181"/>
    </row>
    <row r="2309" s="176" customFormat="1" ht="13.5" spans="6:6">
      <c r="F2309" s="181"/>
    </row>
    <row r="2310" s="176" customFormat="1" ht="13.5" spans="6:6">
      <c r="F2310" s="181"/>
    </row>
    <row r="2311" s="176" customFormat="1" ht="13.5" spans="6:6">
      <c r="F2311" s="181"/>
    </row>
    <row r="2312" s="176" customFormat="1" ht="13.5" spans="6:6">
      <c r="F2312" s="181"/>
    </row>
    <row r="2313" s="176" customFormat="1" ht="13.5" spans="6:6">
      <c r="F2313" s="181"/>
    </row>
    <row r="2314" s="176" customFormat="1" ht="13.5" spans="6:6">
      <c r="F2314" s="181"/>
    </row>
    <row r="2315" s="176" customFormat="1" ht="13.5" spans="6:6">
      <c r="F2315" s="181"/>
    </row>
    <row r="2316" s="176" customFormat="1" ht="13.5" spans="6:6">
      <c r="F2316" s="181"/>
    </row>
    <row r="2317" s="176" customFormat="1" ht="13.5" spans="6:6">
      <c r="F2317" s="181"/>
    </row>
    <row r="2318" s="176" customFormat="1" ht="13.5" spans="6:6">
      <c r="F2318" s="181"/>
    </row>
    <row r="2319" s="176" customFormat="1" ht="13.5" spans="6:6">
      <c r="F2319" s="181"/>
    </row>
    <row r="2320" s="176" customFormat="1" ht="13.5" spans="6:6">
      <c r="F2320" s="181"/>
    </row>
    <row r="2321" s="176" customFormat="1" ht="13.5" spans="6:6">
      <c r="F2321" s="181"/>
    </row>
    <row r="2322" s="176" customFormat="1" ht="13.5" spans="6:6">
      <c r="F2322" s="181"/>
    </row>
    <row r="2323" s="176" customFormat="1" ht="13.5" spans="6:6">
      <c r="F2323" s="181"/>
    </row>
    <row r="2324" s="176" customFormat="1" ht="13.5" spans="6:6">
      <c r="F2324" s="181"/>
    </row>
    <row r="2325" s="176" customFormat="1" ht="13.5" spans="6:6">
      <c r="F2325" s="181"/>
    </row>
    <row r="2326" s="176" customFormat="1" ht="13.5" spans="6:6">
      <c r="F2326" s="181"/>
    </row>
    <row r="2327" s="176" customFormat="1" ht="13.5" spans="6:6">
      <c r="F2327" s="181"/>
    </row>
    <row r="2328" s="176" customFormat="1" ht="13.5" spans="6:6">
      <c r="F2328" s="181"/>
    </row>
    <row r="2329" s="176" customFormat="1" ht="13.5" spans="6:6">
      <c r="F2329" s="181"/>
    </row>
    <row r="2330" s="176" customFormat="1" ht="13.5" spans="6:6">
      <c r="F2330" s="181"/>
    </row>
    <row r="2331" s="176" customFormat="1" ht="13.5" spans="6:6">
      <c r="F2331" s="181"/>
    </row>
    <row r="2332" s="176" customFormat="1" ht="13.5" spans="6:6">
      <c r="F2332" s="181"/>
    </row>
    <row r="2333" s="176" customFormat="1" ht="13.5" spans="6:6">
      <c r="F2333" s="181"/>
    </row>
    <row r="2334" s="176" customFormat="1" ht="13.5" spans="6:6">
      <c r="F2334" s="181"/>
    </row>
    <row r="2335" s="176" customFormat="1" ht="13.5" spans="6:6">
      <c r="F2335" s="181"/>
    </row>
    <row r="2336" s="176" customFormat="1" ht="13.5" spans="6:6">
      <c r="F2336" s="181"/>
    </row>
    <row r="2337" s="176" customFormat="1" ht="13.5" spans="6:6">
      <c r="F2337" s="181"/>
    </row>
    <row r="2338" s="176" customFormat="1" ht="13.5" spans="6:6">
      <c r="F2338" s="181"/>
    </row>
    <row r="2339" s="176" customFormat="1" ht="13.5" spans="6:6">
      <c r="F2339" s="181"/>
    </row>
    <row r="2340" s="176" customFormat="1" ht="13.5" spans="6:6">
      <c r="F2340" s="181"/>
    </row>
    <row r="2341" s="176" customFormat="1" ht="13.5" spans="6:6">
      <c r="F2341" s="181"/>
    </row>
    <row r="2342" s="176" customFormat="1" ht="13.5" spans="6:6">
      <c r="F2342" s="181"/>
    </row>
    <row r="2343" s="176" customFormat="1" ht="13.5" spans="6:6">
      <c r="F2343" s="181"/>
    </row>
    <row r="2344" s="176" customFormat="1" ht="13.5" spans="6:6">
      <c r="F2344" s="181"/>
    </row>
    <row r="2345" s="176" customFormat="1" ht="13.5" spans="6:6">
      <c r="F2345" s="181"/>
    </row>
    <row r="2346" s="176" customFormat="1" ht="13.5" spans="6:6">
      <c r="F2346" s="181"/>
    </row>
    <row r="2347" s="176" customFormat="1" ht="13.5" spans="6:6">
      <c r="F2347" s="181"/>
    </row>
    <row r="2348" s="176" customFormat="1" ht="13.5" spans="6:6">
      <c r="F2348" s="181"/>
    </row>
    <row r="2349" s="176" customFormat="1" ht="13.5" spans="6:6">
      <c r="F2349" s="181"/>
    </row>
    <row r="2350" s="176" customFormat="1" ht="13.5" spans="6:6">
      <c r="F2350" s="181"/>
    </row>
    <row r="2351" s="176" customFormat="1" ht="13.5" spans="6:6">
      <c r="F2351" s="181"/>
    </row>
    <row r="2352" s="176" customFormat="1" ht="13.5" spans="6:6">
      <c r="F2352" s="181"/>
    </row>
    <row r="2353" s="176" customFormat="1" ht="13.5" spans="6:6">
      <c r="F2353" s="181"/>
    </row>
    <row r="2354" s="176" customFormat="1" ht="13.5" spans="6:6">
      <c r="F2354" s="181"/>
    </row>
    <row r="2355" s="176" customFormat="1" ht="13.5" spans="6:6">
      <c r="F2355" s="181"/>
    </row>
    <row r="2356" s="176" customFormat="1" ht="13.5" spans="6:6">
      <c r="F2356" s="181"/>
    </row>
    <row r="2357" s="176" customFormat="1" ht="13.5" spans="6:6">
      <c r="F2357" s="181"/>
    </row>
    <row r="2358" s="176" customFormat="1" ht="13.5" spans="6:6">
      <c r="F2358" s="181"/>
    </row>
    <row r="2359" s="176" customFormat="1" ht="13.5" spans="6:6">
      <c r="F2359" s="181"/>
    </row>
    <row r="2360" s="176" customFormat="1" ht="13.5" spans="6:6">
      <c r="F2360" s="181"/>
    </row>
    <row r="2361" s="176" customFormat="1" ht="13.5" spans="6:6">
      <c r="F2361" s="181"/>
    </row>
    <row r="2362" s="176" customFormat="1" ht="13.5" spans="6:6">
      <c r="F2362" s="181"/>
    </row>
    <row r="2363" s="176" customFormat="1" ht="13.5" spans="6:6">
      <c r="F2363" s="181"/>
    </row>
    <row r="2364" s="176" customFormat="1" ht="13.5" spans="6:6">
      <c r="F2364" s="181"/>
    </row>
    <row r="2365" s="176" customFormat="1" ht="13.5" spans="6:6">
      <c r="F2365" s="181"/>
    </row>
    <row r="2366" s="176" customFormat="1" ht="13.5" spans="6:6">
      <c r="F2366" s="181"/>
    </row>
    <row r="2367" s="176" customFormat="1" ht="13.5" spans="6:6">
      <c r="F2367" s="181"/>
    </row>
    <row r="2368" s="176" customFormat="1" ht="13.5" spans="6:6">
      <c r="F2368" s="181"/>
    </row>
    <row r="2369" s="176" customFormat="1" ht="13.5" spans="6:6">
      <c r="F2369" s="181"/>
    </row>
    <row r="2370" s="176" customFormat="1" ht="13.5" spans="6:6">
      <c r="F2370" s="181"/>
    </row>
    <row r="2371" s="176" customFormat="1" ht="13.5" spans="6:6">
      <c r="F2371" s="181"/>
    </row>
    <row r="2372" s="176" customFormat="1" ht="13.5" spans="6:6">
      <c r="F2372" s="181"/>
    </row>
    <row r="2373" s="176" customFormat="1" ht="13.5" spans="6:6">
      <c r="F2373" s="181"/>
    </row>
    <row r="2374" s="176" customFormat="1" ht="13.5" spans="6:6">
      <c r="F2374" s="181"/>
    </row>
    <row r="2375" s="176" customFormat="1" ht="13.5" spans="6:6">
      <c r="F2375" s="181"/>
    </row>
    <row r="2376" s="176" customFormat="1" ht="13.5" spans="6:6">
      <c r="F2376" s="181"/>
    </row>
    <row r="2377" s="176" customFormat="1" ht="13.5" spans="6:6">
      <c r="F2377" s="181"/>
    </row>
    <row r="2378" s="176" customFormat="1" ht="13.5" spans="6:6">
      <c r="F2378" s="181"/>
    </row>
    <row r="2379" s="176" customFormat="1" ht="13.5" spans="6:6">
      <c r="F2379" s="181"/>
    </row>
    <row r="2380" s="176" customFormat="1" ht="13.5" spans="6:6">
      <c r="F2380" s="181"/>
    </row>
    <row r="2381" s="176" customFormat="1" ht="13.5" spans="6:6">
      <c r="F2381" s="181"/>
    </row>
    <row r="2382" s="176" customFormat="1" ht="13.5" spans="6:6">
      <c r="F2382" s="181"/>
    </row>
    <row r="2383" s="176" customFormat="1" ht="13.5" spans="6:6">
      <c r="F2383" s="181"/>
    </row>
    <row r="2384" s="176" customFormat="1" ht="13.5" spans="6:6">
      <c r="F2384" s="181"/>
    </row>
    <row r="2385" s="176" customFormat="1" ht="13.5" spans="6:6">
      <c r="F2385" s="181"/>
    </row>
    <row r="2386" s="176" customFormat="1" ht="13.5" spans="6:6">
      <c r="F2386" s="181"/>
    </row>
    <row r="2387" s="176" customFormat="1" ht="13.5" spans="6:6">
      <c r="F2387" s="181"/>
    </row>
    <row r="2388" s="176" customFormat="1" ht="13.5" spans="6:6">
      <c r="F2388" s="181"/>
    </row>
    <row r="2389" s="176" customFormat="1" ht="13.5" spans="6:6">
      <c r="F2389" s="181"/>
    </row>
    <row r="2390" s="176" customFormat="1" ht="13.5" spans="6:6">
      <c r="F2390" s="181"/>
    </row>
    <row r="2391" s="176" customFormat="1" ht="13.5" spans="6:6">
      <c r="F2391" s="181"/>
    </row>
    <row r="2392" s="176" customFormat="1" ht="13.5" spans="6:6">
      <c r="F2392" s="181"/>
    </row>
    <row r="2393" s="176" customFormat="1" ht="13.5" spans="6:6">
      <c r="F2393" s="181"/>
    </row>
    <row r="2394" s="176" customFormat="1" ht="13.5" spans="6:6">
      <c r="F2394" s="181"/>
    </row>
    <row r="2395" s="176" customFormat="1" ht="13.5" spans="6:6">
      <c r="F2395" s="181"/>
    </row>
    <row r="2396" s="176" customFormat="1" ht="13.5" spans="6:6">
      <c r="F2396" s="181"/>
    </row>
    <row r="2397" s="176" customFormat="1" ht="13.5" spans="6:6">
      <c r="F2397" s="181"/>
    </row>
    <row r="2398" s="176" customFormat="1" ht="13.5" spans="6:6">
      <c r="F2398" s="181"/>
    </row>
    <row r="2399" s="176" customFormat="1" ht="13.5" spans="6:6">
      <c r="F2399" s="181"/>
    </row>
    <row r="2400" s="176" customFormat="1" ht="13.5" spans="6:6">
      <c r="F2400" s="181"/>
    </row>
    <row r="2401" s="176" customFormat="1" ht="13.5" spans="6:6">
      <c r="F2401" s="181"/>
    </row>
    <row r="2402" s="176" customFormat="1" ht="13.5" spans="6:6">
      <c r="F2402" s="181"/>
    </row>
    <row r="2403" s="176" customFormat="1" ht="13.5" spans="6:6">
      <c r="F2403" s="181"/>
    </row>
    <row r="2404" s="176" customFormat="1" ht="13.5" spans="6:6">
      <c r="F2404" s="181"/>
    </row>
    <row r="2405" s="176" customFormat="1" ht="13.5" spans="6:6">
      <c r="F2405" s="181"/>
    </row>
    <row r="2406" s="176" customFormat="1" ht="13.5" spans="6:6">
      <c r="F2406" s="181"/>
    </row>
    <row r="2407" s="176" customFormat="1" ht="13.5" spans="6:6">
      <c r="F2407" s="181"/>
    </row>
    <row r="2408" s="176" customFormat="1" ht="13.5" spans="6:6">
      <c r="F2408" s="181"/>
    </row>
    <row r="2409" s="176" customFormat="1" ht="13.5" spans="6:6">
      <c r="F2409" s="181"/>
    </row>
    <row r="2410" s="176" customFormat="1" ht="13.5" spans="6:6">
      <c r="F2410" s="181"/>
    </row>
    <row r="2411" s="176" customFormat="1" ht="13.5" spans="6:6">
      <c r="F2411" s="181"/>
    </row>
    <row r="2412" s="176" customFormat="1" ht="13.5" spans="6:6">
      <c r="F2412" s="181"/>
    </row>
    <row r="2413" s="176" customFormat="1" ht="13.5" spans="6:6">
      <c r="F2413" s="181"/>
    </row>
    <row r="2414" s="176" customFormat="1" ht="13.5" spans="6:6">
      <c r="F2414" s="181"/>
    </row>
    <row r="2415" s="176" customFormat="1" ht="13.5" spans="6:6">
      <c r="F2415" s="181"/>
    </row>
    <row r="2416" s="176" customFormat="1" ht="13.5" spans="6:6">
      <c r="F2416" s="181"/>
    </row>
    <row r="2417" s="176" customFormat="1" ht="13.5" spans="6:6">
      <c r="F2417" s="181"/>
    </row>
    <row r="2418" s="176" customFormat="1" ht="13.5" spans="6:6">
      <c r="F2418" s="181"/>
    </row>
    <row r="2419" s="176" customFormat="1" ht="13.5" spans="6:6">
      <c r="F2419" s="181"/>
    </row>
    <row r="2420" s="176" customFormat="1" ht="13.5" spans="6:6">
      <c r="F2420" s="181"/>
    </row>
    <row r="2421" s="176" customFormat="1" ht="13.5" spans="6:6">
      <c r="F2421" s="181"/>
    </row>
    <row r="2422" s="176" customFormat="1" ht="13.5" spans="6:6">
      <c r="F2422" s="181"/>
    </row>
    <row r="2423" s="176" customFormat="1" ht="13.5" spans="6:6">
      <c r="F2423" s="181"/>
    </row>
    <row r="2424" s="176" customFormat="1" ht="13.5" spans="6:6">
      <c r="F2424" s="181"/>
    </row>
    <row r="2425" s="176" customFormat="1" ht="13.5" spans="6:6">
      <c r="F2425" s="181"/>
    </row>
    <row r="2426" s="176" customFormat="1" ht="13.5" spans="6:6">
      <c r="F2426" s="181"/>
    </row>
    <row r="2427" s="176" customFormat="1" ht="13.5" spans="6:6">
      <c r="F2427" s="181"/>
    </row>
    <row r="2428" s="176" customFormat="1" ht="13.5" spans="6:6">
      <c r="F2428" s="181"/>
    </row>
    <row r="2429" s="176" customFormat="1" ht="13.5" spans="6:6">
      <c r="F2429" s="181"/>
    </row>
    <row r="2430" s="176" customFormat="1" ht="13.5" spans="6:6">
      <c r="F2430" s="181"/>
    </row>
    <row r="2431" s="176" customFormat="1" ht="13.5" spans="6:6">
      <c r="F2431" s="181"/>
    </row>
    <row r="2432" s="176" customFormat="1" ht="13.5" spans="6:6">
      <c r="F2432" s="181"/>
    </row>
    <row r="2433" s="176" customFormat="1" ht="13.5" spans="6:6">
      <c r="F2433" s="181"/>
    </row>
    <row r="2434" s="176" customFormat="1" ht="13.5" spans="6:6">
      <c r="F2434" s="181"/>
    </row>
    <row r="2435" s="176" customFormat="1" ht="13.5" spans="6:6">
      <c r="F2435" s="181"/>
    </row>
    <row r="2436" s="176" customFormat="1" ht="13.5" spans="6:6">
      <c r="F2436" s="181"/>
    </row>
    <row r="2437" s="176" customFormat="1" ht="13.5" spans="6:6">
      <c r="F2437" s="181"/>
    </row>
    <row r="2438" s="176" customFormat="1" ht="13.5" spans="6:6">
      <c r="F2438" s="181"/>
    </row>
    <row r="2439" s="176" customFormat="1" ht="13.5" spans="6:6">
      <c r="F2439" s="181"/>
    </row>
    <row r="2440" s="176" customFormat="1" ht="13.5" spans="6:6">
      <c r="F2440" s="181"/>
    </row>
    <row r="2441" s="176" customFormat="1" ht="13.5" spans="6:6">
      <c r="F2441" s="181"/>
    </row>
    <row r="2442" s="176" customFormat="1" ht="13.5" spans="6:6">
      <c r="F2442" s="181"/>
    </row>
    <row r="2443" s="176" customFormat="1" ht="13.5" spans="6:6">
      <c r="F2443" s="181"/>
    </row>
    <row r="2444" s="176" customFormat="1" ht="13.5" spans="6:6">
      <c r="F2444" s="181"/>
    </row>
    <row r="2445" s="176" customFormat="1" ht="13.5" spans="6:6">
      <c r="F2445" s="181"/>
    </row>
    <row r="2446" s="176" customFormat="1" ht="13.5" spans="6:6">
      <c r="F2446" s="181"/>
    </row>
    <row r="2447" s="176" customFormat="1" ht="13.5" spans="6:6">
      <c r="F2447" s="181"/>
    </row>
    <row r="2448" s="176" customFormat="1" ht="13.5" spans="6:6">
      <c r="F2448" s="181"/>
    </row>
    <row r="2449" s="176" customFormat="1" ht="13.5" spans="6:6">
      <c r="F2449" s="181"/>
    </row>
    <row r="2450" s="176" customFormat="1" ht="13.5" spans="6:6">
      <c r="F2450" s="181"/>
    </row>
    <row r="2451" s="176" customFormat="1" ht="13.5" spans="6:6">
      <c r="F2451" s="181"/>
    </row>
    <row r="2452" s="176" customFormat="1" ht="13.5" spans="6:6">
      <c r="F2452" s="181"/>
    </row>
    <row r="2453" s="176" customFormat="1" ht="13.5" spans="6:6">
      <c r="F2453" s="181"/>
    </row>
    <row r="2454" s="176" customFormat="1" ht="13.5" spans="6:6">
      <c r="F2454" s="181"/>
    </row>
    <row r="2455" s="176" customFormat="1" ht="13.5" spans="6:6">
      <c r="F2455" s="181"/>
    </row>
    <row r="2456" s="176" customFormat="1" ht="13.5" spans="6:6">
      <c r="F2456" s="181"/>
    </row>
    <row r="2457" s="176" customFormat="1" ht="13.5" spans="6:6">
      <c r="F2457" s="181"/>
    </row>
    <row r="2458" s="176" customFormat="1" ht="13.5" spans="6:6">
      <c r="F2458" s="181"/>
    </row>
    <row r="2459" s="176" customFormat="1" ht="13.5" spans="6:6">
      <c r="F2459" s="181"/>
    </row>
    <row r="2460" s="176" customFormat="1" ht="13.5" spans="6:6">
      <c r="F2460" s="181"/>
    </row>
    <row r="2461" s="176" customFormat="1" ht="13.5" spans="6:6">
      <c r="F2461" s="181"/>
    </row>
    <row r="2462" s="176" customFormat="1" ht="13.5" spans="6:6">
      <c r="F2462" s="181"/>
    </row>
    <row r="2463" s="176" customFormat="1" ht="13.5" spans="6:6">
      <c r="F2463" s="181"/>
    </row>
    <row r="2464" s="176" customFormat="1" ht="13.5" spans="6:6">
      <c r="F2464" s="181"/>
    </row>
    <row r="2465" s="176" customFormat="1" ht="13.5" spans="6:6">
      <c r="F2465" s="181"/>
    </row>
    <row r="2466" s="176" customFormat="1" ht="13.5" spans="6:6">
      <c r="F2466" s="181"/>
    </row>
    <row r="2467" s="176" customFormat="1" ht="13.5" spans="6:6">
      <c r="F2467" s="181"/>
    </row>
    <row r="2468" s="176" customFormat="1" ht="13.5" spans="6:6">
      <c r="F2468" s="181"/>
    </row>
    <row r="2469" s="176" customFormat="1" ht="13.5" spans="6:6">
      <c r="F2469" s="181"/>
    </row>
    <row r="2470" s="176" customFormat="1" ht="13.5" spans="6:6">
      <c r="F2470" s="181"/>
    </row>
    <row r="2471" s="176" customFormat="1" ht="13.5" spans="6:6">
      <c r="F2471" s="181"/>
    </row>
    <row r="2472" s="176" customFormat="1" ht="13.5" spans="6:6">
      <c r="F2472" s="181"/>
    </row>
    <row r="2473" s="176" customFormat="1" ht="13.5" spans="6:6">
      <c r="F2473" s="181"/>
    </row>
    <row r="2474" s="176" customFormat="1" ht="13.5" spans="6:6">
      <c r="F2474" s="181"/>
    </row>
    <row r="2475" s="176" customFormat="1" ht="13.5" spans="6:6">
      <c r="F2475" s="181"/>
    </row>
    <row r="2476" s="176" customFormat="1" ht="13.5" spans="6:6">
      <c r="F2476" s="181"/>
    </row>
    <row r="2477" s="176" customFormat="1" ht="13.5" spans="6:6">
      <c r="F2477" s="181"/>
    </row>
    <row r="2478" s="176" customFormat="1" ht="13.5" spans="6:6">
      <c r="F2478" s="181"/>
    </row>
    <row r="2479" s="176" customFormat="1" ht="13.5" spans="6:6">
      <c r="F2479" s="181"/>
    </row>
    <row r="2480" s="176" customFormat="1" ht="13.5" spans="6:6">
      <c r="F2480" s="181"/>
    </row>
    <row r="2481" s="176" customFormat="1" ht="13.5" spans="6:6">
      <c r="F2481" s="181"/>
    </row>
    <row r="2482" s="176" customFormat="1" ht="13.5" spans="6:6">
      <c r="F2482" s="181"/>
    </row>
    <row r="2483" s="176" customFormat="1" ht="13.5" spans="6:6">
      <c r="F2483" s="181"/>
    </row>
    <row r="2484" s="176" customFormat="1" ht="13.5" spans="6:6">
      <c r="F2484" s="181"/>
    </row>
    <row r="2485" s="176" customFormat="1" ht="13.5" spans="6:6">
      <c r="F2485" s="181"/>
    </row>
    <row r="2486" s="176" customFormat="1" ht="13.5" spans="6:6">
      <c r="F2486" s="181"/>
    </row>
    <row r="2487" s="176" customFormat="1" ht="13.5" spans="6:6">
      <c r="F2487" s="181"/>
    </row>
    <row r="2488" s="176" customFormat="1" ht="13.5" spans="6:6">
      <c r="F2488" s="181"/>
    </row>
    <row r="2489" s="176" customFormat="1" ht="13.5" spans="6:6">
      <c r="F2489" s="181"/>
    </row>
    <row r="2490" s="176" customFormat="1" ht="13.5" spans="6:6">
      <c r="F2490" s="181"/>
    </row>
    <row r="2491" s="176" customFormat="1" ht="13.5" spans="6:6">
      <c r="F2491" s="181"/>
    </row>
    <row r="2492" s="176" customFormat="1" ht="13.5" spans="6:6">
      <c r="F2492" s="181"/>
    </row>
    <row r="2493" s="176" customFormat="1" ht="13.5" spans="6:6">
      <c r="F2493" s="181"/>
    </row>
    <row r="2494" s="176" customFormat="1" ht="13.5" spans="6:6">
      <c r="F2494" s="181"/>
    </row>
    <row r="2495" s="176" customFormat="1" ht="13.5" spans="6:6">
      <c r="F2495" s="181"/>
    </row>
    <row r="2496" s="176" customFormat="1" ht="13.5" spans="6:6">
      <c r="F2496" s="181"/>
    </row>
    <row r="2497" s="176" customFormat="1" ht="13.5" spans="6:6">
      <c r="F2497" s="181"/>
    </row>
    <row r="2498" s="176" customFormat="1" ht="13.5" spans="6:6">
      <c r="F2498" s="181"/>
    </row>
    <row r="2499" s="176" customFormat="1" ht="13.5" spans="6:6">
      <c r="F2499" s="181"/>
    </row>
    <row r="2500" s="176" customFormat="1" ht="13.5" spans="6:6">
      <c r="F2500" s="181"/>
    </row>
    <row r="2501" s="176" customFormat="1" ht="13.5" spans="6:6">
      <c r="F2501" s="181"/>
    </row>
    <row r="2502" s="176" customFormat="1" ht="13.5" spans="6:6">
      <c r="F2502" s="181"/>
    </row>
    <row r="2503" s="176" customFormat="1" ht="13.5" spans="6:6">
      <c r="F2503" s="181"/>
    </row>
    <row r="2504" s="176" customFormat="1" ht="13.5" spans="6:6">
      <c r="F2504" s="181"/>
    </row>
    <row r="2505" s="176" customFormat="1" ht="13.5" spans="6:6">
      <c r="F2505" s="181"/>
    </row>
    <row r="2506" s="176" customFormat="1" ht="13.5" spans="6:6">
      <c r="F2506" s="181"/>
    </row>
    <row r="2507" s="176" customFormat="1" ht="13.5" spans="6:6">
      <c r="F2507" s="181"/>
    </row>
    <row r="2508" s="176" customFormat="1" ht="13.5" spans="6:6">
      <c r="F2508" s="181"/>
    </row>
    <row r="2509" s="176" customFormat="1" ht="13.5" spans="6:6">
      <c r="F2509" s="181"/>
    </row>
    <row r="2510" s="176" customFormat="1" ht="13.5" spans="6:6">
      <c r="F2510" s="181"/>
    </row>
    <row r="2511" s="176" customFormat="1" ht="13.5" spans="6:6">
      <c r="F2511" s="181"/>
    </row>
    <row r="2512" s="176" customFormat="1" ht="13.5" spans="6:6">
      <c r="F2512" s="181"/>
    </row>
    <row r="2513" s="176" customFormat="1" ht="13.5" spans="6:6">
      <c r="F2513" s="181"/>
    </row>
    <row r="2514" s="176" customFormat="1" ht="13.5" spans="6:6">
      <c r="F2514" s="181"/>
    </row>
    <row r="2515" s="176" customFormat="1" ht="13.5" spans="6:6">
      <c r="F2515" s="181"/>
    </row>
    <row r="2516" s="176" customFormat="1" ht="13.5" spans="6:6">
      <c r="F2516" s="181"/>
    </row>
    <row r="2517" s="176" customFormat="1" ht="13.5" spans="6:6">
      <c r="F2517" s="181"/>
    </row>
    <row r="2518" s="176" customFormat="1" ht="13.5" spans="6:6">
      <c r="F2518" s="181"/>
    </row>
    <row r="2519" s="176" customFormat="1" ht="13.5" spans="6:6">
      <c r="F2519" s="181"/>
    </row>
    <row r="2520" s="176" customFormat="1" ht="13.5" spans="6:6">
      <c r="F2520" s="181"/>
    </row>
    <row r="2521" s="176" customFormat="1" ht="13.5" spans="6:6">
      <c r="F2521" s="181"/>
    </row>
    <row r="2522" s="176" customFormat="1" ht="13.5" spans="6:6">
      <c r="F2522" s="181"/>
    </row>
    <row r="2523" s="176" customFormat="1" ht="13.5" spans="6:6">
      <c r="F2523" s="181"/>
    </row>
    <row r="2524" s="176" customFormat="1" ht="13.5" spans="6:6">
      <c r="F2524" s="181"/>
    </row>
    <row r="2525" s="176" customFormat="1" ht="13.5" spans="6:6">
      <c r="F2525" s="181"/>
    </row>
    <row r="2526" s="176" customFormat="1" ht="13.5" spans="6:6">
      <c r="F2526" s="181"/>
    </row>
    <row r="2527" s="176" customFormat="1" ht="13.5" spans="6:6">
      <c r="F2527" s="181"/>
    </row>
    <row r="2528" s="176" customFormat="1" ht="13.5" spans="6:6">
      <c r="F2528" s="181"/>
    </row>
    <row r="2529" s="176" customFormat="1" ht="13.5" spans="6:6">
      <c r="F2529" s="181"/>
    </row>
    <row r="2530" s="176" customFormat="1" ht="13.5" spans="6:6">
      <c r="F2530" s="181"/>
    </row>
    <row r="2531" s="176" customFormat="1" ht="13.5" spans="6:6">
      <c r="F2531" s="181"/>
    </row>
    <row r="2532" s="176" customFormat="1" ht="13.5" spans="6:6">
      <c r="F2532" s="181"/>
    </row>
    <row r="2533" s="176" customFormat="1" ht="13.5" spans="6:6">
      <c r="F2533" s="181"/>
    </row>
    <row r="2534" s="176" customFormat="1" ht="13.5" spans="6:6">
      <c r="F2534" s="181"/>
    </row>
    <row r="2535" s="176" customFormat="1" ht="13.5" spans="6:6">
      <c r="F2535" s="181"/>
    </row>
    <row r="2536" s="176" customFormat="1" ht="13.5" spans="6:6">
      <c r="F2536" s="181"/>
    </row>
    <row r="2537" s="176" customFormat="1" ht="13.5" spans="6:6">
      <c r="F2537" s="181"/>
    </row>
    <row r="2538" s="176" customFormat="1" ht="13.5" spans="6:6">
      <c r="F2538" s="181"/>
    </row>
    <row r="2539" s="176" customFormat="1" ht="13.5" spans="6:6">
      <c r="F2539" s="181"/>
    </row>
    <row r="2540" s="176" customFormat="1" ht="13.5" spans="6:6">
      <c r="F2540" s="181"/>
    </row>
    <row r="2541" s="176" customFormat="1" ht="13.5" spans="6:6">
      <c r="F2541" s="181"/>
    </row>
    <row r="2542" s="176" customFormat="1" ht="13.5" spans="6:6">
      <c r="F2542" s="181"/>
    </row>
    <row r="2543" s="176" customFormat="1" ht="13.5" spans="6:6">
      <c r="F2543" s="181"/>
    </row>
    <row r="2544" s="176" customFormat="1" ht="13.5" spans="6:6">
      <c r="F2544" s="181"/>
    </row>
    <row r="2545" s="176" customFormat="1" ht="13.5" spans="6:6">
      <c r="F2545" s="181"/>
    </row>
    <row r="2546" s="176" customFormat="1" ht="13.5" spans="6:6">
      <c r="F2546" s="181"/>
    </row>
    <row r="2547" s="176" customFormat="1" ht="13.5" spans="6:6">
      <c r="F2547" s="181"/>
    </row>
    <row r="2548" s="176" customFormat="1" ht="13.5" spans="6:6">
      <c r="F2548" s="181"/>
    </row>
    <row r="2549" s="176" customFormat="1" ht="13.5" spans="6:6">
      <c r="F2549" s="181"/>
    </row>
    <row r="2550" s="176" customFormat="1" ht="13.5" spans="6:6">
      <c r="F2550" s="181"/>
    </row>
    <row r="2551" s="176" customFormat="1" ht="13.5" spans="6:6">
      <c r="F2551" s="181"/>
    </row>
    <row r="2552" s="176" customFormat="1" ht="13.5" spans="6:6">
      <c r="F2552" s="181"/>
    </row>
    <row r="2553" s="176" customFormat="1" ht="13.5" spans="6:6">
      <c r="F2553" s="181"/>
    </row>
    <row r="2554" s="176" customFormat="1" ht="13.5" spans="6:6">
      <c r="F2554" s="181"/>
    </row>
    <row r="2555" s="176" customFormat="1" ht="13.5" spans="6:6">
      <c r="F2555" s="181"/>
    </row>
    <row r="2556" s="176" customFormat="1" ht="13.5" spans="6:6">
      <c r="F2556" s="181"/>
    </row>
    <row r="2557" s="176" customFormat="1" ht="13.5" spans="6:6">
      <c r="F2557" s="181"/>
    </row>
    <row r="2558" s="176" customFormat="1" ht="13.5" spans="6:6">
      <c r="F2558" s="181"/>
    </row>
    <row r="2559" s="176" customFormat="1" ht="13.5" spans="6:6">
      <c r="F2559" s="181"/>
    </row>
    <row r="2560" s="176" customFormat="1" ht="13.5" spans="6:6">
      <c r="F2560" s="181"/>
    </row>
    <row r="2561" s="176" customFormat="1" ht="13.5" spans="6:6">
      <c r="F2561" s="181"/>
    </row>
    <row r="2562" s="176" customFormat="1" ht="13.5" spans="6:6">
      <c r="F2562" s="181"/>
    </row>
    <row r="2563" s="176" customFormat="1" ht="13.5" spans="6:6">
      <c r="F2563" s="181"/>
    </row>
    <row r="2564" s="176" customFormat="1" ht="13.5" spans="6:6">
      <c r="F2564" s="181"/>
    </row>
    <row r="2565" s="176" customFormat="1" ht="13.5" spans="6:6">
      <c r="F2565" s="181"/>
    </row>
    <row r="2566" s="176" customFormat="1" ht="13.5" spans="6:6">
      <c r="F2566" s="181"/>
    </row>
    <row r="2567" s="176" customFormat="1" ht="13.5" spans="6:6">
      <c r="F2567" s="181"/>
    </row>
    <row r="2568" s="176" customFormat="1" ht="13.5" spans="6:6">
      <c r="F2568" s="181"/>
    </row>
    <row r="2569" s="176" customFormat="1" ht="13.5" spans="6:6">
      <c r="F2569" s="181"/>
    </row>
    <row r="2570" s="176" customFormat="1" ht="13.5" spans="6:6">
      <c r="F2570" s="181"/>
    </row>
    <row r="2571" s="176" customFormat="1" ht="13.5" spans="6:6">
      <c r="F2571" s="181"/>
    </row>
    <row r="2572" s="176" customFormat="1" ht="13.5" spans="6:6">
      <c r="F2572" s="181"/>
    </row>
    <row r="2573" s="176" customFormat="1" ht="13.5" spans="6:6">
      <c r="F2573" s="181"/>
    </row>
    <row r="2574" s="176" customFormat="1" ht="13.5" spans="6:6">
      <c r="F2574" s="181"/>
    </row>
    <row r="2575" s="176" customFormat="1" ht="13.5" spans="6:6">
      <c r="F2575" s="181"/>
    </row>
    <row r="2576" s="176" customFormat="1" ht="13.5" spans="6:6">
      <c r="F2576" s="181"/>
    </row>
    <row r="2577" s="176" customFormat="1" ht="13.5" spans="6:6">
      <c r="F2577" s="181"/>
    </row>
    <row r="2578" s="176" customFormat="1" ht="13.5" spans="6:6">
      <c r="F2578" s="181"/>
    </row>
    <row r="2579" s="176" customFormat="1" ht="13.5" spans="6:6">
      <c r="F2579" s="181"/>
    </row>
    <row r="2580" s="176" customFormat="1" ht="13.5" spans="6:6">
      <c r="F2580" s="181"/>
    </row>
    <row r="2581" s="176" customFormat="1" ht="13.5" spans="6:6">
      <c r="F2581" s="181"/>
    </row>
    <row r="2582" s="176" customFormat="1" ht="13.5" spans="6:6">
      <c r="F2582" s="181"/>
    </row>
    <row r="2583" s="176" customFormat="1" ht="13.5" spans="6:6">
      <c r="F2583" s="181"/>
    </row>
    <row r="2584" s="176" customFormat="1" ht="13.5" spans="6:6">
      <c r="F2584" s="181"/>
    </row>
    <row r="2585" s="176" customFormat="1" ht="13.5" spans="6:6">
      <c r="F2585" s="181"/>
    </row>
    <row r="2586" s="176" customFormat="1" ht="13.5" spans="6:6">
      <c r="F2586" s="181"/>
    </row>
    <row r="2587" s="176" customFormat="1" ht="13.5" spans="6:6">
      <c r="F2587" s="181"/>
    </row>
    <row r="2588" s="176" customFormat="1" ht="13.5" spans="6:6">
      <c r="F2588" s="181"/>
    </row>
    <row r="2589" s="176" customFormat="1" ht="13.5" spans="6:6">
      <c r="F2589" s="181"/>
    </row>
    <row r="2590" s="176" customFormat="1" ht="13.5" spans="6:6">
      <c r="F2590" s="181"/>
    </row>
    <row r="2591" s="176" customFormat="1" ht="13.5" spans="6:6">
      <c r="F2591" s="181"/>
    </row>
    <row r="2592" s="176" customFormat="1" ht="13.5" spans="6:6">
      <c r="F2592" s="181"/>
    </row>
    <row r="2593" s="176" customFormat="1" ht="13.5" spans="6:6">
      <c r="F2593" s="181"/>
    </row>
    <row r="2594" s="176" customFormat="1" ht="13.5" spans="6:6">
      <c r="F2594" s="181"/>
    </row>
    <row r="2595" s="176" customFormat="1" ht="13.5" spans="6:6">
      <c r="F2595" s="181"/>
    </row>
    <row r="2596" s="176" customFormat="1" ht="13.5" spans="6:6">
      <c r="F2596" s="181"/>
    </row>
    <row r="2597" s="176" customFormat="1" ht="13.5" spans="6:6">
      <c r="F2597" s="181"/>
    </row>
    <row r="2598" s="176" customFormat="1" ht="13.5" spans="6:6">
      <c r="F2598" s="181"/>
    </row>
    <row r="2599" s="176" customFormat="1" ht="13.5" spans="6:6">
      <c r="F2599" s="181"/>
    </row>
    <row r="2600" s="176" customFormat="1" ht="13.5" spans="6:6">
      <c r="F2600" s="181"/>
    </row>
    <row r="2601" s="176" customFormat="1" ht="13.5" spans="6:6">
      <c r="F2601" s="181"/>
    </row>
    <row r="2602" s="176" customFormat="1" ht="13.5" spans="6:6">
      <c r="F2602" s="181"/>
    </row>
    <row r="2603" s="176" customFormat="1" ht="13.5" spans="6:6">
      <c r="F2603" s="181"/>
    </row>
    <row r="2604" s="176" customFormat="1" ht="13.5" spans="6:6">
      <c r="F2604" s="181"/>
    </row>
    <row r="2605" s="176" customFormat="1" ht="13.5" spans="6:6">
      <c r="F2605" s="181"/>
    </row>
    <row r="2606" s="176" customFormat="1" ht="13.5" spans="6:6">
      <c r="F2606" s="181"/>
    </row>
    <row r="2607" s="176" customFormat="1" ht="13.5" spans="6:6">
      <c r="F2607" s="181"/>
    </row>
    <row r="2608" s="176" customFormat="1" ht="13.5" spans="6:6">
      <c r="F2608" s="181"/>
    </row>
    <row r="2609" s="176" customFormat="1" ht="13.5" spans="6:6">
      <c r="F2609" s="181"/>
    </row>
    <row r="2610" s="176" customFormat="1" ht="13.5" spans="6:6">
      <c r="F2610" s="181"/>
    </row>
    <row r="2611" s="176" customFormat="1" ht="13.5" spans="6:6">
      <c r="F2611" s="181"/>
    </row>
    <row r="2612" s="176" customFormat="1" ht="13.5" spans="6:6">
      <c r="F2612" s="181"/>
    </row>
    <row r="2613" s="176" customFormat="1" ht="13.5" spans="6:6">
      <c r="F2613" s="181"/>
    </row>
    <row r="2614" s="176" customFormat="1" ht="13.5" spans="6:6">
      <c r="F2614" s="181"/>
    </row>
    <row r="2615" s="176" customFormat="1" ht="13.5" spans="6:6">
      <c r="F2615" s="181"/>
    </row>
    <row r="2616" s="176" customFormat="1" ht="13.5" spans="6:6">
      <c r="F2616" s="181"/>
    </row>
    <row r="2617" s="176" customFormat="1" ht="13.5" spans="6:6">
      <c r="F2617" s="181"/>
    </row>
    <row r="2618" s="176" customFormat="1" ht="13.5" spans="6:6">
      <c r="F2618" s="181"/>
    </row>
    <row r="2619" s="176" customFormat="1" ht="13.5" spans="6:6">
      <c r="F2619" s="181"/>
    </row>
    <row r="2620" s="176" customFormat="1" ht="13.5" spans="6:6">
      <c r="F2620" s="181"/>
    </row>
    <row r="2621" s="176" customFormat="1" ht="13.5" spans="6:6">
      <c r="F2621" s="181"/>
    </row>
    <row r="2622" s="176" customFormat="1" ht="13.5" spans="6:6">
      <c r="F2622" s="181"/>
    </row>
    <row r="2623" s="176" customFormat="1" ht="13.5" spans="6:6">
      <c r="F2623" s="181"/>
    </row>
    <row r="2624" s="176" customFormat="1" ht="13.5" spans="6:6">
      <c r="F2624" s="181"/>
    </row>
    <row r="2625" s="176" customFormat="1" ht="13.5" spans="6:6">
      <c r="F2625" s="181"/>
    </row>
    <row r="2626" s="176" customFormat="1" ht="13.5" spans="6:6">
      <c r="F2626" s="181"/>
    </row>
    <row r="2627" s="176" customFormat="1" ht="13.5" spans="6:6">
      <c r="F2627" s="181"/>
    </row>
    <row r="2628" s="176" customFormat="1" ht="13.5" spans="6:6">
      <c r="F2628" s="181"/>
    </row>
    <row r="2629" s="176" customFormat="1" ht="13.5" spans="6:6">
      <c r="F2629" s="181"/>
    </row>
    <row r="2630" s="176" customFormat="1" ht="13.5" spans="6:6">
      <c r="F2630" s="181"/>
    </row>
    <row r="2631" s="176" customFormat="1" ht="13.5" spans="6:6">
      <c r="F2631" s="181"/>
    </row>
    <row r="2632" s="176" customFormat="1" ht="13.5" spans="6:6">
      <c r="F2632" s="181"/>
    </row>
    <row r="2633" s="176" customFormat="1" ht="13.5" spans="6:6">
      <c r="F2633" s="181"/>
    </row>
    <row r="2634" s="176" customFormat="1" ht="13.5" spans="6:6">
      <c r="F2634" s="181"/>
    </row>
    <row r="2635" s="176" customFormat="1" ht="13.5" spans="6:6">
      <c r="F2635" s="181"/>
    </row>
    <row r="2636" s="176" customFormat="1" ht="13.5" spans="6:6">
      <c r="F2636" s="181"/>
    </row>
    <row r="2637" s="176" customFormat="1" ht="13.5" spans="6:6">
      <c r="F2637" s="181"/>
    </row>
    <row r="2638" s="176" customFormat="1" ht="13.5" spans="6:6">
      <c r="F2638" s="181"/>
    </row>
    <row r="2639" s="176" customFormat="1" ht="13.5" spans="6:6">
      <c r="F2639" s="181"/>
    </row>
    <row r="2640" s="176" customFormat="1" ht="13.5" spans="6:6">
      <c r="F2640" s="181"/>
    </row>
    <row r="2641" s="176" customFormat="1" ht="13.5" spans="6:6">
      <c r="F2641" s="181"/>
    </row>
    <row r="2642" s="176" customFormat="1" ht="13.5" spans="6:6">
      <c r="F2642" s="181"/>
    </row>
    <row r="2643" s="176" customFormat="1" ht="13.5" spans="6:6">
      <c r="F2643" s="181"/>
    </row>
    <row r="2644" s="176" customFormat="1" ht="13.5" spans="6:6">
      <c r="F2644" s="181"/>
    </row>
    <row r="2645" s="176" customFormat="1" ht="13.5" spans="6:6">
      <c r="F2645" s="181"/>
    </row>
    <row r="2646" s="176" customFormat="1" ht="13.5" spans="6:6">
      <c r="F2646" s="181"/>
    </row>
    <row r="2647" s="176" customFormat="1" ht="13.5" spans="6:6">
      <c r="F2647" s="181"/>
    </row>
    <row r="2648" s="176" customFormat="1" ht="13.5" spans="6:6">
      <c r="F2648" s="181"/>
    </row>
    <row r="2649" s="176" customFormat="1" ht="13.5" spans="6:6">
      <c r="F2649" s="181"/>
    </row>
    <row r="2650" s="176" customFormat="1" ht="13.5" spans="6:6">
      <c r="F2650" s="181"/>
    </row>
    <row r="2651" s="176" customFormat="1" ht="13.5" spans="6:6">
      <c r="F2651" s="181"/>
    </row>
    <row r="2652" s="176" customFormat="1" ht="13.5" spans="6:6">
      <c r="F2652" s="181"/>
    </row>
    <row r="2653" s="176" customFormat="1" ht="13.5" spans="6:6">
      <c r="F2653" s="181"/>
    </row>
    <row r="2654" s="176" customFormat="1" ht="13.5" spans="6:6">
      <c r="F2654" s="181"/>
    </row>
    <row r="2655" s="176" customFormat="1" ht="13.5" spans="6:6">
      <c r="F2655" s="181"/>
    </row>
    <row r="2656" s="176" customFormat="1" ht="13.5" spans="6:6">
      <c r="F2656" s="181"/>
    </row>
    <row r="2657" s="176" customFormat="1" ht="13.5" spans="6:6">
      <c r="F2657" s="181"/>
    </row>
    <row r="2658" s="176" customFormat="1" ht="13.5" spans="6:6">
      <c r="F2658" s="181"/>
    </row>
    <row r="2659" s="176" customFormat="1" ht="13.5" spans="6:6">
      <c r="F2659" s="181"/>
    </row>
    <row r="2660" s="176" customFormat="1" ht="13.5" spans="6:6">
      <c r="F2660" s="181"/>
    </row>
    <row r="2661" s="176" customFormat="1" ht="13.5" spans="6:6">
      <c r="F2661" s="181"/>
    </row>
    <row r="2662" s="176" customFormat="1" ht="13.5" spans="6:6">
      <c r="F2662" s="181"/>
    </row>
    <row r="2663" s="176" customFormat="1" ht="13.5" spans="6:6">
      <c r="F2663" s="181"/>
    </row>
    <row r="2664" s="176" customFormat="1" ht="13.5" spans="6:6">
      <c r="F2664" s="181"/>
    </row>
    <row r="2665" s="176" customFormat="1" ht="13.5" spans="6:6">
      <c r="F2665" s="181"/>
    </row>
    <row r="2666" s="176" customFormat="1" ht="13.5" spans="6:6">
      <c r="F2666" s="181"/>
    </row>
    <row r="2667" s="176" customFormat="1" ht="13.5" spans="6:6">
      <c r="F2667" s="181"/>
    </row>
    <row r="2668" s="176" customFormat="1" ht="13.5" spans="6:6">
      <c r="F2668" s="181"/>
    </row>
    <row r="2669" s="176" customFormat="1" ht="13.5" spans="6:6">
      <c r="F2669" s="181"/>
    </row>
    <row r="2670" s="176" customFormat="1" ht="13.5" spans="6:6">
      <c r="F2670" s="181"/>
    </row>
    <row r="2671" s="176" customFormat="1" ht="13.5" spans="6:6">
      <c r="F2671" s="181"/>
    </row>
    <row r="2672" s="176" customFormat="1" ht="13.5" spans="6:6">
      <c r="F2672" s="181"/>
    </row>
    <row r="2673" s="176" customFormat="1" ht="13.5" spans="6:6">
      <c r="F2673" s="181"/>
    </row>
    <row r="2674" s="176" customFormat="1" ht="13.5" spans="6:6">
      <c r="F2674" s="181"/>
    </row>
    <row r="2675" s="176" customFormat="1" ht="13.5" spans="6:6">
      <c r="F2675" s="181"/>
    </row>
    <row r="2676" s="176" customFormat="1" ht="13.5" spans="6:6">
      <c r="F2676" s="181"/>
    </row>
    <row r="2677" s="176" customFormat="1" ht="13.5" spans="6:6">
      <c r="F2677" s="181"/>
    </row>
    <row r="2678" s="176" customFormat="1" ht="13.5" spans="6:6">
      <c r="F2678" s="181"/>
    </row>
    <row r="2679" s="176" customFormat="1" ht="13.5" spans="6:6">
      <c r="F2679" s="181"/>
    </row>
    <row r="2680" s="176" customFormat="1" ht="13.5" spans="6:6">
      <c r="F2680" s="181"/>
    </row>
    <row r="2681" s="176" customFormat="1" ht="13.5" spans="6:6">
      <c r="F2681" s="181"/>
    </row>
    <row r="2682" s="176" customFormat="1" ht="13.5" spans="6:6">
      <c r="F2682" s="181"/>
    </row>
    <row r="2683" s="176" customFormat="1" ht="13.5" spans="6:6">
      <c r="F2683" s="181"/>
    </row>
    <row r="2684" s="176" customFormat="1" ht="13.5" spans="6:6">
      <c r="F2684" s="181"/>
    </row>
    <row r="2685" s="176" customFormat="1" ht="13.5" spans="6:6">
      <c r="F2685" s="181"/>
    </row>
    <row r="2686" s="176" customFormat="1" ht="13.5" spans="6:6">
      <c r="F2686" s="181"/>
    </row>
    <row r="2687" s="176" customFormat="1" ht="13.5" spans="6:6">
      <c r="F2687" s="181"/>
    </row>
    <row r="2688" s="176" customFormat="1" ht="13.5" spans="6:6">
      <c r="F2688" s="181"/>
    </row>
    <row r="2689" s="176" customFormat="1" ht="13.5" spans="6:6">
      <c r="F2689" s="181"/>
    </row>
    <row r="2690" s="176" customFormat="1" ht="13.5" spans="6:6">
      <c r="F2690" s="181"/>
    </row>
    <row r="2691" s="176" customFormat="1" ht="13.5" spans="6:6">
      <c r="F2691" s="181"/>
    </row>
    <row r="2692" s="176" customFormat="1" ht="13.5" spans="6:6">
      <c r="F2692" s="181"/>
    </row>
    <row r="2693" s="176" customFormat="1" ht="13.5" spans="6:6">
      <c r="F2693" s="181"/>
    </row>
    <row r="2694" s="176" customFormat="1" ht="13.5" spans="6:6">
      <c r="F2694" s="181"/>
    </row>
    <row r="2695" s="176" customFormat="1" ht="13.5" spans="6:6">
      <c r="F2695" s="181"/>
    </row>
    <row r="2696" s="176" customFormat="1" ht="13.5" spans="6:6">
      <c r="F2696" s="181"/>
    </row>
    <row r="2697" s="176" customFormat="1" ht="13.5" spans="6:6">
      <c r="F2697" s="181"/>
    </row>
    <row r="2698" s="176" customFormat="1" ht="13.5" spans="6:6">
      <c r="F2698" s="181"/>
    </row>
    <row r="2699" s="176" customFormat="1" ht="13.5" spans="6:6">
      <c r="F2699" s="181"/>
    </row>
    <row r="2700" s="176" customFormat="1" ht="13.5" spans="6:6">
      <c r="F2700" s="181"/>
    </row>
    <row r="2701" s="176" customFormat="1" ht="13.5" spans="6:6">
      <c r="F2701" s="181"/>
    </row>
    <row r="2702" s="176" customFormat="1" ht="13.5" spans="6:6">
      <c r="F2702" s="181"/>
    </row>
    <row r="2703" s="176" customFormat="1" ht="13.5" spans="6:6">
      <c r="F2703" s="181"/>
    </row>
    <row r="2704" s="176" customFormat="1" ht="13.5" spans="6:6">
      <c r="F2704" s="181"/>
    </row>
    <row r="2705" s="176" customFormat="1" ht="13.5" spans="6:6">
      <c r="F2705" s="181"/>
    </row>
    <row r="2706" s="176" customFormat="1" ht="13.5" spans="6:6">
      <c r="F2706" s="181"/>
    </row>
    <row r="2707" s="176" customFormat="1" ht="13.5" spans="6:6">
      <c r="F2707" s="181"/>
    </row>
    <row r="2708" s="176" customFormat="1" ht="13.5" spans="6:6">
      <c r="F2708" s="181"/>
    </row>
    <row r="2709" s="176" customFormat="1" ht="13.5" spans="6:6">
      <c r="F2709" s="181"/>
    </row>
    <row r="2710" s="176" customFormat="1" ht="13.5" spans="6:6">
      <c r="F2710" s="181"/>
    </row>
    <row r="2711" s="176" customFormat="1" ht="13.5" spans="6:6">
      <c r="F2711" s="181"/>
    </row>
    <row r="2712" s="176" customFormat="1" ht="13.5" spans="6:6">
      <c r="F2712" s="181"/>
    </row>
    <row r="2713" s="176" customFormat="1" ht="13.5" spans="6:6">
      <c r="F2713" s="181"/>
    </row>
    <row r="2714" s="176" customFormat="1" ht="13.5" spans="6:6">
      <c r="F2714" s="181"/>
    </row>
    <row r="2715" s="176" customFormat="1" ht="13.5" spans="6:6">
      <c r="F2715" s="181"/>
    </row>
    <row r="2716" s="176" customFormat="1" ht="13.5" spans="6:6">
      <c r="F2716" s="181"/>
    </row>
    <row r="2717" s="176" customFormat="1" ht="13.5" spans="6:6">
      <c r="F2717" s="181"/>
    </row>
    <row r="2718" s="176" customFormat="1" ht="13.5" spans="6:6">
      <c r="F2718" s="181"/>
    </row>
    <row r="2719" s="176" customFormat="1" ht="13.5" spans="6:6">
      <c r="F2719" s="181"/>
    </row>
    <row r="2720" s="176" customFormat="1" ht="13.5" spans="6:6">
      <c r="F2720" s="181"/>
    </row>
    <row r="2721" s="176" customFormat="1" ht="13.5" spans="6:6">
      <c r="F2721" s="181"/>
    </row>
    <row r="2722" s="176" customFormat="1" ht="13.5" spans="6:6">
      <c r="F2722" s="181"/>
    </row>
    <row r="2723" s="176" customFormat="1" ht="13.5" spans="6:6">
      <c r="F2723" s="181"/>
    </row>
    <row r="2724" s="176" customFormat="1" ht="13.5" spans="6:6">
      <c r="F2724" s="181"/>
    </row>
    <row r="2725" s="176" customFormat="1" ht="13.5" spans="6:6">
      <c r="F2725" s="181"/>
    </row>
    <row r="2726" s="176" customFormat="1" ht="13.5" spans="6:6">
      <c r="F2726" s="181"/>
    </row>
    <row r="2727" s="176" customFormat="1" ht="13.5" spans="6:6">
      <c r="F2727" s="181"/>
    </row>
    <row r="2728" s="176" customFormat="1" ht="13.5" spans="6:6">
      <c r="F2728" s="181"/>
    </row>
    <row r="2729" s="176" customFormat="1" ht="13.5" spans="6:6">
      <c r="F2729" s="181"/>
    </row>
    <row r="2730" s="176" customFormat="1" ht="13.5" spans="6:6">
      <c r="F2730" s="181"/>
    </row>
    <row r="2731" s="176" customFormat="1" ht="13.5" spans="6:6">
      <c r="F2731" s="181"/>
    </row>
    <row r="2732" s="176" customFormat="1" ht="13.5" spans="6:6">
      <c r="F2732" s="181"/>
    </row>
    <row r="2733" s="176" customFormat="1" ht="13.5" spans="6:6">
      <c r="F2733" s="181"/>
    </row>
    <row r="2734" s="176" customFormat="1" ht="13.5" spans="6:6">
      <c r="F2734" s="181"/>
    </row>
    <row r="2735" s="176" customFormat="1" ht="13.5" spans="6:6">
      <c r="F2735" s="181"/>
    </row>
    <row r="2736" s="176" customFormat="1" ht="13.5" spans="6:6">
      <c r="F2736" s="181"/>
    </row>
    <row r="2737" s="176" customFormat="1" ht="13.5" spans="6:6">
      <c r="F2737" s="181"/>
    </row>
    <row r="2738" s="176" customFormat="1" ht="13.5" spans="6:6">
      <c r="F2738" s="181"/>
    </row>
    <row r="2739" s="176" customFormat="1" ht="13.5" spans="6:6">
      <c r="F2739" s="181"/>
    </row>
    <row r="2740" s="176" customFormat="1" ht="13.5" spans="6:6">
      <c r="F2740" s="181"/>
    </row>
    <row r="2741" s="176" customFormat="1" ht="13.5" spans="6:6">
      <c r="F2741" s="181"/>
    </row>
    <row r="2742" s="176" customFormat="1" ht="13.5" spans="6:6">
      <c r="F2742" s="181"/>
    </row>
    <row r="2743" s="176" customFormat="1" ht="13.5" spans="6:6">
      <c r="F2743" s="181"/>
    </row>
    <row r="2744" s="176" customFormat="1" ht="13.5" spans="6:6">
      <c r="F2744" s="181"/>
    </row>
    <row r="2745" s="176" customFormat="1" ht="13.5" spans="6:6">
      <c r="F2745" s="181"/>
    </row>
    <row r="2746" s="176" customFormat="1" ht="13.5" spans="6:6">
      <c r="F2746" s="181"/>
    </row>
    <row r="2747" s="176" customFormat="1" ht="13.5" spans="6:6">
      <c r="F2747" s="181"/>
    </row>
    <row r="2748" s="176" customFormat="1" ht="13.5" spans="6:6">
      <c r="F2748" s="181"/>
    </row>
    <row r="2749" s="176" customFormat="1" ht="13.5" spans="6:6">
      <c r="F2749" s="181"/>
    </row>
    <row r="2750" s="176" customFormat="1" ht="13.5" spans="6:6">
      <c r="F2750" s="181"/>
    </row>
    <row r="2751" s="176" customFormat="1" ht="13.5" spans="6:6">
      <c r="F2751" s="181"/>
    </row>
    <row r="2752" s="176" customFormat="1" ht="13.5" spans="6:6">
      <c r="F2752" s="181"/>
    </row>
    <row r="2753" s="176" customFormat="1" ht="13.5" spans="6:6">
      <c r="F2753" s="181"/>
    </row>
    <row r="2754" s="176" customFormat="1" ht="13.5" spans="6:6">
      <c r="F2754" s="181"/>
    </row>
    <row r="2755" s="176" customFormat="1" ht="13.5" spans="6:6">
      <c r="F2755" s="181"/>
    </row>
    <row r="2756" s="176" customFormat="1" ht="13.5" spans="6:6">
      <c r="F2756" s="181"/>
    </row>
    <row r="2757" s="176" customFormat="1" ht="13.5" spans="6:6">
      <c r="F2757" s="181"/>
    </row>
    <row r="2758" s="176" customFormat="1" ht="13.5" spans="6:6">
      <c r="F2758" s="181"/>
    </row>
    <row r="2759" s="176" customFormat="1" ht="13.5" spans="6:6">
      <c r="F2759" s="181"/>
    </row>
    <row r="2760" s="176" customFormat="1" ht="13.5" spans="6:6">
      <c r="F2760" s="181"/>
    </row>
    <row r="2761" s="176" customFormat="1" ht="13.5" spans="6:6">
      <c r="F2761" s="181"/>
    </row>
    <row r="2762" s="176" customFormat="1" ht="13.5" spans="6:6">
      <c r="F2762" s="181"/>
    </row>
    <row r="2763" s="176" customFormat="1" ht="13.5" spans="6:6">
      <c r="F2763" s="181"/>
    </row>
    <row r="2764" s="176" customFormat="1" ht="13.5" spans="6:6">
      <c r="F2764" s="181"/>
    </row>
    <row r="2765" s="176" customFormat="1" ht="13.5" spans="6:6">
      <c r="F2765" s="181"/>
    </row>
    <row r="2766" s="176" customFormat="1" ht="13.5" spans="6:6">
      <c r="F2766" s="181"/>
    </row>
    <row r="2767" s="176" customFormat="1" ht="13.5" spans="6:6">
      <c r="F2767" s="181"/>
    </row>
    <row r="2768" s="176" customFormat="1" ht="13.5" spans="6:6">
      <c r="F2768" s="181"/>
    </row>
    <row r="2769" s="176" customFormat="1" ht="13.5" spans="6:6">
      <c r="F2769" s="181"/>
    </row>
    <row r="2770" s="176" customFormat="1" ht="13.5" spans="6:6">
      <c r="F2770" s="181"/>
    </row>
    <row r="2771" s="176" customFormat="1" ht="13.5" spans="6:6">
      <c r="F2771" s="181"/>
    </row>
    <row r="2772" s="176" customFormat="1" ht="13.5" spans="6:6">
      <c r="F2772" s="181"/>
    </row>
    <row r="2773" s="176" customFormat="1" ht="13.5" spans="6:6">
      <c r="F2773" s="181"/>
    </row>
    <row r="2774" s="176" customFormat="1" ht="13.5" spans="6:6">
      <c r="F2774" s="181"/>
    </row>
    <row r="2775" s="176" customFormat="1" ht="13.5" spans="6:6">
      <c r="F2775" s="181"/>
    </row>
    <row r="2776" s="176" customFormat="1" ht="13.5" spans="6:6">
      <c r="F2776" s="181"/>
    </row>
    <row r="2777" s="176" customFormat="1" ht="13.5" spans="6:6">
      <c r="F2777" s="181"/>
    </row>
    <row r="2778" s="176" customFormat="1" ht="13.5" spans="6:6">
      <c r="F2778" s="181"/>
    </row>
    <row r="2779" s="176" customFormat="1" ht="13.5" spans="6:6">
      <c r="F2779" s="181"/>
    </row>
    <row r="2780" s="176" customFormat="1" ht="13.5" spans="6:6">
      <c r="F2780" s="181"/>
    </row>
    <row r="2781" s="176" customFormat="1" ht="13.5" spans="6:6">
      <c r="F2781" s="181"/>
    </row>
    <row r="2782" s="176" customFormat="1" ht="13.5" spans="6:6">
      <c r="F2782" s="181"/>
    </row>
    <row r="2783" s="176" customFormat="1" ht="13.5" spans="6:6">
      <c r="F2783" s="181"/>
    </row>
    <row r="2784" s="176" customFormat="1" ht="13.5" spans="6:6">
      <c r="F2784" s="181"/>
    </row>
    <row r="2785" s="176" customFormat="1" ht="13.5" spans="6:6">
      <c r="F2785" s="181"/>
    </row>
    <row r="2786" s="176" customFormat="1" ht="13.5" spans="6:6">
      <c r="F2786" s="181"/>
    </row>
    <row r="2787" s="176" customFormat="1" ht="13.5" spans="6:6">
      <c r="F2787" s="181"/>
    </row>
    <row r="2788" s="176" customFormat="1" ht="13.5" spans="6:6">
      <c r="F2788" s="181"/>
    </row>
    <row r="2789" s="176" customFormat="1" ht="13.5" spans="6:6">
      <c r="F2789" s="181"/>
    </row>
    <row r="2790" s="176" customFormat="1" ht="13.5" spans="6:6">
      <c r="F2790" s="181"/>
    </row>
    <row r="2791" s="176" customFormat="1" ht="13.5" spans="6:6">
      <c r="F2791" s="181"/>
    </row>
    <row r="2792" s="176" customFormat="1" ht="13.5" spans="6:6">
      <c r="F2792" s="181"/>
    </row>
    <row r="2793" s="176" customFormat="1" ht="13.5" spans="6:6">
      <c r="F2793" s="181"/>
    </row>
    <row r="2794" s="176" customFormat="1" ht="13.5" spans="6:6">
      <c r="F2794" s="181"/>
    </row>
    <row r="2795" s="176" customFormat="1" ht="13.5" spans="6:6">
      <c r="F2795" s="181"/>
    </row>
    <row r="2796" s="176" customFormat="1" ht="13.5" spans="6:6">
      <c r="F2796" s="181"/>
    </row>
    <row r="2797" s="176" customFormat="1" ht="13.5" spans="6:6">
      <c r="F2797" s="181"/>
    </row>
    <row r="2798" s="176" customFormat="1" ht="13.5" spans="6:6">
      <c r="F2798" s="181"/>
    </row>
    <row r="2799" s="176" customFormat="1" ht="13.5" spans="6:6">
      <c r="F2799" s="181"/>
    </row>
    <row r="2800" s="176" customFormat="1" ht="13.5" spans="6:6">
      <c r="F2800" s="181"/>
    </row>
    <row r="2801" s="176" customFormat="1" ht="13.5" spans="6:6">
      <c r="F2801" s="181"/>
    </row>
    <row r="2802" s="176" customFormat="1" ht="13.5" spans="6:6">
      <c r="F2802" s="181"/>
    </row>
    <row r="2803" s="176" customFormat="1" ht="13.5" spans="6:6">
      <c r="F2803" s="181"/>
    </row>
    <row r="2804" s="176" customFormat="1" ht="13.5" spans="6:6">
      <c r="F2804" s="181"/>
    </row>
    <row r="2805" s="176" customFormat="1" ht="13.5" spans="6:6">
      <c r="F2805" s="181"/>
    </row>
    <row r="2806" s="176" customFormat="1" ht="13.5" spans="6:6">
      <c r="F2806" s="181"/>
    </row>
    <row r="2807" s="176" customFormat="1" ht="13.5" spans="6:6">
      <c r="F2807" s="181"/>
    </row>
    <row r="2808" s="176" customFormat="1" ht="13.5" spans="6:6">
      <c r="F2808" s="181"/>
    </row>
    <row r="2809" s="176" customFormat="1" ht="13.5" spans="6:6">
      <c r="F2809" s="181"/>
    </row>
    <row r="2810" s="176" customFormat="1" ht="13.5" spans="6:6">
      <c r="F2810" s="181"/>
    </row>
    <row r="2811" s="176" customFormat="1" ht="13.5" spans="6:6">
      <c r="F2811" s="181"/>
    </row>
    <row r="2812" s="176" customFormat="1" ht="13.5" spans="6:6">
      <c r="F2812" s="181"/>
    </row>
    <row r="2813" s="176" customFormat="1" ht="13.5" spans="6:6">
      <c r="F2813" s="181"/>
    </row>
    <row r="2814" s="176" customFormat="1" ht="13.5" spans="6:6">
      <c r="F2814" s="181"/>
    </row>
    <row r="2815" s="176" customFormat="1" ht="13.5" spans="6:6">
      <c r="F2815" s="181"/>
    </row>
    <row r="2816" s="176" customFormat="1" ht="13.5" spans="6:6">
      <c r="F2816" s="181"/>
    </row>
    <row r="2817" s="176" customFormat="1" ht="13.5" spans="6:6">
      <c r="F2817" s="181"/>
    </row>
    <row r="2818" s="176" customFormat="1" ht="13.5" spans="6:6">
      <c r="F2818" s="181"/>
    </row>
    <row r="2819" s="176" customFormat="1" ht="13.5" spans="6:6">
      <c r="F2819" s="181"/>
    </row>
    <row r="2820" s="176" customFormat="1" ht="13.5" spans="6:6">
      <c r="F2820" s="181"/>
    </row>
    <row r="2821" s="176" customFormat="1" ht="13.5" spans="6:6">
      <c r="F2821" s="181"/>
    </row>
    <row r="2822" s="176" customFormat="1" ht="13.5" spans="6:6">
      <c r="F2822" s="181"/>
    </row>
    <row r="2823" s="176" customFormat="1" ht="13.5" spans="6:6">
      <c r="F2823" s="181"/>
    </row>
    <row r="2824" s="176" customFormat="1" ht="13.5" spans="6:6">
      <c r="F2824" s="181"/>
    </row>
    <row r="2825" s="176" customFormat="1" ht="13.5" spans="6:6">
      <c r="F2825" s="181"/>
    </row>
    <row r="2826" s="176" customFormat="1" ht="13.5" spans="6:6">
      <c r="F2826" s="181"/>
    </row>
    <row r="2827" s="176" customFormat="1" ht="13.5" spans="6:6">
      <c r="F2827" s="181"/>
    </row>
    <row r="2828" s="176" customFormat="1" ht="13.5" spans="6:6">
      <c r="F2828" s="181"/>
    </row>
    <row r="2829" s="176" customFormat="1" ht="13.5" spans="6:6">
      <c r="F2829" s="181"/>
    </row>
    <row r="2830" s="176" customFormat="1" ht="13.5" spans="6:6">
      <c r="F2830" s="181"/>
    </row>
    <row r="2831" s="176" customFormat="1" ht="13.5" spans="6:6">
      <c r="F2831" s="181"/>
    </row>
    <row r="2832" s="176" customFormat="1" ht="13.5" spans="6:6">
      <c r="F2832" s="181"/>
    </row>
    <row r="2833" s="176" customFormat="1" ht="13.5" spans="6:6">
      <c r="F2833" s="181"/>
    </row>
    <row r="2834" s="176" customFormat="1" ht="13.5" spans="6:6">
      <c r="F2834" s="181"/>
    </row>
    <row r="2835" s="176" customFormat="1" ht="13.5" spans="6:6">
      <c r="F2835" s="181"/>
    </row>
    <row r="2836" s="176" customFormat="1" ht="13.5" spans="6:6">
      <c r="F2836" s="181"/>
    </row>
    <row r="2837" s="176" customFormat="1" ht="13.5" spans="6:6">
      <c r="F2837" s="181"/>
    </row>
    <row r="2838" s="176" customFormat="1" ht="13.5" spans="6:6">
      <c r="F2838" s="181"/>
    </row>
    <row r="2839" s="176" customFormat="1" ht="13.5" spans="6:6">
      <c r="F2839" s="181"/>
    </row>
    <row r="2840" s="176" customFormat="1" ht="13.5" spans="6:6">
      <c r="F2840" s="181"/>
    </row>
    <row r="2841" s="176" customFormat="1" ht="13.5" spans="6:6">
      <c r="F2841" s="181"/>
    </row>
    <row r="2842" s="176" customFormat="1" ht="13.5" spans="6:6">
      <c r="F2842" s="181"/>
    </row>
    <row r="2843" s="176" customFormat="1" ht="13.5" spans="6:6">
      <c r="F2843" s="181"/>
    </row>
    <row r="2844" s="176" customFormat="1" ht="13.5" spans="6:6">
      <c r="F2844" s="181"/>
    </row>
    <row r="2845" s="176" customFormat="1" ht="13.5" spans="6:6">
      <c r="F2845" s="181"/>
    </row>
    <row r="2846" s="176" customFormat="1" ht="13.5" spans="6:6">
      <c r="F2846" s="181"/>
    </row>
    <row r="2847" s="176" customFormat="1" ht="13.5" spans="6:6">
      <c r="F2847" s="181"/>
    </row>
    <row r="2848" s="176" customFormat="1" ht="13.5" spans="6:6">
      <c r="F2848" s="181"/>
    </row>
    <row r="2849" s="176" customFormat="1" ht="13.5" spans="6:6">
      <c r="F2849" s="181"/>
    </row>
    <row r="2850" s="176" customFormat="1" ht="13.5" spans="6:6">
      <c r="F2850" s="181"/>
    </row>
    <row r="2851" s="176" customFormat="1" ht="13.5" spans="6:6">
      <c r="F2851" s="181"/>
    </row>
    <row r="2852" s="176" customFormat="1" ht="13.5" spans="6:6">
      <c r="F2852" s="181"/>
    </row>
    <row r="2853" s="176" customFormat="1" ht="13.5" spans="6:6">
      <c r="F2853" s="181"/>
    </row>
    <row r="2854" s="176" customFormat="1" ht="13.5" spans="6:6">
      <c r="F2854" s="181"/>
    </row>
    <row r="2855" s="176" customFormat="1" ht="13.5" spans="6:6">
      <c r="F2855" s="181"/>
    </row>
    <row r="2856" s="176" customFormat="1" ht="13.5" spans="6:6">
      <c r="F2856" s="181"/>
    </row>
    <row r="2857" s="176" customFormat="1" ht="13.5" spans="6:6">
      <c r="F2857" s="181"/>
    </row>
    <row r="2858" s="176" customFormat="1" ht="13.5" spans="6:6">
      <c r="F2858" s="181"/>
    </row>
    <row r="2859" s="176" customFormat="1" ht="13.5" spans="6:6">
      <c r="F2859" s="181"/>
    </row>
    <row r="2860" s="176" customFormat="1" ht="13.5" spans="6:6">
      <c r="F2860" s="181"/>
    </row>
    <row r="2861" s="176" customFormat="1" ht="13.5" spans="6:6">
      <c r="F2861" s="181"/>
    </row>
    <row r="2862" s="176" customFormat="1" ht="13.5" spans="6:6">
      <c r="F2862" s="181"/>
    </row>
    <row r="2863" s="176" customFormat="1" ht="13.5" spans="6:6">
      <c r="F2863" s="181"/>
    </row>
    <row r="2864" s="176" customFormat="1" ht="13.5" spans="6:6">
      <c r="F2864" s="181"/>
    </row>
    <row r="2865" s="176" customFormat="1" ht="13.5" spans="6:6">
      <c r="F2865" s="181"/>
    </row>
    <row r="2866" s="176" customFormat="1" ht="13.5" spans="6:6">
      <c r="F2866" s="181"/>
    </row>
    <row r="2867" s="176" customFormat="1" ht="13.5" spans="6:6">
      <c r="F2867" s="181"/>
    </row>
    <row r="2868" s="176" customFormat="1" ht="13.5" spans="6:6">
      <c r="F2868" s="181"/>
    </row>
    <row r="2869" s="176" customFormat="1" ht="13.5" spans="6:6">
      <c r="F2869" s="181"/>
    </row>
    <row r="2870" s="176" customFormat="1" ht="13.5" spans="6:6">
      <c r="F2870" s="181"/>
    </row>
    <row r="2871" s="176" customFormat="1" ht="13.5" spans="6:6">
      <c r="F2871" s="181"/>
    </row>
    <row r="2872" s="176" customFormat="1" ht="13.5" spans="6:6">
      <c r="F2872" s="181"/>
    </row>
    <row r="2873" s="176" customFormat="1" ht="13.5" spans="6:6">
      <c r="F2873" s="181"/>
    </row>
    <row r="2874" s="176" customFormat="1" ht="13.5" spans="6:6">
      <c r="F2874" s="181"/>
    </row>
    <row r="2875" s="176" customFormat="1" ht="13.5" spans="6:6">
      <c r="F2875" s="181"/>
    </row>
    <row r="2876" s="176" customFormat="1" ht="13.5" spans="6:6">
      <c r="F2876" s="181"/>
    </row>
    <row r="2877" s="176" customFormat="1" ht="13.5" spans="6:6">
      <c r="F2877" s="181"/>
    </row>
    <row r="2878" s="176" customFormat="1" ht="13.5" spans="6:6">
      <c r="F2878" s="181"/>
    </row>
    <row r="2879" s="176" customFormat="1" ht="13.5" spans="6:6">
      <c r="F2879" s="181"/>
    </row>
    <row r="2880" s="176" customFormat="1" ht="13.5" spans="6:6">
      <c r="F2880" s="181"/>
    </row>
    <row r="2881" s="176" customFormat="1" ht="13.5" spans="6:6">
      <c r="F2881" s="181"/>
    </row>
    <row r="2882" s="176" customFormat="1" ht="13.5" spans="6:6">
      <c r="F2882" s="181"/>
    </row>
    <row r="2883" s="176" customFormat="1" ht="13.5" spans="6:6">
      <c r="F2883" s="181"/>
    </row>
    <row r="2884" s="176" customFormat="1" ht="13.5" spans="6:6">
      <c r="F2884" s="181"/>
    </row>
    <row r="2885" s="176" customFormat="1" ht="13.5" spans="6:6">
      <c r="F2885" s="181"/>
    </row>
    <row r="2886" s="176" customFormat="1" ht="13.5" spans="6:6">
      <c r="F2886" s="181"/>
    </row>
    <row r="2887" s="176" customFormat="1" ht="13.5" spans="6:6">
      <c r="F2887" s="181"/>
    </row>
    <row r="2888" s="176" customFormat="1" ht="13.5" spans="6:6">
      <c r="F2888" s="181"/>
    </row>
    <row r="2889" s="176" customFormat="1" ht="13.5" spans="6:6">
      <c r="F2889" s="181"/>
    </row>
    <row r="2890" s="176" customFormat="1" ht="13.5" spans="6:6">
      <c r="F2890" s="181"/>
    </row>
    <row r="2891" s="176" customFormat="1" ht="13.5" spans="6:6">
      <c r="F2891" s="181"/>
    </row>
    <row r="2892" s="176" customFormat="1" ht="13.5" spans="6:6">
      <c r="F2892" s="181"/>
    </row>
    <row r="2893" s="176" customFormat="1" ht="13.5" spans="6:6">
      <c r="F2893" s="181"/>
    </row>
    <row r="2894" s="176" customFormat="1" ht="13.5" spans="6:6">
      <c r="F2894" s="181"/>
    </row>
    <row r="2895" s="176" customFormat="1" ht="13.5" spans="6:6">
      <c r="F2895" s="181"/>
    </row>
    <row r="2896" s="176" customFormat="1" ht="13.5" spans="6:6">
      <c r="F2896" s="181"/>
    </row>
    <row r="2897" s="176" customFormat="1" ht="13.5" spans="6:6">
      <c r="F2897" s="181"/>
    </row>
    <row r="2898" s="176" customFormat="1" ht="13.5" spans="6:6">
      <c r="F2898" s="181"/>
    </row>
    <row r="2899" s="176" customFormat="1" ht="13.5" spans="6:6">
      <c r="F2899" s="181"/>
    </row>
    <row r="2900" s="176" customFormat="1" ht="13.5" spans="6:6">
      <c r="F2900" s="181"/>
    </row>
    <row r="2901" s="176" customFormat="1" ht="13.5" spans="6:6">
      <c r="F2901" s="181"/>
    </row>
    <row r="2902" s="176" customFormat="1" ht="13.5" spans="6:6">
      <c r="F2902" s="181"/>
    </row>
    <row r="2903" s="176" customFormat="1" ht="13.5" spans="6:6">
      <c r="F2903" s="181"/>
    </row>
    <row r="2904" s="176" customFormat="1" ht="13.5" spans="6:6">
      <c r="F2904" s="181"/>
    </row>
    <row r="2905" s="176" customFormat="1" ht="13.5" spans="6:6">
      <c r="F2905" s="181"/>
    </row>
    <row r="2906" s="176" customFormat="1" ht="13.5" spans="6:6">
      <c r="F2906" s="181"/>
    </row>
    <row r="2907" s="176" customFormat="1" ht="13.5" spans="6:6">
      <c r="F2907" s="181"/>
    </row>
    <row r="2908" s="176" customFormat="1" ht="13.5" spans="6:6">
      <c r="F2908" s="181"/>
    </row>
    <row r="2909" s="176" customFormat="1" ht="13.5" spans="6:6">
      <c r="F2909" s="181"/>
    </row>
    <row r="2910" s="176" customFormat="1" ht="13.5" spans="6:6">
      <c r="F2910" s="181"/>
    </row>
    <row r="2911" s="176" customFormat="1" ht="13.5" spans="6:6">
      <c r="F2911" s="181"/>
    </row>
    <row r="2912" s="176" customFormat="1" ht="13.5" spans="6:6">
      <c r="F2912" s="181"/>
    </row>
    <row r="2913" s="176" customFormat="1" ht="13.5" spans="6:6">
      <c r="F2913" s="181"/>
    </row>
    <row r="2914" s="176" customFormat="1" ht="13.5" spans="6:6">
      <c r="F2914" s="181"/>
    </row>
    <row r="2915" s="176" customFormat="1" ht="13.5" spans="6:6">
      <c r="F2915" s="181"/>
    </row>
    <row r="2916" s="176" customFormat="1" ht="13.5" spans="6:6">
      <c r="F2916" s="181"/>
    </row>
    <row r="2917" s="176" customFormat="1" ht="13.5" spans="6:6">
      <c r="F2917" s="181"/>
    </row>
    <row r="2918" s="176" customFormat="1" ht="13.5" spans="6:6">
      <c r="F2918" s="181"/>
    </row>
    <row r="2919" s="176" customFormat="1" ht="13.5" spans="6:6">
      <c r="F2919" s="181"/>
    </row>
    <row r="2920" s="176" customFormat="1" ht="13.5" spans="6:6">
      <c r="F2920" s="181"/>
    </row>
    <row r="2921" s="176" customFormat="1" ht="13.5" spans="6:6">
      <c r="F2921" s="181"/>
    </row>
    <row r="2922" s="176" customFormat="1" ht="13.5" spans="6:6">
      <c r="F2922" s="181"/>
    </row>
    <row r="2923" s="176" customFormat="1" ht="13.5" spans="6:6">
      <c r="F2923" s="181"/>
    </row>
    <row r="2924" s="176" customFormat="1" ht="13.5" spans="6:6">
      <c r="F2924" s="181"/>
    </row>
    <row r="2925" s="176" customFormat="1" ht="13.5" spans="6:6">
      <c r="F2925" s="181"/>
    </row>
    <row r="2926" s="176" customFormat="1" ht="13.5" spans="6:6">
      <c r="F2926" s="181"/>
    </row>
    <row r="2927" s="176" customFormat="1" ht="13.5" spans="6:6">
      <c r="F2927" s="181"/>
    </row>
    <row r="2928" s="176" customFormat="1" ht="13.5" spans="6:6">
      <c r="F2928" s="181"/>
    </row>
    <row r="2929" s="176" customFormat="1" ht="13.5" spans="6:6">
      <c r="F2929" s="181"/>
    </row>
    <row r="2930" s="176" customFormat="1" ht="13.5" spans="6:6">
      <c r="F2930" s="181"/>
    </row>
    <row r="2931" s="176" customFormat="1" ht="13.5" spans="6:6">
      <c r="F2931" s="181"/>
    </row>
    <row r="2932" s="176" customFormat="1" ht="13.5" spans="6:6">
      <c r="F2932" s="181"/>
    </row>
    <row r="2933" s="176" customFormat="1" ht="13.5" spans="6:6">
      <c r="F2933" s="181"/>
    </row>
    <row r="2934" s="176" customFormat="1" ht="13.5" spans="6:6">
      <c r="F2934" s="181"/>
    </row>
    <row r="2935" s="176" customFormat="1" ht="13.5" spans="6:6">
      <c r="F2935" s="181"/>
    </row>
    <row r="2936" s="176" customFormat="1" ht="13.5" spans="6:6">
      <c r="F2936" s="181"/>
    </row>
    <row r="2937" s="176" customFormat="1" ht="13.5" spans="6:6">
      <c r="F2937" s="181"/>
    </row>
    <row r="2938" s="176" customFormat="1" ht="13.5" spans="6:6">
      <c r="F2938" s="181"/>
    </row>
    <row r="2939" s="176" customFormat="1" ht="13.5" spans="6:6">
      <c r="F2939" s="181"/>
    </row>
    <row r="2940" s="176" customFormat="1" ht="13.5" spans="6:6">
      <c r="F2940" s="181"/>
    </row>
    <row r="2941" s="176" customFormat="1" ht="13.5" spans="6:6">
      <c r="F2941" s="181"/>
    </row>
    <row r="2942" s="176" customFormat="1" ht="13.5" spans="6:6">
      <c r="F2942" s="181"/>
    </row>
    <row r="2943" s="176" customFormat="1" ht="13.5" spans="6:6">
      <c r="F2943" s="181"/>
    </row>
    <row r="2944" s="176" customFormat="1" ht="13.5" spans="6:6">
      <c r="F2944" s="181"/>
    </row>
    <row r="2945" s="176" customFormat="1" ht="13.5" spans="6:6">
      <c r="F2945" s="181"/>
    </row>
    <row r="2946" s="176" customFormat="1" ht="13.5" spans="6:6">
      <c r="F2946" s="181"/>
    </row>
    <row r="2947" s="176" customFormat="1" ht="13.5" spans="6:6">
      <c r="F2947" s="181"/>
    </row>
    <row r="2948" s="176" customFormat="1" ht="13.5" spans="6:6">
      <c r="F2948" s="181"/>
    </row>
    <row r="2949" s="176" customFormat="1" ht="13.5" spans="6:6">
      <c r="F2949" s="181"/>
    </row>
    <row r="2950" s="176" customFormat="1" ht="13.5" spans="6:6">
      <c r="F2950" s="181"/>
    </row>
    <row r="2951" s="176" customFormat="1" ht="13.5" spans="6:6">
      <c r="F2951" s="181"/>
    </row>
    <row r="2952" s="176" customFormat="1" ht="13.5" spans="6:6">
      <c r="F2952" s="181"/>
    </row>
    <row r="2953" s="176" customFormat="1" ht="13.5" spans="6:6">
      <c r="F2953" s="181"/>
    </row>
    <row r="2954" s="176" customFormat="1" ht="13.5" spans="6:6">
      <c r="F2954" s="181"/>
    </row>
    <row r="2955" s="176" customFormat="1" ht="13.5" spans="6:6">
      <c r="F2955" s="181"/>
    </row>
    <row r="2956" s="176" customFormat="1" ht="13.5" spans="6:6">
      <c r="F2956" s="181"/>
    </row>
    <row r="2957" s="176" customFormat="1" ht="13.5" spans="6:6">
      <c r="F2957" s="181"/>
    </row>
    <row r="2958" s="176" customFormat="1" ht="13.5" spans="6:6">
      <c r="F2958" s="181"/>
    </row>
    <row r="2959" s="176" customFormat="1" ht="13.5" spans="6:6">
      <c r="F2959" s="181"/>
    </row>
    <row r="2960" s="176" customFormat="1" ht="13.5" spans="6:6">
      <c r="F2960" s="181"/>
    </row>
    <row r="2961" s="176" customFormat="1" ht="13.5" spans="6:6">
      <c r="F2961" s="181"/>
    </row>
    <row r="2962" s="176" customFormat="1" ht="13.5" spans="6:6">
      <c r="F2962" s="181"/>
    </row>
    <row r="2963" s="176" customFormat="1" ht="13.5" spans="6:6">
      <c r="F2963" s="181"/>
    </row>
    <row r="2964" s="176" customFormat="1" ht="13.5" spans="6:6">
      <c r="F2964" s="181"/>
    </row>
    <row r="2965" s="176" customFormat="1" ht="13.5" spans="6:6">
      <c r="F2965" s="181"/>
    </row>
    <row r="2966" s="176" customFormat="1" ht="13.5" spans="6:6">
      <c r="F2966" s="181"/>
    </row>
    <row r="2967" s="176" customFormat="1" ht="13.5" spans="6:6">
      <c r="F2967" s="181"/>
    </row>
    <row r="2968" s="176" customFormat="1" ht="13.5" spans="6:6">
      <c r="F2968" s="181"/>
    </row>
    <row r="2969" s="176" customFormat="1" ht="13.5" spans="6:6">
      <c r="F2969" s="181"/>
    </row>
    <row r="2970" s="176" customFormat="1" ht="13.5" spans="6:6">
      <c r="F2970" s="181"/>
    </row>
    <row r="2971" s="176" customFormat="1" ht="13.5" spans="6:6">
      <c r="F2971" s="181"/>
    </row>
    <row r="2972" s="176" customFormat="1" ht="13.5" spans="6:6">
      <c r="F2972" s="181"/>
    </row>
    <row r="2973" s="176" customFormat="1" ht="13.5" spans="6:6">
      <c r="F2973" s="181"/>
    </row>
    <row r="2974" s="176" customFormat="1" ht="13.5" spans="6:6">
      <c r="F2974" s="181"/>
    </row>
    <row r="2975" s="176" customFormat="1" ht="13.5" spans="6:6">
      <c r="F2975" s="181"/>
    </row>
    <row r="2976" s="176" customFormat="1" ht="13.5" spans="6:6">
      <c r="F2976" s="181"/>
    </row>
    <row r="2977" s="176" customFormat="1" ht="13.5" spans="6:6">
      <c r="F2977" s="181"/>
    </row>
    <row r="2978" s="176" customFormat="1" ht="13.5" spans="6:6">
      <c r="F2978" s="181"/>
    </row>
    <row r="2979" s="176" customFormat="1" ht="13.5" spans="6:6">
      <c r="F2979" s="181"/>
    </row>
    <row r="2980" s="176" customFormat="1" ht="13.5" spans="6:6">
      <c r="F2980" s="181"/>
    </row>
    <row r="2981" s="176" customFormat="1" ht="13.5" spans="6:6">
      <c r="F2981" s="181"/>
    </row>
    <row r="2982" s="176" customFormat="1" ht="13.5" spans="6:6">
      <c r="F2982" s="181"/>
    </row>
    <row r="2983" s="176" customFormat="1" ht="13.5" spans="6:6">
      <c r="F2983" s="181"/>
    </row>
    <row r="2984" s="176" customFormat="1" ht="13.5" spans="6:6">
      <c r="F2984" s="181"/>
    </row>
    <row r="2985" s="176" customFormat="1" ht="13.5" spans="6:6">
      <c r="F2985" s="181"/>
    </row>
    <row r="2986" s="176" customFormat="1" ht="13.5" spans="6:6">
      <c r="F2986" s="181"/>
    </row>
    <row r="2987" s="176" customFormat="1" ht="13.5" spans="6:6">
      <c r="F2987" s="181"/>
    </row>
    <row r="2988" s="176" customFormat="1" ht="13.5" spans="6:6">
      <c r="F2988" s="181"/>
    </row>
    <row r="2989" s="176" customFormat="1" ht="13.5" spans="6:6">
      <c r="F2989" s="181"/>
    </row>
    <row r="2990" s="176" customFormat="1" ht="13.5" spans="6:6">
      <c r="F2990" s="181"/>
    </row>
    <row r="2991" s="176" customFormat="1" ht="13.5" spans="6:6">
      <c r="F2991" s="181"/>
    </row>
    <row r="2992" s="176" customFormat="1" ht="13.5" spans="6:6">
      <c r="F2992" s="181"/>
    </row>
    <row r="2993" s="176" customFormat="1" ht="13.5" spans="6:6">
      <c r="F2993" s="181"/>
    </row>
    <row r="2994" s="176" customFormat="1" ht="13.5" spans="6:6">
      <c r="F2994" s="181"/>
    </row>
    <row r="2995" s="176" customFormat="1" ht="13.5" spans="6:6">
      <c r="F2995" s="181"/>
    </row>
    <row r="2996" s="176" customFormat="1" ht="13.5" spans="6:6">
      <c r="F2996" s="181"/>
    </row>
    <row r="2997" s="176" customFormat="1" ht="13.5" spans="6:6">
      <c r="F2997" s="181"/>
    </row>
    <row r="2998" s="176" customFormat="1" ht="13.5" spans="6:6">
      <c r="F2998" s="181"/>
    </row>
    <row r="2999" s="176" customFormat="1" ht="13.5" spans="6:6">
      <c r="F2999" s="181"/>
    </row>
    <row r="3000" s="176" customFormat="1" ht="13.5" spans="6:6">
      <c r="F3000" s="181"/>
    </row>
    <row r="3001" s="176" customFormat="1" ht="13.5" spans="6:6">
      <c r="F3001" s="181"/>
    </row>
    <row r="3002" s="176" customFormat="1" ht="13.5" spans="6:6">
      <c r="F3002" s="181"/>
    </row>
    <row r="3003" s="176" customFormat="1" ht="13.5" spans="6:6">
      <c r="F3003" s="181"/>
    </row>
    <row r="3004" s="176" customFormat="1" ht="13.5" spans="6:6">
      <c r="F3004" s="181"/>
    </row>
    <row r="3005" s="176" customFormat="1" ht="13.5" spans="6:6">
      <c r="F3005" s="181"/>
    </row>
    <row r="3006" s="176" customFormat="1" ht="13.5" spans="6:6">
      <c r="F3006" s="181"/>
    </row>
    <row r="3007" s="176" customFormat="1" ht="13.5" spans="6:6">
      <c r="F3007" s="181"/>
    </row>
    <row r="3008" s="176" customFormat="1" ht="13.5" spans="6:6">
      <c r="F3008" s="181"/>
    </row>
    <row r="3009" s="176" customFormat="1" ht="13.5" spans="6:6">
      <c r="F3009" s="181"/>
    </row>
    <row r="3010" s="176" customFormat="1" ht="13.5" spans="6:6">
      <c r="F3010" s="181"/>
    </row>
    <row r="3011" s="176" customFormat="1" ht="13.5" spans="6:6">
      <c r="F3011" s="181"/>
    </row>
    <row r="3012" s="176" customFormat="1" ht="13.5" spans="6:6">
      <c r="F3012" s="181"/>
    </row>
    <row r="3013" s="176" customFormat="1" ht="13.5" spans="6:6">
      <c r="F3013" s="181"/>
    </row>
    <row r="3014" s="176" customFormat="1" ht="13.5" spans="6:6">
      <c r="F3014" s="181"/>
    </row>
    <row r="3015" s="176" customFormat="1" ht="13.5" spans="6:6">
      <c r="F3015" s="181"/>
    </row>
    <row r="3016" s="176" customFormat="1" ht="13.5" spans="6:6">
      <c r="F3016" s="181"/>
    </row>
    <row r="3017" s="176" customFormat="1" ht="13.5" spans="6:6">
      <c r="F3017" s="181"/>
    </row>
    <row r="3018" s="176" customFormat="1" ht="13.5" spans="6:6">
      <c r="F3018" s="181"/>
    </row>
    <row r="3019" s="176" customFormat="1" ht="13.5" spans="6:6">
      <c r="F3019" s="181"/>
    </row>
    <row r="3020" s="176" customFormat="1" ht="13.5" spans="6:6">
      <c r="F3020" s="181"/>
    </row>
    <row r="3021" s="176" customFormat="1" ht="13.5" spans="6:6">
      <c r="F3021" s="181"/>
    </row>
    <row r="3022" s="176" customFormat="1" ht="13.5" spans="6:6">
      <c r="F3022" s="181"/>
    </row>
    <row r="3023" s="176" customFormat="1" ht="13.5" spans="6:6">
      <c r="F3023" s="181"/>
    </row>
    <row r="3024" s="176" customFormat="1" ht="13.5" spans="6:6">
      <c r="F3024" s="181"/>
    </row>
    <row r="3025" s="176" customFormat="1" ht="13.5" spans="6:6">
      <c r="F3025" s="181"/>
    </row>
    <row r="3026" s="176" customFormat="1" ht="13.5" spans="6:6">
      <c r="F3026" s="181"/>
    </row>
    <row r="3027" s="176" customFormat="1" ht="13.5" spans="6:6">
      <c r="F3027" s="181"/>
    </row>
    <row r="3028" s="176" customFormat="1" ht="13.5" spans="6:6">
      <c r="F3028" s="181"/>
    </row>
    <row r="3029" s="176" customFormat="1" ht="13.5" spans="6:6">
      <c r="F3029" s="181"/>
    </row>
    <row r="3030" s="176" customFormat="1" ht="13.5" spans="6:6">
      <c r="F3030" s="181"/>
    </row>
    <row r="3031" s="176" customFormat="1" ht="13.5" spans="6:6">
      <c r="F3031" s="181"/>
    </row>
    <row r="3032" s="176" customFormat="1" ht="13.5" spans="6:6">
      <c r="F3032" s="181"/>
    </row>
    <row r="3033" s="176" customFormat="1" ht="13.5" spans="6:6">
      <c r="F3033" s="181"/>
    </row>
    <row r="3034" s="176" customFormat="1" ht="13.5" spans="6:6">
      <c r="F3034" s="181"/>
    </row>
    <row r="3035" s="176" customFormat="1" ht="13.5" spans="6:6">
      <c r="F3035" s="181"/>
    </row>
    <row r="3036" s="176" customFormat="1" ht="13.5" spans="6:6">
      <c r="F3036" s="181"/>
    </row>
    <row r="3037" s="176" customFormat="1" ht="13.5" spans="6:6">
      <c r="F3037" s="181"/>
    </row>
    <row r="3038" s="176" customFormat="1" ht="13.5" spans="6:6">
      <c r="F3038" s="181"/>
    </row>
    <row r="3039" s="176" customFormat="1" ht="13.5" spans="6:6">
      <c r="F3039" s="181"/>
    </row>
    <row r="3040" s="176" customFormat="1" ht="13.5" spans="6:6">
      <c r="F3040" s="181"/>
    </row>
    <row r="3041" s="176" customFormat="1" ht="13.5" spans="6:6">
      <c r="F3041" s="181"/>
    </row>
    <row r="3042" s="176" customFormat="1" ht="13.5" spans="6:6">
      <c r="F3042" s="181"/>
    </row>
    <row r="3043" s="176" customFormat="1" ht="13.5" spans="6:6">
      <c r="F3043" s="181"/>
    </row>
    <row r="3044" s="176" customFormat="1" ht="13.5" spans="6:6">
      <c r="F3044" s="181"/>
    </row>
    <row r="3045" s="176" customFormat="1" ht="13.5" spans="6:6">
      <c r="F3045" s="181"/>
    </row>
    <row r="3046" s="176" customFormat="1" ht="13.5" spans="6:6">
      <c r="F3046" s="181"/>
    </row>
    <row r="3047" s="176" customFormat="1" ht="13.5" spans="6:6">
      <c r="F3047" s="181"/>
    </row>
    <row r="3048" s="176" customFormat="1" ht="13.5" spans="6:6">
      <c r="F3048" s="181"/>
    </row>
    <row r="3049" s="176" customFormat="1" ht="13.5" spans="6:6">
      <c r="F3049" s="181"/>
    </row>
    <row r="3050" s="176" customFormat="1" ht="13.5" spans="6:6">
      <c r="F3050" s="181"/>
    </row>
    <row r="3051" s="176" customFormat="1" ht="13.5" spans="6:6">
      <c r="F3051" s="181"/>
    </row>
    <row r="3052" s="176" customFormat="1" ht="13.5" spans="6:6">
      <c r="F3052" s="181"/>
    </row>
    <row r="3053" s="176" customFormat="1" ht="13.5" spans="6:6">
      <c r="F3053" s="181"/>
    </row>
    <row r="3054" s="176" customFormat="1" ht="13.5" spans="6:6">
      <c r="F3054" s="181"/>
    </row>
    <row r="3055" s="176" customFormat="1" ht="13.5" spans="6:6">
      <c r="F3055" s="181"/>
    </row>
    <row r="3056" s="176" customFormat="1" ht="13.5" spans="6:6">
      <c r="F3056" s="181"/>
    </row>
    <row r="3057" s="176" customFormat="1" ht="13.5" spans="6:6">
      <c r="F3057" s="181"/>
    </row>
    <row r="3058" s="176" customFormat="1" ht="13.5" spans="6:6">
      <c r="F3058" s="181"/>
    </row>
    <row r="3059" s="176" customFormat="1" ht="13.5" spans="6:6">
      <c r="F3059" s="181"/>
    </row>
    <row r="3060" s="176" customFormat="1" ht="13.5" spans="6:6">
      <c r="F3060" s="181"/>
    </row>
    <row r="3061" s="176" customFormat="1" ht="13.5" spans="6:6">
      <c r="F3061" s="181"/>
    </row>
    <row r="3062" s="176" customFormat="1" ht="13.5" spans="6:6">
      <c r="F3062" s="181"/>
    </row>
    <row r="3063" s="176" customFormat="1" ht="13.5" spans="6:6">
      <c r="F3063" s="181"/>
    </row>
    <row r="3064" s="176" customFormat="1" ht="13.5" spans="6:6">
      <c r="F3064" s="181"/>
    </row>
    <row r="3065" s="176" customFormat="1" ht="13.5" spans="6:6">
      <c r="F3065" s="181"/>
    </row>
    <row r="3066" s="176" customFormat="1" ht="13.5" spans="6:6">
      <c r="F3066" s="181"/>
    </row>
    <row r="3067" s="176" customFormat="1" ht="13.5" spans="6:6">
      <c r="F3067" s="181"/>
    </row>
    <row r="3068" s="176" customFormat="1" ht="13.5" spans="6:6">
      <c r="F3068" s="181"/>
    </row>
    <row r="3069" s="176" customFormat="1" ht="13.5" spans="6:6">
      <c r="F3069" s="181"/>
    </row>
    <row r="3070" s="176" customFormat="1" ht="13.5" spans="6:6">
      <c r="F3070" s="181"/>
    </row>
    <row r="3071" s="176" customFormat="1" ht="13.5" spans="6:6">
      <c r="F3071" s="181"/>
    </row>
    <row r="3072" s="176" customFormat="1" ht="13.5" spans="6:6">
      <c r="F3072" s="181"/>
    </row>
    <row r="3073" s="176" customFormat="1" ht="13.5" spans="6:6">
      <c r="F3073" s="181"/>
    </row>
    <row r="3074" s="176" customFormat="1" ht="13.5" spans="6:6">
      <c r="F3074" s="181"/>
    </row>
    <row r="3075" s="176" customFormat="1" ht="13.5" spans="6:6">
      <c r="F3075" s="181"/>
    </row>
    <row r="3076" s="176" customFormat="1" ht="13.5" spans="6:6">
      <c r="F3076" s="181"/>
    </row>
    <row r="3077" s="176" customFormat="1" ht="13.5" spans="6:6">
      <c r="F3077" s="181"/>
    </row>
    <row r="3078" s="176" customFormat="1" ht="13.5" spans="6:6">
      <c r="F3078" s="181"/>
    </row>
    <row r="3079" s="176" customFormat="1" ht="13.5" spans="6:6">
      <c r="F3079" s="181"/>
    </row>
    <row r="3080" s="176" customFormat="1" ht="13.5" spans="6:6">
      <c r="F3080" s="181"/>
    </row>
    <row r="3081" s="176" customFormat="1" ht="13.5" spans="6:6">
      <c r="F3081" s="181"/>
    </row>
    <row r="3082" s="176" customFormat="1" ht="13.5" spans="6:6">
      <c r="F3082" s="181"/>
    </row>
    <row r="3083" s="176" customFormat="1" ht="13.5" spans="6:6">
      <c r="F3083" s="181"/>
    </row>
    <row r="3084" s="176" customFormat="1" ht="13.5" spans="6:6">
      <c r="F3084" s="181"/>
    </row>
    <row r="3085" s="176" customFormat="1" ht="13.5" spans="6:6">
      <c r="F3085" s="181"/>
    </row>
    <row r="3086" s="176" customFormat="1" ht="13.5" spans="6:6">
      <c r="F3086" s="181"/>
    </row>
    <row r="3087" s="176" customFormat="1" ht="13.5" spans="6:6">
      <c r="F3087" s="181"/>
    </row>
    <row r="3088" s="176" customFormat="1" ht="13.5" spans="6:6">
      <c r="F3088" s="181"/>
    </row>
    <row r="3089" s="176" customFormat="1" ht="13.5" spans="6:6">
      <c r="F3089" s="181"/>
    </row>
    <row r="3090" s="176" customFormat="1" ht="13.5" spans="6:6">
      <c r="F3090" s="181"/>
    </row>
    <row r="3091" s="176" customFormat="1" ht="13.5" spans="6:6">
      <c r="F3091" s="181"/>
    </row>
    <row r="3092" s="176" customFormat="1" ht="13.5" spans="6:6">
      <c r="F3092" s="181"/>
    </row>
    <row r="3093" s="176" customFormat="1" ht="13.5" spans="6:6">
      <c r="F3093" s="181"/>
    </row>
    <row r="3094" s="176" customFormat="1" ht="13.5" spans="6:6">
      <c r="F3094" s="181"/>
    </row>
    <row r="3095" s="176" customFormat="1" ht="13.5" spans="6:6">
      <c r="F3095" s="181"/>
    </row>
    <row r="3096" s="176" customFormat="1" ht="13.5" spans="6:6">
      <c r="F3096" s="181"/>
    </row>
    <row r="3097" s="176" customFormat="1" ht="13.5" spans="6:6">
      <c r="F3097" s="181"/>
    </row>
    <row r="3098" s="176" customFormat="1" ht="13.5" spans="6:6">
      <c r="F3098" s="181"/>
    </row>
    <row r="3099" s="176" customFormat="1" ht="13.5" spans="6:6">
      <c r="F3099" s="181"/>
    </row>
    <row r="3100" s="176" customFormat="1" ht="13.5" spans="6:6">
      <c r="F3100" s="181"/>
    </row>
    <row r="3101" s="176" customFormat="1" ht="13.5" spans="6:6">
      <c r="F3101" s="181"/>
    </row>
    <row r="3102" s="176" customFormat="1" ht="13.5" spans="6:6">
      <c r="F3102" s="181"/>
    </row>
    <row r="3103" s="176" customFormat="1" ht="13.5" spans="6:6">
      <c r="F3103" s="181"/>
    </row>
    <row r="3104" s="176" customFormat="1" ht="13.5" spans="6:6">
      <c r="F3104" s="181"/>
    </row>
    <row r="3105" s="176" customFormat="1" ht="13.5" spans="6:6">
      <c r="F3105" s="181"/>
    </row>
    <row r="3106" s="176" customFormat="1" ht="13.5" spans="6:6">
      <c r="F3106" s="181"/>
    </row>
    <row r="3107" s="176" customFormat="1" ht="13.5" spans="6:6">
      <c r="F3107" s="181"/>
    </row>
    <row r="3108" s="176" customFormat="1" ht="13.5" spans="6:6">
      <c r="F3108" s="181"/>
    </row>
    <row r="3109" s="176" customFormat="1" ht="13.5" spans="6:6">
      <c r="F3109" s="181"/>
    </row>
    <row r="3110" s="176" customFormat="1" ht="13.5" spans="6:6">
      <c r="F3110" s="181"/>
    </row>
    <row r="3111" s="176" customFormat="1" ht="13.5" spans="6:6">
      <c r="F3111" s="181"/>
    </row>
    <row r="3112" s="176" customFormat="1" ht="13.5" spans="6:6">
      <c r="F3112" s="181"/>
    </row>
    <row r="3113" s="176" customFormat="1" ht="13.5" spans="6:6">
      <c r="F3113" s="181"/>
    </row>
    <row r="3114" s="176" customFormat="1" ht="13.5" spans="6:6">
      <c r="F3114" s="181"/>
    </row>
    <row r="3115" s="176" customFormat="1" ht="13.5" spans="6:6">
      <c r="F3115" s="181"/>
    </row>
    <row r="3116" s="176" customFormat="1" ht="13.5" spans="6:6">
      <c r="F3116" s="181"/>
    </row>
    <row r="3117" s="176" customFormat="1" ht="13.5" spans="6:6">
      <c r="F3117" s="181"/>
    </row>
    <row r="3118" s="176" customFormat="1" ht="13.5" spans="6:6">
      <c r="F3118" s="181"/>
    </row>
    <row r="3119" s="176" customFormat="1" ht="13.5" spans="6:6">
      <c r="F3119" s="181"/>
    </row>
    <row r="3120" s="176" customFormat="1" ht="13.5" spans="6:6">
      <c r="F3120" s="181"/>
    </row>
    <row r="3121" s="176" customFormat="1" ht="13.5" spans="6:6">
      <c r="F3121" s="181"/>
    </row>
    <row r="3122" s="176" customFormat="1" ht="13.5" spans="6:6">
      <c r="F3122" s="181"/>
    </row>
    <row r="3123" s="176" customFormat="1" ht="13.5" spans="6:6">
      <c r="F3123" s="181"/>
    </row>
    <row r="3124" s="176" customFormat="1" ht="13.5" spans="6:6">
      <c r="F3124" s="181"/>
    </row>
    <row r="3125" s="176" customFormat="1" ht="13.5" spans="6:6">
      <c r="F3125" s="181"/>
    </row>
    <row r="3126" s="176" customFormat="1" ht="13.5" spans="6:6">
      <c r="F3126" s="181"/>
    </row>
    <row r="3127" s="176" customFormat="1" ht="13.5" spans="6:6">
      <c r="F3127" s="181"/>
    </row>
    <row r="3128" s="176" customFormat="1" ht="13.5" spans="6:6">
      <c r="F3128" s="181"/>
    </row>
    <row r="3129" s="176" customFormat="1" ht="13.5" spans="6:6">
      <c r="F3129" s="181"/>
    </row>
    <row r="3130" s="176" customFormat="1" ht="13.5" spans="6:6">
      <c r="F3130" s="181"/>
    </row>
    <row r="3131" s="176" customFormat="1" ht="13.5" spans="6:6">
      <c r="F3131" s="181"/>
    </row>
    <row r="3132" s="176" customFormat="1" ht="13.5" spans="6:6">
      <c r="F3132" s="181"/>
    </row>
    <row r="3133" s="176" customFormat="1" ht="13.5" spans="6:6">
      <c r="F3133" s="181"/>
    </row>
    <row r="3134" s="176" customFormat="1" ht="13.5" spans="6:6">
      <c r="F3134" s="181"/>
    </row>
    <row r="3135" s="176" customFormat="1" ht="13.5" spans="6:6">
      <c r="F3135" s="181"/>
    </row>
    <row r="3136" s="176" customFormat="1" ht="13.5" spans="6:6">
      <c r="F3136" s="181"/>
    </row>
    <row r="3137" s="176" customFormat="1" ht="13.5" spans="6:6">
      <c r="F3137" s="181"/>
    </row>
    <row r="3138" s="176" customFormat="1" ht="13.5" spans="6:6">
      <c r="F3138" s="181"/>
    </row>
    <row r="3139" s="176" customFormat="1" ht="13.5" spans="6:6">
      <c r="F3139" s="181"/>
    </row>
    <row r="3140" s="176" customFormat="1" ht="13.5" spans="6:6">
      <c r="F3140" s="181"/>
    </row>
    <row r="3141" s="176" customFormat="1" ht="13.5" spans="6:6">
      <c r="F3141" s="181"/>
    </row>
    <row r="3142" s="176" customFormat="1" ht="13.5" spans="6:6">
      <c r="F3142" s="181"/>
    </row>
    <row r="3143" s="176" customFormat="1" ht="13.5" spans="6:6">
      <c r="F3143" s="181"/>
    </row>
    <row r="3144" s="176" customFormat="1" ht="13.5" spans="6:6">
      <c r="F3144" s="181"/>
    </row>
    <row r="3145" s="176" customFormat="1" ht="13.5" spans="6:6">
      <c r="F3145" s="181"/>
    </row>
    <row r="3146" s="176" customFormat="1" ht="13.5" spans="6:6">
      <c r="F3146" s="181"/>
    </row>
    <row r="3147" s="176" customFormat="1" ht="13.5" spans="6:6">
      <c r="F3147" s="181"/>
    </row>
    <row r="3148" s="176" customFormat="1" ht="13.5" spans="6:6">
      <c r="F3148" s="181"/>
    </row>
    <row r="3149" s="176" customFormat="1" ht="13.5" spans="6:6">
      <c r="F3149" s="181"/>
    </row>
    <row r="3150" s="176" customFormat="1" ht="13.5" spans="6:6">
      <c r="F3150" s="181"/>
    </row>
    <row r="3151" s="176" customFormat="1" ht="13.5" spans="6:6">
      <c r="F3151" s="181"/>
    </row>
    <row r="3152" s="176" customFormat="1" ht="13.5" spans="6:6">
      <c r="F3152" s="181"/>
    </row>
    <row r="3153" s="176" customFormat="1" ht="13.5" spans="6:6">
      <c r="F3153" s="181"/>
    </row>
    <row r="3154" s="176" customFormat="1" ht="13.5" spans="6:6">
      <c r="F3154" s="181"/>
    </row>
    <row r="3155" s="176" customFormat="1" ht="13.5" spans="6:6">
      <c r="F3155" s="181"/>
    </row>
    <row r="3156" s="176" customFormat="1" ht="13.5" spans="6:6">
      <c r="F3156" s="181"/>
    </row>
    <row r="3157" s="176" customFormat="1" ht="13.5" spans="6:6">
      <c r="F3157" s="181"/>
    </row>
    <row r="3158" s="176" customFormat="1" ht="13.5" spans="6:6">
      <c r="F3158" s="181"/>
    </row>
    <row r="3159" s="176" customFormat="1" ht="13.5" spans="6:6">
      <c r="F3159" s="181"/>
    </row>
    <row r="3160" s="176" customFormat="1" ht="13.5" spans="6:6">
      <c r="F3160" s="181"/>
    </row>
    <row r="3161" s="176" customFormat="1" ht="13.5" spans="6:6">
      <c r="F3161" s="181"/>
    </row>
    <row r="3162" s="176" customFormat="1" ht="13.5" spans="6:6">
      <c r="F3162" s="181"/>
    </row>
    <row r="3163" s="176" customFormat="1" ht="13.5" spans="6:6">
      <c r="F3163" s="181"/>
    </row>
    <row r="3164" s="176" customFormat="1" ht="13.5" spans="6:6">
      <c r="F3164" s="181"/>
    </row>
    <row r="3165" s="176" customFormat="1" ht="13.5" spans="6:6">
      <c r="F3165" s="181"/>
    </row>
    <row r="3166" s="176" customFormat="1" ht="13.5" spans="6:6">
      <c r="F3166" s="181"/>
    </row>
    <row r="3167" s="176" customFormat="1" ht="13.5" spans="6:6">
      <c r="F3167" s="181"/>
    </row>
    <row r="3168" s="176" customFormat="1" ht="13.5" spans="6:6">
      <c r="F3168" s="181"/>
    </row>
    <row r="3169" s="176" customFormat="1" ht="13.5" spans="6:6">
      <c r="F3169" s="181"/>
    </row>
    <row r="3170" s="176" customFormat="1" ht="13.5" spans="6:6">
      <c r="F3170" s="181"/>
    </row>
    <row r="3171" s="176" customFormat="1" ht="13.5" spans="6:6">
      <c r="F3171" s="181"/>
    </row>
    <row r="3172" s="176" customFormat="1" ht="13.5" spans="6:6">
      <c r="F3172" s="181"/>
    </row>
    <row r="3173" s="176" customFormat="1" ht="13.5" spans="6:6">
      <c r="F3173" s="181"/>
    </row>
    <row r="3174" s="176" customFormat="1" ht="13.5" spans="6:6">
      <c r="F3174" s="181"/>
    </row>
    <row r="3175" s="176" customFormat="1" ht="13.5" spans="6:6">
      <c r="F3175" s="181"/>
    </row>
    <row r="3176" s="176" customFormat="1" ht="13.5" spans="6:6">
      <c r="F3176" s="181"/>
    </row>
    <row r="3177" s="176" customFormat="1" ht="13.5" spans="6:6">
      <c r="F3177" s="181"/>
    </row>
    <row r="3178" s="176" customFormat="1" ht="13.5" spans="6:6">
      <c r="F3178" s="181"/>
    </row>
    <row r="3179" s="176" customFormat="1" ht="13.5" spans="6:6">
      <c r="F3179" s="181"/>
    </row>
    <row r="3180" s="176" customFormat="1" ht="13.5" spans="6:6">
      <c r="F3180" s="181"/>
    </row>
    <row r="3181" s="176" customFormat="1" ht="13.5" spans="6:6">
      <c r="F3181" s="181"/>
    </row>
    <row r="3182" s="176" customFormat="1" ht="13.5" spans="6:6">
      <c r="F3182" s="181"/>
    </row>
    <row r="3183" s="176" customFormat="1" ht="13.5" spans="6:6">
      <c r="F3183" s="181"/>
    </row>
    <row r="3184" s="176" customFormat="1" ht="13.5" spans="6:6">
      <c r="F3184" s="181"/>
    </row>
    <row r="3185" s="176" customFormat="1" ht="13.5" spans="6:6">
      <c r="F3185" s="181"/>
    </row>
    <row r="3186" s="176" customFormat="1" ht="13.5" spans="6:6">
      <c r="F3186" s="181"/>
    </row>
    <row r="3187" s="176" customFormat="1" ht="13.5" spans="6:6">
      <c r="F3187" s="181"/>
    </row>
    <row r="3188" s="176" customFormat="1" ht="13.5" spans="6:6">
      <c r="F3188" s="181"/>
    </row>
    <row r="3189" s="176" customFormat="1" ht="13.5" spans="6:6">
      <c r="F3189" s="181"/>
    </row>
    <row r="3190" s="176" customFormat="1" ht="13.5" spans="6:6">
      <c r="F3190" s="181"/>
    </row>
    <row r="3191" s="176" customFormat="1" ht="13.5" spans="6:6">
      <c r="F3191" s="181"/>
    </row>
    <row r="3192" s="176" customFormat="1" ht="13.5" spans="6:6">
      <c r="F3192" s="181"/>
    </row>
    <row r="3193" s="176" customFormat="1" ht="13.5" spans="6:6">
      <c r="F3193" s="181"/>
    </row>
    <row r="3194" s="176" customFormat="1" ht="13.5" spans="6:6">
      <c r="F3194" s="181"/>
    </row>
    <row r="3195" s="176" customFormat="1" ht="13.5" spans="6:6">
      <c r="F3195" s="181"/>
    </row>
    <row r="3196" s="176" customFormat="1" ht="13.5" spans="6:6">
      <c r="F3196" s="181"/>
    </row>
    <row r="3197" s="176" customFormat="1" ht="13.5" spans="6:6">
      <c r="F3197" s="181"/>
    </row>
    <row r="3198" s="176" customFormat="1" ht="13.5" spans="6:6">
      <c r="F3198" s="181"/>
    </row>
    <row r="3199" s="176" customFormat="1" ht="13.5" spans="6:6">
      <c r="F3199" s="181"/>
    </row>
    <row r="3200" s="176" customFormat="1" ht="13.5" spans="6:6">
      <c r="F3200" s="181"/>
    </row>
    <row r="3201" s="176" customFormat="1" ht="13.5" spans="6:6">
      <c r="F3201" s="181"/>
    </row>
    <row r="3202" s="176" customFormat="1" ht="13.5" spans="6:6">
      <c r="F3202" s="181"/>
    </row>
    <row r="3203" s="176" customFormat="1" ht="13.5" spans="6:6">
      <c r="F3203" s="181"/>
    </row>
    <row r="3204" s="176" customFormat="1" ht="13.5" spans="6:6">
      <c r="F3204" s="181"/>
    </row>
    <row r="3205" s="176" customFormat="1" ht="13.5" spans="6:6">
      <c r="F3205" s="181"/>
    </row>
    <row r="3206" s="176" customFormat="1" ht="13.5" spans="6:6">
      <c r="F3206" s="181"/>
    </row>
    <row r="3207" s="176" customFormat="1" ht="13.5" spans="6:6">
      <c r="F3207" s="181"/>
    </row>
    <row r="3208" s="176" customFormat="1" ht="13.5" spans="6:6">
      <c r="F3208" s="181"/>
    </row>
    <row r="3209" s="176" customFormat="1" ht="13.5" spans="6:6">
      <c r="F3209" s="181"/>
    </row>
    <row r="3210" s="176" customFormat="1" ht="13.5" spans="6:6">
      <c r="F3210" s="181"/>
    </row>
    <row r="3211" s="176" customFormat="1" ht="13.5" spans="6:6">
      <c r="F3211" s="181"/>
    </row>
    <row r="3212" s="176" customFormat="1" ht="13.5" spans="6:6">
      <c r="F3212" s="181"/>
    </row>
    <row r="3213" s="176" customFormat="1" ht="13.5" spans="6:6">
      <c r="F3213" s="181"/>
    </row>
    <row r="3214" s="176" customFormat="1" ht="13.5" spans="6:6">
      <c r="F3214" s="181"/>
    </row>
    <row r="3215" s="176" customFormat="1" ht="13.5" spans="6:6">
      <c r="F3215" s="181"/>
    </row>
    <row r="3216" s="176" customFormat="1" ht="13.5" spans="6:6">
      <c r="F3216" s="181"/>
    </row>
    <row r="3217" s="176" customFormat="1" ht="13.5" spans="6:6">
      <c r="F3217" s="181"/>
    </row>
    <row r="3218" s="176" customFormat="1" ht="13.5" spans="6:6">
      <c r="F3218" s="181"/>
    </row>
    <row r="3219" s="176" customFormat="1" ht="13.5" spans="6:6">
      <c r="F3219" s="181"/>
    </row>
    <row r="3220" s="176" customFormat="1" ht="13.5" spans="6:6">
      <c r="F3220" s="181"/>
    </row>
    <row r="3221" s="176" customFormat="1" ht="13.5" spans="6:6">
      <c r="F3221" s="181"/>
    </row>
    <row r="3222" s="176" customFormat="1" ht="13.5" spans="6:6">
      <c r="F3222" s="181"/>
    </row>
    <row r="3223" s="176" customFormat="1" ht="13.5" spans="6:6">
      <c r="F3223" s="181"/>
    </row>
    <row r="3224" s="176" customFormat="1" ht="13.5" spans="6:6">
      <c r="F3224" s="181"/>
    </row>
    <row r="3225" s="176" customFormat="1" ht="13.5" spans="6:6">
      <c r="F3225" s="181"/>
    </row>
    <row r="3226" s="176" customFormat="1" ht="13.5" spans="6:6">
      <c r="F3226" s="181"/>
    </row>
    <row r="3227" s="176" customFormat="1" ht="13.5" spans="6:6">
      <c r="F3227" s="181"/>
    </row>
    <row r="3228" s="176" customFormat="1" ht="13.5" spans="6:6">
      <c r="F3228" s="181"/>
    </row>
    <row r="3229" s="176" customFormat="1" ht="13.5" spans="6:6">
      <c r="F3229" s="181"/>
    </row>
    <row r="3230" s="176" customFormat="1" ht="13.5" spans="6:6">
      <c r="F3230" s="181"/>
    </row>
    <row r="3231" s="176" customFormat="1" ht="13.5" spans="6:6">
      <c r="F3231" s="181"/>
    </row>
    <row r="3232" s="176" customFormat="1" ht="13.5" spans="6:6">
      <c r="F3232" s="181"/>
    </row>
    <row r="3233" s="176" customFormat="1" ht="13.5" spans="6:6">
      <c r="F3233" s="181"/>
    </row>
    <row r="3234" s="176" customFormat="1" ht="13.5" spans="6:6">
      <c r="F3234" s="181"/>
    </row>
    <row r="3235" s="176" customFormat="1" ht="13.5" spans="6:6">
      <c r="F3235" s="181"/>
    </row>
    <row r="3236" s="176" customFormat="1" ht="13.5" spans="6:6">
      <c r="F3236" s="181"/>
    </row>
    <row r="3237" s="176" customFormat="1" ht="13.5" spans="6:6">
      <c r="F3237" s="181"/>
    </row>
    <row r="3238" s="176" customFormat="1" ht="13.5" spans="6:6">
      <c r="F3238" s="181"/>
    </row>
    <row r="3239" s="176" customFormat="1" ht="13.5" spans="6:6">
      <c r="F3239" s="181"/>
    </row>
    <row r="3240" s="176" customFormat="1" ht="13.5" spans="6:6">
      <c r="F3240" s="181"/>
    </row>
    <row r="3241" s="176" customFormat="1" ht="13.5" spans="6:6">
      <c r="F3241" s="181"/>
    </row>
    <row r="3242" s="176" customFormat="1" ht="13.5" spans="6:6">
      <c r="F3242" s="181"/>
    </row>
    <row r="3243" s="176" customFormat="1" ht="13.5" spans="6:6">
      <c r="F3243" s="181"/>
    </row>
    <row r="3244" s="176" customFormat="1" ht="13.5" spans="6:6">
      <c r="F3244" s="181"/>
    </row>
    <row r="3245" s="176" customFormat="1" ht="13.5" spans="6:6">
      <c r="F3245" s="181"/>
    </row>
    <row r="3246" s="176" customFormat="1" ht="13.5" spans="6:6">
      <c r="F3246" s="181"/>
    </row>
    <row r="3247" s="176" customFormat="1" ht="13.5" spans="6:6">
      <c r="F3247" s="181"/>
    </row>
    <row r="3248" s="176" customFormat="1" ht="13.5" spans="6:6">
      <c r="F3248" s="181"/>
    </row>
    <row r="3249" s="176" customFormat="1" ht="13.5" spans="6:6">
      <c r="F3249" s="181"/>
    </row>
    <row r="3250" s="176" customFormat="1" ht="13.5" spans="6:6">
      <c r="F3250" s="181"/>
    </row>
    <row r="3251" s="176" customFormat="1" ht="13.5" spans="6:6">
      <c r="F3251" s="181"/>
    </row>
    <row r="3252" s="176" customFormat="1" ht="13.5" spans="6:6">
      <c r="F3252" s="181"/>
    </row>
    <row r="3253" s="176" customFormat="1" ht="13.5" spans="6:6">
      <c r="F3253" s="181"/>
    </row>
    <row r="3254" s="176" customFormat="1" ht="13.5" spans="6:6">
      <c r="F3254" s="181"/>
    </row>
    <row r="3255" s="176" customFormat="1" ht="13.5" spans="6:6">
      <c r="F3255" s="181"/>
    </row>
    <row r="3256" s="176" customFormat="1" ht="13.5" spans="6:6">
      <c r="F3256" s="181"/>
    </row>
    <row r="3257" s="176" customFormat="1" ht="13.5" spans="6:6">
      <c r="F3257" s="181"/>
    </row>
    <row r="3258" s="176" customFormat="1" ht="13.5" spans="6:6">
      <c r="F3258" s="181"/>
    </row>
    <row r="3259" s="176" customFormat="1" ht="13.5" spans="6:6">
      <c r="F3259" s="181"/>
    </row>
    <row r="3260" s="176" customFormat="1" ht="13.5" spans="6:6">
      <c r="F3260" s="181"/>
    </row>
    <row r="3261" s="176" customFormat="1" ht="13.5" spans="6:6">
      <c r="F3261" s="181"/>
    </row>
    <row r="3262" s="176" customFormat="1" ht="13.5" spans="6:6">
      <c r="F3262" s="181"/>
    </row>
    <row r="3263" s="176" customFormat="1" ht="13.5" spans="6:6">
      <c r="F3263" s="181"/>
    </row>
    <row r="3264" s="176" customFormat="1" ht="13.5" spans="6:6">
      <c r="F3264" s="181"/>
    </row>
    <row r="3265" s="176" customFormat="1" ht="13.5" spans="6:6">
      <c r="F3265" s="181"/>
    </row>
    <row r="3266" s="176" customFormat="1" ht="13.5" spans="6:6">
      <c r="F3266" s="181"/>
    </row>
    <row r="3267" s="176" customFormat="1" ht="13.5" spans="6:6">
      <c r="F3267" s="181"/>
    </row>
    <row r="3268" s="176" customFormat="1" ht="13.5" spans="6:6">
      <c r="F3268" s="181"/>
    </row>
    <row r="3269" s="176" customFormat="1" ht="13.5" spans="6:6">
      <c r="F3269" s="181"/>
    </row>
    <row r="3270" s="176" customFormat="1" ht="13.5" spans="6:6">
      <c r="F3270" s="181"/>
    </row>
    <row r="3271" s="176" customFormat="1" ht="13.5" spans="6:6">
      <c r="F3271" s="181"/>
    </row>
    <row r="3272" s="176" customFormat="1" ht="13.5" spans="6:6">
      <c r="F3272" s="181"/>
    </row>
    <row r="3273" s="176" customFormat="1" ht="13.5" spans="6:6">
      <c r="F3273" s="181"/>
    </row>
    <row r="3274" s="176" customFormat="1" ht="13.5" spans="6:6">
      <c r="F3274" s="181"/>
    </row>
    <row r="3275" s="176" customFormat="1" ht="13.5" spans="6:6">
      <c r="F3275" s="181"/>
    </row>
    <row r="3276" s="176" customFormat="1" ht="13.5" spans="6:6">
      <c r="F3276" s="181"/>
    </row>
    <row r="3277" s="176" customFormat="1" ht="13.5" spans="6:6">
      <c r="F3277" s="181"/>
    </row>
    <row r="3278" s="176" customFormat="1" ht="13.5" spans="6:6">
      <c r="F3278" s="181"/>
    </row>
    <row r="3279" s="176" customFormat="1" ht="13.5" spans="6:6">
      <c r="F3279" s="181"/>
    </row>
    <row r="3280" s="176" customFormat="1" ht="13.5" spans="6:6">
      <c r="F3280" s="181"/>
    </row>
    <row r="3281" s="176" customFormat="1" ht="13.5" spans="6:6">
      <c r="F3281" s="181"/>
    </row>
    <row r="3282" s="176" customFormat="1" ht="13.5" spans="6:6">
      <c r="F3282" s="181"/>
    </row>
    <row r="3283" s="176" customFormat="1" ht="13.5" spans="6:6">
      <c r="F3283" s="181"/>
    </row>
    <row r="3284" s="176" customFormat="1" ht="13.5" spans="6:6">
      <c r="F3284" s="181"/>
    </row>
    <row r="3285" s="176" customFormat="1" ht="13.5" spans="6:6">
      <c r="F3285" s="181"/>
    </row>
    <row r="3286" s="176" customFormat="1" ht="13.5" spans="6:6">
      <c r="F3286" s="181"/>
    </row>
    <row r="3287" s="176" customFormat="1" ht="13.5" spans="6:6">
      <c r="F3287" s="181"/>
    </row>
    <row r="3288" s="176" customFormat="1" ht="13.5" spans="6:6">
      <c r="F3288" s="181"/>
    </row>
    <row r="3289" s="176" customFormat="1" ht="13.5" spans="6:6">
      <c r="F3289" s="181"/>
    </row>
    <row r="3290" s="176" customFormat="1" ht="13.5" spans="6:6">
      <c r="F3290" s="181"/>
    </row>
    <row r="3291" s="176" customFormat="1" ht="13.5" spans="6:6">
      <c r="F3291" s="181"/>
    </row>
    <row r="3292" s="176" customFormat="1" ht="13.5" spans="6:6">
      <c r="F3292" s="181"/>
    </row>
    <row r="3293" s="176" customFormat="1" ht="13.5" spans="6:6">
      <c r="F3293" s="181"/>
    </row>
    <row r="3294" s="176" customFormat="1" ht="13.5" spans="6:6">
      <c r="F3294" s="181"/>
    </row>
    <row r="3295" s="176" customFormat="1" ht="13.5" spans="6:6">
      <c r="F3295" s="181"/>
    </row>
    <row r="3296" s="176" customFormat="1" ht="13.5" spans="6:6">
      <c r="F3296" s="181"/>
    </row>
    <row r="3297" s="176" customFormat="1" ht="13.5" spans="6:6">
      <c r="F3297" s="181"/>
    </row>
    <row r="3298" s="176" customFormat="1" ht="13.5" spans="6:6">
      <c r="F3298" s="181"/>
    </row>
    <row r="3299" s="176" customFormat="1" ht="13.5" spans="6:6">
      <c r="F3299" s="181"/>
    </row>
    <row r="3300" s="176" customFormat="1" ht="13.5" spans="6:6">
      <c r="F3300" s="181"/>
    </row>
    <row r="3301" s="176" customFormat="1" ht="13.5" spans="6:6">
      <c r="F3301" s="181"/>
    </row>
    <row r="3302" s="176" customFormat="1" ht="13.5" spans="6:6">
      <c r="F3302" s="181"/>
    </row>
    <row r="3303" s="176" customFormat="1" ht="13.5" spans="6:6">
      <c r="F3303" s="181"/>
    </row>
    <row r="3304" s="176" customFormat="1" ht="13.5" spans="6:6">
      <c r="F3304" s="181"/>
    </row>
    <row r="3305" s="176" customFormat="1" ht="13.5" spans="6:6">
      <c r="F3305" s="181"/>
    </row>
    <row r="3306" s="176" customFormat="1" ht="13.5" spans="6:6">
      <c r="F3306" s="181"/>
    </row>
    <row r="3307" s="176" customFormat="1" ht="13.5" spans="6:6">
      <c r="F3307" s="181"/>
    </row>
    <row r="3308" s="176" customFormat="1" ht="13.5" spans="6:6">
      <c r="F3308" s="181"/>
    </row>
    <row r="3309" s="176" customFormat="1" ht="13.5" spans="6:6">
      <c r="F3309" s="181"/>
    </row>
    <row r="3310" s="176" customFormat="1" ht="13.5" spans="6:6">
      <c r="F3310" s="181"/>
    </row>
    <row r="3311" s="176" customFormat="1" ht="13.5" spans="6:6">
      <c r="F3311" s="181"/>
    </row>
    <row r="3312" s="176" customFormat="1" ht="13.5" spans="6:6">
      <c r="F3312" s="181"/>
    </row>
    <row r="3313" s="176" customFormat="1" ht="13.5" spans="6:6">
      <c r="F3313" s="181"/>
    </row>
    <row r="3314" s="176" customFormat="1" ht="13.5" spans="6:6">
      <c r="F3314" s="181"/>
    </row>
    <row r="3315" s="176" customFormat="1" ht="13.5" spans="6:6">
      <c r="F3315" s="181"/>
    </row>
    <row r="3316" s="176" customFormat="1" ht="13.5" spans="6:6">
      <c r="F3316" s="181"/>
    </row>
    <row r="3317" s="176" customFormat="1" ht="13.5" spans="6:6">
      <c r="F3317" s="181"/>
    </row>
    <row r="3318" s="176" customFormat="1" ht="13.5" spans="6:6">
      <c r="F3318" s="181"/>
    </row>
    <row r="3319" s="176" customFormat="1" ht="13.5" spans="6:6">
      <c r="F3319" s="181"/>
    </row>
    <row r="3320" s="176" customFormat="1" ht="13.5" spans="6:6">
      <c r="F3320" s="181"/>
    </row>
    <row r="3321" s="176" customFormat="1" ht="13.5" spans="6:6">
      <c r="F3321" s="181"/>
    </row>
    <row r="3322" s="176" customFormat="1" ht="13.5" spans="6:6">
      <c r="F3322" s="181"/>
    </row>
    <row r="3323" s="176" customFormat="1" ht="13.5" spans="6:6">
      <c r="F3323" s="181"/>
    </row>
    <row r="3324" s="176" customFormat="1" ht="13.5" spans="6:6">
      <c r="F3324" s="181"/>
    </row>
    <row r="3325" s="176" customFormat="1" ht="13.5" spans="6:6">
      <c r="F3325" s="181"/>
    </row>
    <row r="3326" s="176" customFormat="1" ht="13.5" spans="6:6">
      <c r="F3326" s="181"/>
    </row>
    <row r="3327" s="176" customFormat="1" ht="13.5" spans="6:6">
      <c r="F3327" s="181"/>
    </row>
    <row r="3328" s="176" customFormat="1" ht="13.5" spans="6:6">
      <c r="F3328" s="181"/>
    </row>
    <row r="3329" s="176" customFormat="1" ht="13.5" spans="6:6">
      <c r="F3329" s="181"/>
    </row>
    <row r="3330" s="176" customFormat="1" ht="13.5" spans="6:6">
      <c r="F3330" s="181"/>
    </row>
    <row r="3331" s="176" customFormat="1" ht="13.5" spans="6:6">
      <c r="F3331" s="181"/>
    </row>
    <row r="3332" s="176" customFormat="1" ht="13.5" spans="6:6">
      <c r="F3332" s="181"/>
    </row>
    <row r="3333" s="176" customFormat="1" ht="13.5" spans="6:6">
      <c r="F3333" s="181"/>
    </row>
    <row r="3334" s="176" customFormat="1" ht="13.5" spans="6:6">
      <c r="F3334" s="181"/>
    </row>
    <row r="3335" s="176" customFormat="1" ht="13.5" spans="6:6">
      <c r="F3335" s="181"/>
    </row>
    <row r="3336" s="176" customFormat="1" ht="13.5" spans="6:6">
      <c r="F3336" s="181"/>
    </row>
    <row r="3337" s="176" customFormat="1" ht="13.5" spans="6:6">
      <c r="F3337" s="181"/>
    </row>
    <row r="3338" s="176" customFormat="1" ht="13.5" spans="6:6">
      <c r="F3338" s="181"/>
    </row>
    <row r="3339" s="176" customFormat="1" ht="13.5" spans="6:6">
      <c r="F3339" s="181"/>
    </row>
    <row r="3340" s="176" customFormat="1" ht="13.5" spans="6:6">
      <c r="F3340" s="181"/>
    </row>
    <row r="3341" s="176" customFormat="1" ht="13.5" spans="6:6">
      <c r="F3341" s="181"/>
    </row>
    <row r="3342" s="176" customFormat="1" ht="13.5" spans="6:6">
      <c r="F3342" s="181"/>
    </row>
    <row r="3343" s="176" customFormat="1" ht="13.5" spans="6:6">
      <c r="F3343" s="181"/>
    </row>
    <row r="3344" s="176" customFormat="1" ht="13.5" spans="6:6">
      <c r="F3344" s="181"/>
    </row>
    <row r="3345" s="176" customFormat="1" ht="13.5" spans="6:6">
      <c r="F3345" s="181"/>
    </row>
    <row r="3346" s="176" customFormat="1" ht="13.5" spans="6:6">
      <c r="F3346" s="181"/>
    </row>
    <row r="3347" s="176" customFormat="1" ht="13.5" spans="6:6">
      <c r="F3347" s="181"/>
    </row>
    <row r="3348" s="176" customFormat="1" ht="13.5" spans="6:6">
      <c r="F3348" s="181"/>
    </row>
    <row r="3349" s="176" customFormat="1" ht="13.5" spans="6:6">
      <c r="F3349" s="181"/>
    </row>
    <row r="3350" s="176" customFormat="1" ht="13.5" spans="6:6">
      <c r="F3350" s="181"/>
    </row>
    <row r="3351" s="176" customFormat="1" ht="13.5" spans="6:6">
      <c r="F3351" s="181"/>
    </row>
    <row r="3352" s="176" customFormat="1" ht="13.5" spans="6:6">
      <c r="F3352" s="181"/>
    </row>
    <row r="3353" s="176" customFormat="1" ht="13.5" spans="6:6">
      <c r="F3353" s="181"/>
    </row>
    <row r="3354" s="176" customFormat="1" ht="13.5" spans="6:6">
      <c r="F3354" s="181"/>
    </row>
    <row r="3355" s="176" customFormat="1" ht="13.5" spans="6:6">
      <c r="F3355" s="181"/>
    </row>
    <row r="3356" s="176" customFormat="1" ht="13.5" spans="6:6">
      <c r="F3356" s="181"/>
    </row>
    <row r="3357" s="176" customFormat="1" ht="13.5" spans="6:6">
      <c r="F3357" s="181"/>
    </row>
    <row r="3358" s="176" customFormat="1" ht="13.5" spans="6:6">
      <c r="F3358" s="181"/>
    </row>
    <row r="3359" s="176" customFormat="1" ht="13.5" spans="6:6">
      <c r="F3359" s="181"/>
    </row>
    <row r="3360" s="176" customFormat="1" ht="13.5" spans="6:6">
      <c r="F3360" s="181"/>
    </row>
    <row r="3361" s="176" customFormat="1" ht="13.5" spans="6:6">
      <c r="F3361" s="181"/>
    </row>
    <row r="3362" s="176" customFormat="1" ht="13.5" spans="6:6">
      <c r="F3362" s="181"/>
    </row>
    <row r="3363" s="176" customFormat="1" ht="13.5" spans="6:6">
      <c r="F3363" s="181"/>
    </row>
    <row r="3364" s="176" customFormat="1" ht="13.5" spans="6:6">
      <c r="F3364" s="181"/>
    </row>
    <row r="3365" s="176" customFormat="1" ht="13.5" spans="6:6">
      <c r="F3365" s="181"/>
    </row>
    <row r="3366" s="176" customFormat="1" ht="13.5" spans="6:6">
      <c r="F3366" s="181"/>
    </row>
    <row r="3367" s="176" customFormat="1" ht="13.5" spans="6:6">
      <c r="F3367" s="181"/>
    </row>
    <row r="3368" s="176" customFormat="1" ht="13.5" spans="6:6">
      <c r="F3368" s="181"/>
    </row>
    <row r="3369" s="176" customFormat="1" ht="13.5" spans="6:6">
      <c r="F3369" s="181"/>
    </row>
    <row r="3370" s="176" customFormat="1" ht="13.5" spans="6:6">
      <c r="F3370" s="181"/>
    </row>
    <row r="3371" s="176" customFormat="1" ht="13.5" spans="6:6">
      <c r="F3371" s="181"/>
    </row>
    <row r="3372" s="176" customFormat="1" ht="13.5" spans="6:6">
      <c r="F3372" s="181"/>
    </row>
    <row r="3373" s="176" customFormat="1" ht="13.5" spans="6:6">
      <c r="F3373" s="181"/>
    </row>
    <row r="3374" s="176" customFormat="1" ht="13.5" spans="6:6">
      <c r="F3374" s="181"/>
    </row>
    <row r="3375" s="176" customFormat="1" ht="13.5" spans="6:6">
      <c r="F3375" s="181"/>
    </row>
    <row r="3376" s="176" customFormat="1" ht="13.5" spans="6:6">
      <c r="F3376" s="181"/>
    </row>
    <row r="3377" s="176" customFormat="1" ht="13.5" spans="6:6">
      <c r="F3377" s="181"/>
    </row>
    <row r="3378" s="176" customFormat="1" ht="13.5" spans="6:6">
      <c r="F3378" s="181"/>
    </row>
    <row r="3379" s="176" customFormat="1" ht="13.5" spans="6:6">
      <c r="F3379" s="181"/>
    </row>
    <row r="3380" s="176" customFormat="1" ht="13.5" spans="6:6">
      <c r="F3380" s="181"/>
    </row>
    <row r="3381" s="176" customFormat="1" ht="13.5" spans="6:6">
      <c r="F3381" s="181"/>
    </row>
    <row r="3382" s="176" customFormat="1" ht="13.5" spans="6:6">
      <c r="F3382" s="181"/>
    </row>
    <row r="3383" s="176" customFormat="1" ht="13.5" spans="6:6">
      <c r="F3383" s="181"/>
    </row>
    <row r="3384" s="176" customFormat="1" ht="13.5" spans="6:6">
      <c r="F3384" s="181"/>
    </row>
    <row r="3385" s="176" customFormat="1" ht="13.5" spans="6:6">
      <c r="F3385" s="181"/>
    </row>
    <row r="3386" s="176" customFormat="1" ht="13.5" spans="6:6">
      <c r="F3386" s="181"/>
    </row>
    <row r="3387" s="176" customFormat="1" ht="13.5" spans="6:6">
      <c r="F3387" s="181"/>
    </row>
    <row r="3388" s="176" customFormat="1" ht="13.5" spans="6:6">
      <c r="F3388" s="181"/>
    </row>
    <row r="3389" s="176" customFormat="1" ht="13.5" spans="6:6">
      <c r="F3389" s="181"/>
    </row>
    <row r="3390" s="176" customFormat="1" ht="13.5" spans="6:6">
      <c r="F3390" s="181"/>
    </row>
    <row r="3391" s="176" customFormat="1" ht="13.5" spans="6:6">
      <c r="F3391" s="181"/>
    </row>
    <row r="3392" s="176" customFormat="1" ht="13.5" spans="6:6">
      <c r="F3392" s="181"/>
    </row>
    <row r="3393" s="176" customFormat="1" ht="13.5" spans="6:6">
      <c r="F3393" s="181"/>
    </row>
    <row r="3394" s="176" customFormat="1" ht="13.5" spans="6:6">
      <c r="F3394" s="181"/>
    </row>
    <row r="3395" s="176" customFormat="1" ht="13.5" spans="6:6">
      <c r="F3395" s="181"/>
    </row>
    <row r="3396" s="176" customFormat="1" ht="13.5" spans="6:6">
      <c r="F3396" s="181"/>
    </row>
    <row r="3397" s="176" customFormat="1" ht="13.5" spans="6:6">
      <c r="F3397" s="181"/>
    </row>
    <row r="3398" s="176" customFormat="1" ht="13.5" spans="6:6">
      <c r="F3398" s="181"/>
    </row>
    <row r="3399" s="176" customFormat="1" ht="13.5" spans="6:6">
      <c r="F3399" s="181"/>
    </row>
    <row r="3400" s="176" customFormat="1" ht="13.5" spans="6:6">
      <c r="F3400" s="181"/>
    </row>
    <row r="3401" s="176" customFormat="1" ht="13.5" spans="6:6">
      <c r="F3401" s="181"/>
    </row>
    <row r="3402" s="176" customFormat="1" ht="13.5" spans="6:6">
      <c r="F3402" s="181"/>
    </row>
    <row r="3403" s="176" customFormat="1" ht="13.5" spans="6:6">
      <c r="F3403" s="181"/>
    </row>
    <row r="3404" s="176" customFormat="1" ht="13.5" spans="6:6">
      <c r="F3404" s="181"/>
    </row>
    <row r="3405" s="176" customFormat="1" ht="13.5" spans="6:6">
      <c r="F3405" s="181"/>
    </row>
    <row r="3406" s="176" customFormat="1" ht="13.5" spans="6:6">
      <c r="F3406" s="181"/>
    </row>
    <row r="3407" s="176" customFormat="1" ht="13.5" spans="6:6">
      <c r="F3407" s="181"/>
    </row>
    <row r="3408" s="176" customFormat="1" ht="13.5" spans="6:6">
      <c r="F3408" s="181"/>
    </row>
    <row r="3409" s="176" customFormat="1" ht="13.5" spans="6:6">
      <c r="F3409" s="181"/>
    </row>
    <row r="3410" s="176" customFormat="1" ht="13.5" spans="6:6">
      <c r="F3410" s="181"/>
    </row>
    <row r="3411" s="176" customFormat="1" ht="13.5" spans="6:6">
      <c r="F3411" s="181"/>
    </row>
    <row r="3412" s="176" customFormat="1" ht="13.5" spans="6:6">
      <c r="F3412" s="181"/>
    </row>
    <row r="3413" s="176" customFormat="1" ht="13.5" spans="6:6">
      <c r="F3413" s="181"/>
    </row>
    <row r="3414" s="176" customFormat="1" ht="13.5" spans="6:6">
      <c r="F3414" s="181"/>
    </row>
    <row r="3415" s="176" customFormat="1" ht="13.5" spans="6:6">
      <c r="F3415" s="181"/>
    </row>
    <row r="3416" s="176" customFormat="1" ht="13.5" spans="6:6">
      <c r="F3416" s="181"/>
    </row>
    <row r="3417" s="176" customFormat="1" ht="13.5" spans="6:6">
      <c r="F3417" s="181"/>
    </row>
    <row r="3418" s="176" customFormat="1" ht="13.5" spans="6:6">
      <c r="F3418" s="181"/>
    </row>
    <row r="3419" s="176" customFormat="1" ht="13.5" spans="6:6">
      <c r="F3419" s="181"/>
    </row>
    <row r="3420" s="176" customFormat="1" ht="13.5" spans="6:6">
      <c r="F3420" s="181"/>
    </row>
    <row r="3421" s="176" customFormat="1" ht="13.5" spans="6:6">
      <c r="F3421" s="181"/>
    </row>
    <row r="3422" s="176" customFormat="1" ht="13.5" spans="6:6">
      <c r="F3422" s="181"/>
    </row>
    <row r="3423" s="176" customFormat="1" ht="13.5" spans="6:6">
      <c r="F3423" s="181"/>
    </row>
    <row r="3424" s="176" customFormat="1" ht="13.5" spans="6:6">
      <c r="F3424" s="181"/>
    </row>
    <row r="3425" s="176" customFormat="1" ht="13.5" spans="6:6">
      <c r="F3425" s="181"/>
    </row>
    <row r="3426" s="176" customFormat="1" ht="13.5" spans="6:6">
      <c r="F3426" s="181"/>
    </row>
    <row r="3427" s="176" customFormat="1" ht="13.5" spans="6:6">
      <c r="F3427" s="181"/>
    </row>
    <row r="3428" s="176" customFormat="1" ht="13.5" spans="6:6">
      <c r="F3428" s="181"/>
    </row>
    <row r="3429" s="176" customFormat="1" ht="13.5" spans="6:6">
      <c r="F3429" s="181"/>
    </row>
    <row r="3430" s="176" customFormat="1" ht="13.5" spans="6:6">
      <c r="F3430" s="181"/>
    </row>
    <row r="3431" s="176" customFormat="1" ht="13.5" spans="6:6">
      <c r="F3431" s="181"/>
    </row>
    <row r="3432" s="176" customFormat="1" ht="13.5" spans="6:6">
      <c r="F3432" s="181"/>
    </row>
    <row r="3433" s="176" customFormat="1" ht="13.5" spans="6:6">
      <c r="F3433" s="181"/>
    </row>
    <row r="3434" s="176" customFormat="1" ht="13.5" spans="6:6">
      <c r="F3434" s="181"/>
    </row>
    <row r="3435" s="176" customFormat="1" ht="13.5" spans="6:6">
      <c r="F3435" s="181"/>
    </row>
    <row r="3436" s="176" customFormat="1" ht="13.5" spans="6:6">
      <c r="F3436" s="181"/>
    </row>
    <row r="3437" s="176" customFormat="1" ht="13.5" spans="6:6">
      <c r="F3437" s="181"/>
    </row>
    <row r="3438" s="176" customFormat="1" ht="13.5" spans="6:6">
      <c r="F3438" s="181"/>
    </row>
    <row r="3439" s="176" customFormat="1" ht="13.5" spans="6:6">
      <c r="F3439" s="181"/>
    </row>
    <row r="3440" s="176" customFormat="1" ht="13.5" spans="6:6">
      <c r="F3440" s="181"/>
    </row>
    <row r="3441" s="176" customFormat="1" ht="13.5" spans="6:6">
      <c r="F3441" s="181"/>
    </row>
    <row r="3442" s="176" customFormat="1" ht="13.5" spans="6:6">
      <c r="F3442" s="181"/>
    </row>
    <row r="3443" s="176" customFormat="1" ht="13.5" spans="6:6">
      <c r="F3443" s="181"/>
    </row>
    <row r="3444" s="176" customFormat="1" ht="13.5" spans="6:6">
      <c r="F3444" s="181"/>
    </row>
    <row r="3445" s="176" customFormat="1" ht="13.5" spans="6:6">
      <c r="F3445" s="181"/>
    </row>
    <row r="3446" s="176" customFormat="1" ht="13.5" spans="6:6">
      <c r="F3446" s="181"/>
    </row>
    <row r="3447" s="176" customFormat="1" ht="13.5" spans="6:6">
      <c r="F3447" s="181"/>
    </row>
    <row r="3448" s="176" customFormat="1" ht="13.5" spans="6:6">
      <c r="F3448" s="181"/>
    </row>
    <row r="3449" s="176" customFormat="1" ht="13.5" spans="6:6">
      <c r="F3449" s="181"/>
    </row>
    <row r="3450" s="176" customFormat="1" ht="13.5" spans="6:6">
      <c r="F3450" s="181"/>
    </row>
    <row r="3451" s="176" customFormat="1" ht="13.5" spans="6:6">
      <c r="F3451" s="181"/>
    </row>
    <row r="3452" s="176" customFormat="1" ht="13.5" spans="6:6">
      <c r="F3452" s="181"/>
    </row>
    <row r="3453" s="176" customFormat="1" ht="13.5" spans="6:6">
      <c r="F3453" s="181"/>
    </row>
    <row r="3454" s="176" customFormat="1" ht="13.5" spans="6:6">
      <c r="F3454" s="181"/>
    </row>
    <row r="3455" s="176" customFormat="1" ht="13.5" spans="6:6">
      <c r="F3455" s="181"/>
    </row>
    <row r="3456" s="176" customFormat="1" ht="13.5" spans="6:6">
      <c r="F3456" s="181"/>
    </row>
    <row r="3457" s="176" customFormat="1" ht="13.5" spans="6:6">
      <c r="F3457" s="181"/>
    </row>
    <row r="3458" s="176" customFormat="1" ht="13.5" spans="6:6">
      <c r="F3458" s="181"/>
    </row>
    <row r="3459" s="176" customFormat="1" ht="13.5" spans="6:6">
      <c r="F3459" s="181"/>
    </row>
    <row r="3460" s="176" customFormat="1" ht="13.5" spans="6:6">
      <c r="F3460" s="181"/>
    </row>
    <row r="3461" s="176" customFormat="1" ht="13.5" spans="6:6">
      <c r="F3461" s="181"/>
    </row>
    <row r="3462" s="176" customFormat="1" ht="13.5" spans="6:6">
      <c r="F3462" s="181"/>
    </row>
    <row r="3463" s="176" customFormat="1" ht="13.5" spans="6:6">
      <c r="F3463" s="181"/>
    </row>
    <row r="3464" s="176" customFormat="1" ht="13.5" spans="6:6">
      <c r="F3464" s="181"/>
    </row>
    <row r="3465" s="176" customFormat="1" ht="13.5" spans="6:6">
      <c r="F3465" s="181"/>
    </row>
    <row r="3466" s="176" customFormat="1" ht="13.5" spans="6:6">
      <c r="F3466" s="181"/>
    </row>
    <row r="3467" s="176" customFormat="1" ht="13.5" spans="6:6">
      <c r="F3467" s="181"/>
    </row>
    <row r="3468" s="176" customFormat="1" ht="13.5" spans="6:6">
      <c r="F3468" s="181"/>
    </row>
    <row r="3469" s="176" customFormat="1" ht="13.5" spans="6:6">
      <c r="F3469" s="181"/>
    </row>
    <row r="3470" s="176" customFormat="1" ht="13.5" spans="6:6">
      <c r="F3470" s="181"/>
    </row>
    <row r="3471" s="176" customFormat="1" ht="13.5" spans="6:6">
      <c r="F3471" s="181"/>
    </row>
    <row r="3472" s="176" customFormat="1" ht="13.5" spans="6:6">
      <c r="F3472" s="181"/>
    </row>
    <row r="3473" s="176" customFormat="1" ht="13.5" spans="6:6">
      <c r="F3473" s="181"/>
    </row>
    <row r="3474" s="176" customFormat="1" ht="13.5" spans="6:6">
      <c r="F3474" s="181"/>
    </row>
    <row r="3475" s="176" customFormat="1" ht="13.5" spans="6:6">
      <c r="F3475" s="181"/>
    </row>
    <row r="3476" s="176" customFormat="1" ht="13.5" spans="6:6">
      <c r="F3476" s="181"/>
    </row>
    <row r="3477" s="176" customFormat="1" ht="13.5" spans="6:6">
      <c r="F3477" s="181"/>
    </row>
    <row r="3478" s="176" customFormat="1" ht="13.5" spans="6:6">
      <c r="F3478" s="181"/>
    </row>
    <row r="3479" s="176" customFormat="1" ht="13.5" spans="6:6">
      <c r="F3479" s="181"/>
    </row>
    <row r="3480" s="176" customFormat="1" ht="13.5" spans="6:6">
      <c r="F3480" s="181"/>
    </row>
    <row r="3481" s="176" customFormat="1" ht="13.5" spans="6:6">
      <c r="F3481" s="181"/>
    </row>
    <row r="3482" s="176" customFormat="1" ht="13.5" spans="6:6">
      <c r="F3482" s="181"/>
    </row>
    <row r="3483" s="176" customFormat="1" ht="13.5" spans="6:6">
      <c r="F3483" s="181"/>
    </row>
    <row r="3484" s="176" customFormat="1" ht="13.5" spans="6:6">
      <c r="F3484" s="181"/>
    </row>
    <row r="3485" s="176" customFormat="1" ht="13.5" spans="6:6">
      <c r="F3485" s="181"/>
    </row>
    <row r="3486" s="176" customFormat="1" ht="13.5" spans="6:6">
      <c r="F3486" s="181"/>
    </row>
    <row r="3487" s="176" customFormat="1" ht="13.5" spans="6:6">
      <c r="F3487" s="181"/>
    </row>
    <row r="3488" s="176" customFormat="1" ht="13.5" spans="6:6">
      <c r="F3488" s="181"/>
    </row>
    <row r="3489" s="176" customFormat="1" ht="13.5" spans="6:6">
      <c r="F3489" s="181"/>
    </row>
    <row r="3490" s="176" customFormat="1" ht="13.5" spans="6:6">
      <c r="F3490" s="181"/>
    </row>
    <row r="3491" s="176" customFormat="1" ht="13.5" spans="6:6">
      <c r="F3491" s="181"/>
    </row>
    <row r="3492" s="176" customFormat="1" ht="13.5" spans="6:6">
      <c r="F3492" s="181"/>
    </row>
    <row r="3493" s="176" customFormat="1" ht="13.5" spans="6:6">
      <c r="F3493" s="181"/>
    </row>
    <row r="3494" s="176" customFormat="1" ht="13.5" spans="6:6">
      <c r="F3494" s="181"/>
    </row>
    <row r="3495" s="176" customFormat="1" ht="13.5" spans="6:6">
      <c r="F3495" s="181"/>
    </row>
    <row r="3496" s="176" customFormat="1" ht="13.5" spans="6:6">
      <c r="F3496" s="181"/>
    </row>
    <row r="3497" s="176" customFormat="1" ht="13.5" spans="6:6">
      <c r="F3497" s="181"/>
    </row>
    <row r="3498" s="176" customFormat="1" ht="13.5" spans="6:6">
      <c r="F3498" s="181"/>
    </row>
    <row r="3499" s="176" customFormat="1" ht="13.5" spans="6:6">
      <c r="F3499" s="181"/>
    </row>
    <row r="3500" s="176" customFormat="1" ht="13.5" spans="6:6">
      <c r="F3500" s="181"/>
    </row>
    <row r="3501" s="176" customFormat="1" ht="13.5" spans="6:6">
      <c r="F3501" s="181"/>
    </row>
    <row r="3502" s="176" customFormat="1" ht="13.5" spans="6:6">
      <c r="F3502" s="181"/>
    </row>
    <row r="3503" s="176" customFormat="1" ht="13.5" spans="6:6">
      <c r="F3503" s="181"/>
    </row>
    <row r="3504" s="176" customFormat="1" ht="13.5" spans="6:6">
      <c r="F3504" s="181"/>
    </row>
    <row r="3505" s="176" customFormat="1" ht="13.5" spans="6:6">
      <c r="F3505" s="181"/>
    </row>
    <row r="3506" s="176" customFormat="1" ht="13.5" spans="6:6">
      <c r="F3506" s="181"/>
    </row>
    <row r="3507" s="176" customFormat="1" ht="13.5" spans="6:6">
      <c r="F3507" s="181"/>
    </row>
    <row r="3508" s="176" customFormat="1" ht="13.5" spans="6:6">
      <c r="F3508" s="181"/>
    </row>
    <row r="3509" s="176" customFormat="1" ht="13.5" spans="6:6">
      <c r="F3509" s="181"/>
    </row>
    <row r="3510" s="176" customFormat="1" ht="13.5" spans="6:6">
      <c r="F3510" s="181"/>
    </row>
    <row r="3511" s="176" customFormat="1" ht="13.5" spans="6:6">
      <c r="F3511" s="181"/>
    </row>
    <row r="3512" s="176" customFormat="1" ht="13.5" spans="6:6">
      <c r="F3512" s="181"/>
    </row>
    <row r="3513" s="176" customFormat="1" ht="13.5" spans="6:6">
      <c r="F3513" s="181"/>
    </row>
    <row r="3514" s="176" customFormat="1" ht="13.5" spans="6:6">
      <c r="F3514" s="181"/>
    </row>
    <row r="3515" s="176" customFormat="1" ht="13.5" spans="6:6">
      <c r="F3515" s="181"/>
    </row>
    <row r="3516" s="176" customFormat="1" ht="13.5" spans="6:6">
      <c r="F3516" s="181"/>
    </row>
    <row r="3517" s="176" customFormat="1" ht="13.5" spans="6:6">
      <c r="F3517" s="181"/>
    </row>
    <row r="3518" s="176" customFormat="1" ht="13.5" spans="6:6">
      <c r="F3518" s="181"/>
    </row>
    <row r="3519" s="176" customFormat="1" ht="13.5" spans="6:6">
      <c r="F3519" s="181"/>
    </row>
    <row r="3520" s="176" customFormat="1" ht="13.5" spans="6:6">
      <c r="F3520" s="181"/>
    </row>
    <row r="3521" s="176" customFormat="1" ht="13.5" spans="6:6">
      <c r="F3521" s="181"/>
    </row>
    <row r="3522" s="176" customFormat="1" ht="13.5" spans="6:6">
      <c r="F3522" s="181"/>
    </row>
    <row r="3523" s="176" customFormat="1" ht="13.5" spans="6:6">
      <c r="F3523" s="181"/>
    </row>
    <row r="3524" s="176" customFormat="1" ht="13.5" spans="6:6">
      <c r="F3524" s="181"/>
    </row>
    <row r="3525" s="176" customFormat="1" ht="13.5" spans="6:6">
      <c r="F3525" s="181"/>
    </row>
    <row r="3526" s="176" customFormat="1" ht="13.5" spans="6:6">
      <c r="F3526" s="181"/>
    </row>
    <row r="3527" s="176" customFormat="1" ht="13.5" spans="6:6">
      <c r="F3527" s="181"/>
    </row>
    <row r="3528" s="176" customFormat="1" ht="13.5" spans="6:6">
      <c r="F3528" s="181"/>
    </row>
    <row r="3529" s="176" customFormat="1" ht="13.5" spans="6:6">
      <c r="F3529" s="181"/>
    </row>
    <row r="3530" s="176" customFormat="1" ht="13.5" spans="6:6">
      <c r="F3530" s="181"/>
    </row>
    <row r="3531" s="176" customFormat="1" ht="13.5" spans="6:6">
      <c r="F3531" s="181"/>
    </row>
    <row r="3532" s="176" customFormat="1" ht="13.5" spans="6:6">
      <c r="F3532" s="181"/>
    </row>
    <row r="3533" s="176" customFormat="1" ht="13.5" spans="6:6">
      <c r="F3533" s="181"/>
    </row>
    <row r="3534" s="176" customFormat="1" ht="13.5" spans="6:6">
      <c r="F3534" s="181"/>
    </row>
    <row r="3535" s="176" customFormat="1" ht="13.5" spans="6:6">
      <c r="F3535" s="181"/>
    </row>
    <row r="3536" s="176" customFormat="1" ht="13.5" spans="6:6">
      <c r="F3536" s="181"/>
    </row>
    <row r="3537" s="176" customFormat="1" ht="13.5" spans="6:6">
      <c r="F3537" s="181"/>
    </row>
    <row r="3538" s="176" customFormat="1" ht="13.5" spans="6:6">
      <c r="F3538" s="181"/>
    </row>
    <row r="3539" s="176" customFormat="1" ht="13.5" spans="6:6">
      <c r="F3539" s="181"/>
    </row>
    <row r="3540" s="176" customFormat="1" ht="13.5" spans="6:6">
      <c r="F3540" s="181"/>
    </row>
    <row r="3541" s="176" customFormat="1" ht="13.5" spans="6:6">
      <c r="F3541" s="181"/>
    </row>
    <row r="3542" s="176" customFormat="1" ht="13.5" spans="6:6">
      <c r="F3542" s="181"/>
    </row>
    <row r="3543" s="176" customFormat="1" ht="13.5" spans="6:6">
      <c r="F3543" s="181"/>
    </row>
    <row r="3544" s="176" customFormat="1" ht="13.5" spans="6:6">
      <c r="F3544" s="181"/>
    </row>
    <row r="3545" s="176" customFormat="1" ht="13.5" spans="6:6">
      <c r="F3545" s="181"/>
    </row>
    <row r="3546" s="176" customFormat="1" ht="13.5" spans="6:6">
      <c r="F3546" s="181"/>
    </row>
    <row r="3547" s="176" customFormat="1" ht="13.5" spans="6:6">
      <c r="F3547" s="181"/>
    </row>
    <row r="3548" s="176" customFormat="1" ht="13.5" spans="6:6">
      <c r="F3548" s="181"/>
    </row>
    <row r="3549" s="176" customFormat="1" ht="13.5" spans="6:6">
      <c r="F3549" s="181"/>
    </row>
    <row r="3550" s="176" customFormat="1" ht="13.5" spans="6:6">
      <c r="F3550" s="181"/>
    </row>
    <row r="3551" s="176" customFormat="1" ht="13.5" spans="6:6">
      <c r="F3551" s="181"/>
    </row>
    <row r="3552" s="176" customFormat="1" ht="13.5" spans="6:6">
      <c r="F3552" s="181"/>
    </row>
    <row r="3553" s="176" customFormat="1" ht="13.5" spans="6:6">
      <c r="F3553" s="181"/>
    </row>
    <row r="3554" s="176" customFormat="1" ht="13.5" spans="6:6">
      <c r="F3554" s="181"/>
    </row>
    <row r="3555" s="176" customFormat="1" ht="13.5" spans="6:6">
      <c r="F3555" s="181"/>
    </row>
    <row r="3556" s="176" customFormat="1" ht="13.5" spans="6:6">
      <c r="F3556" s="181"/>
    </row>
    <row r="3557" s="176" customFormat="1" ht="13.5" spans="6:6">
      <c r="F3557" s="181"/>
    </row>
    <row r="3558" s="176" customFormat="1" ht="13.5" spans="6:6">
      <c r="F3558" s="181"/>
    </row>
    <row r="3559" s="176" customFormat="1" ht="13.5" spans="6:6">
      <c r="F3559" s="181"/>
    </row>
    <row r="3560" s="176" customFormat="1" ht="13.5" spans="6:6">
      <c r="F3560" s="181"/>
    </row>
    <row r="3561" s="176" customFormat="1" ht="13.5" spans="6:6">
      <c r="F3561" s="181"/>
    </row>
    <row r="3562" s="176" customFormat="1" ht="13.5" spans="6:6">
      <c r="F3562" s="181"/>
    </row>
    <row r="3563" s="176" customFormat="1" ht="13.5" spans="6:6">
      <c r="F3563" s="181"/>
    </row>
    <row r="3564" s="176" customFormat="1" ht="13.5" spans="6:6">
      <c r="F3564" s="181"/>
    </row>
    <row r="3565" s="176" customFormat="1" ht="13.5" spans="6:6">
      <c r="F3565" s="181"/>
    </row>
    <row r="3566" s="176" customFormat="1" ht="13.5" spans="6:6">
      <c r="F3566" s="181"/>
    </row>
    <row r="3567" s="176" customFormat="1" ht="13.5" spans="6:6">
      <c r="F3567" s="181"/>
    </row>
    <row r="3568" s="176" customFormat="1" ht="13.5" spans="6:6">
      <c r="F3568" s="181"/>
    </row>
    <row r="3569" s="176" customFormat="1" ht="13.5" spans="6:6">
      <c r="F3569" s="181"/>
    </row>
    <row r="3570" s="176" customFormat="1" ht="13.5" spans="6:6">
      <c r="F3570" s="181"/>
    </row>
    <row r="3571" s="176" customFormat="1" ht="13.5" spans="6:6">
      <c r="F3571" s="181"/>
    </row>
    <row r="3572" s="176" customFormat="1" ht="13.5" spans="6:6">
      <c r="F3572" s="181"/>
    </row>
    <row r="3573" s="176" customFormat="1" ht="13.5" spans="6:6">
      <c r="F3573" s="181"/>
    </row>
    <row r="3574" s="176" customFormat="1" ht="13.5" spans="6:6">
      <c r="F3574" s="181"/>
    </row>
    <row r="3575" s="176" customFormat="1" ht="13.5" spans="6:6">
      <c r="F3575" s="181"/>
    </row>
    <row r="3576" s="176" customFormat="1" ht="13.5" spans="6:6">
      <c r="F3576" s="181"/>
    </row>
    <row r="3577" s="176" customFormat="1" ht="13.5" spans="6:6">
      <c r="F3577" s="181"/>
    </row>
    <row r="3578" s="176" customFormat="1" ht="13.5" spans="6:6">
      <c r="F3578" s="181"/>
    </row>
    <row r="3579" s="176" customFormat="1" ht="13.5" spans="6:6">
      <c r="F3579" s="181"/>
    </row>
    <row r="3580" s="176" customFormat="1" ht="13.5" spans="6:6">
      <c r="F3580" s="181"/>
    </row>
    <row r="3581" s="176" customFormat="1" ht="13.5" spans="6:6">
      <c r="F3581" s="181"/>
    </row>
    <row r="3582" s="176" customFormat="1" ht="13.5" spans="6:6">
      <c r="F3582" s="181"/>
    </row>
    <row r="3583" s="176" customFormat="1" ht="13.5" spans="6:6">
      <c r="F3583" s="181"/>
    </row>
    <row r="3584" s="176" customFormat="1" ht="13.5" spans="6:6">
      <c r="F3584" s="181"/>
    </row>
    <row r="3585" s="176" customFormat="1" ht="13.5" spans="6:6">
      <c r="F3585" s="181"/>
    </row>
    <row r="3586" s="176" customFormat="1" ht="13.5" spans="6:6">
      <c r="F3586" s="181"/>
    </row>
    <row r="3587" s="176" customFormat="1" ht="13.5" spans="6:6">
      <c r="F3587" s="181"/>
    </row>
    <row r="3588" s="176" customFormat="1" ht="13.5" spans="6:6">
      <c r="F3588" s="181"/>
    </row>
    <row r="3589" s="176" customFormat="1" ht="13.5" spans="6:6">
      <c r="F3589" s="181"/>
    </row>
    <row r="3590" s="176" customFormat="1" ht="13.5" spans="6:6">
      <c r="F3590" s="181"/>
    </row>
    <row r="3591" s="176" customFormat="1" ht="13.5" spans="6:6">
      <c r="F3591" s="181"/>
    </row>
    <row r="3592" s="176" customFormat="1" ht="13.5" spans="6:6">
      <c r="F3592" s="181"/>
    </row>
    <row r="3593" s="176" customFormat="1" ht="13.5" spans="6:6">
      <c r="F3593" s="181"/>
    </row>
    <row r="3594" s="176" customFormat="1" ht="13.5" spans="6:6">
      <c r="F3594" s="181"/>
    </row>
    <row r="3595" s="176" customFormat="1" ht="13.5" spans="6:6">
      <c r="F3595" s="181"/>
    </row>
    <row r="3596" s="176" customFormat="1" ht="13.5" spans="6:6">
      <c r="F3596" s="181"/>
    </row>
    <row r="3597" s="176" customFormat="1" ht="13.5" spans="6:6">
      <c r="F3597" s="181"/>
    </row>
    <row r="3598" s="176" customFormat="1" ht="13.5" spans="6:6">
      <c r="F3598" s="181"/>
    </row>
    <row r="3599" s="176" customFormat="1" ht="13.5" spans="6:6">
      <c r="F3599" s="181"/>
    </row>
    <row r="3600" s="176" customFormat="1" ht="13.5" spans="6:6">
      <c r="F3600" s="181"/>
    </row>
    <row r="3601" s="176" customFormat="1" ht="13.5" spans="6:6">
      <c r="F3601" s="181"/>
    </row>
    <row r="3602" s="176" customFormat="1" ht="13.5" spans="6:6">
      <c r="F3602" s="181"/>
    </row>
    <row r="3603" s="176" customFormat="1" ht="13.5" spans="6:6">
      <c r="F3603" s="181"/>
    </row>
    <row r="3604" s="176" customFormat="1" ht="13.5" spans="6:6">
      <c r="F3604" s="181"/>
    </row>
    <row r="3605" s="176" customFormat="1" ht="13.5" spans="6:6">
      <c r="F3605" s="181"/>
    </row>
    <row r="3606" s="176" customFormat="1" ht="13.5" spans="6:6">
      <c r="F3606" s="181"/>
    </row>
    <row r="3607" s="176" customFormat="1" ht="13.5" spans="6:6">
      <c r="F3607" s="181"/>
    </row>
    <row r="3608" s="176" customFormat="1" ht="13.5" spans="6:6">
      <c r="F3608" s="181"/>
    </row>
    <row r="3609" s="176" customFormat="1" ht="13.5" spans="6:6">
      <c r="F3609" s="181"/>
    </row>
    <row r="3610" s="176" customFormat="1" ht="13.5" spans="6:6">
      <c r="F3610" s="181"/>
    </row>
    <row r="3611" s="176" customFormat="1" ht="13.5" spans="6:6">
      <c r="F3611" s="181"/>
    </row>
    <row r="3612" s="176" customFormat="1" ht="13.5" spans="6:6">
      <c r="F3612" s="181"/>
    </row>
    <row r="3613" s="176" customFormat="1" ht="13.5" spans="6:6">
      <c r="F3613" s="181"/>
    </row>
    <row r="3614" s="176" customFormat="1" ht="13.5" spans="6:6">
      <c r="F3614" s="181"/>
    </row>
    <row r="3615" s="176" customFormat="1" ht="13.5" spans="6:6">
      <c r="F3615" s="181"/>
    </row>
    <row r="3616" s="176" customFormat="1" ht="13.5" spans="6:6">
      <c r="F3616" s="181"/>
    </row>
    <row r="3617" s="176" customFormat="1" ht="13.5" spans="6:6">
      <c r="F3617" s="181"/>
    </row>
    <row r="3618" s="176" customFormat="1" ht="13.5" spans="6:6">
      <c r="F3618" s="181"/>
    </row>
    <row r="3619" s="176" customFormat="1" ht="13.5" spans="6:6">
      <c r="F3619" s="181"/>
    </row>
    <row r="3620" s="176" customFormat="1" ht="13.5" spans="6:6">
      <c r="F3620" s="181"/>
    </row>
    <row r="3621" s="176" customFormat="1" ht="13.5" spans="6:6">
      <c r="F3621" s="181"/>
    </row>
    <row r="3622" s="176" customFormat="1" ht="13.5" spans="6:6">
      <c r="F3622" s="181"/>
    </row>
    <row r="3623" s="176" customFormat="1" ht="13.5" spans="6:6">
      <c r="F3623" s="181"/>
    </row>
    <row r="3624" s="176" customFormat="1" ht="13.5" spans="6:6">
      <c r="F3624" s="181"/>
    </row>
    <row r="3625" s="176" customFormat="1" ht="13.5" spans="6:6">
      <c r="F3625" s="181"/>
    </row>
    <row r="3626" s="176" customFormat="1" ht="13.5" spans="6:6">
      <c r="F3626" s="181"/>
    </row>
    <row r="3627" s="176" customFormat="1" ht="13.5" spans="6:6">
      <c r="F3627" s="181"/>
    </row>
    <row r="3628" s="176" customFormat="1" ht="13.5" spans="6:6">
      <c r="F3628" s="181"/>
    </row>
    <row r="3629" s="176" customFormat="1" ht="13.5" spans="6:6">
      <c r="F3629" s="181"/>
    </row>
    <row r="3630" s="176" customFormat="1" ht="13.5" spans="6:6">
      <c r="F3630" s="181"/>
    </row>
    <row r="3631" s="176" customFormat="1" ht="13.5" spans="6:6">
      <c r="F3631" s="181"/>
    </row>
    <row r="3632" s="176" customFormat="1" ht="13.5" spans="6:6">
      <c r="F3632" s="181"/>
    </row>
    <row r="3633" s="176" customFormat="1" ht="13.5" spans="6:6">
      <c r="F3633" s="181"/>
    </row>
    <row r="3634" s="176" customFormat="1" ht="13.5" spans="6:6">
      <c r="F3634" s="181"/>
    </row>
    <row r="3635" s="176" customFormat="1" ht="13.5" spans="6:6">
      <c r="F3635" s="181"/>
    </row>
    <row r="3636" s="176" customFormat="1" ht="13.5" spans="6:6">
      <c r="F3636" s="181"/>
    </row>
    <row r="3637" s="176" customFormat="1" ht="13.5" spans="6:6">
      <c r="F3637" s="181"/>
    </row>
    <row r="3638" s="176" customFormat="1" ht="13.5" spans="6:6">
      <c r="F3638" s="181"/>
    </row>
    <row r="3639" s="176" customFormat="1" ht="13.5" spans="6:6">
      <c r="F3639" s="181"/>
    </row>
    <row r="3640" s="176" customFormat="1" ht="13.5" spans="6:6">
      <c r="F3640" s="181"/>
    </row>
    <row r="3641" s="176" customFormat="1" ht="13.5" spans="6:6">
      <c r="F3641" s="181"/>
    </row>
    <row r="3642" s="176" customFormat="1" ht="13.5" spans="6:6">
      <c r="F3642" s="181"/>
    </row>
    <row r="3643" s="176" customFormat="1" ht="13.5" spans="6:6">
      <c r="F3643" s="181"/>
    </row>
    <row r="3644" s="176" customFormat="1" ht="13.5" spans="6:6">
      <c r="F3644" s="181"/>
    </row>
    <row r="3645" s="176" customFormat="1" ht="13.5" spans="6:6">
      <c r="F3645" s="181"/>
    </row>
    <row r="3646" s="176" customFormat="1" ht="13.5" spans="6:6">
      <c r="F3646" s="181"/>
    </row>
    <row r="3647" s="176" customFormat="1" ht="13.5" spans="6:6">
      <c r="F3647" s="181"/>
    </row>
    <row r="3648" s="176" customFormat="1" ht="13.5" spans="6:6">
      <c r="F3648" s="181"/>
    </row>
    <row r="3649" s="176" customFormat="1" ht="13.5" spans="6:6">
      <c r="F3649" s="181"/>
    </row>
    <row r="3650" s="176" customFormat="1" ht="13.5" spans="6:6">
      <c r="F3650" s="181"/>
    </row>
    <row r="3651" s="176" customFormat="1" ht="13.5" spans="6:6">
      <c r="F3651" s="181"/>
    </row>
    <row r="3652" s="176" customFormat="1" ht="13.5" spans="6:6">
      <c r="F3652" s="181"/>
    </row>
    <row r="3653" s="176" customFormat="1" ht="13.5" spans="6:6">
      <c r="F3653" s="181"/>
    </row>
    <row r="3654" s="176" customFormat="1" ht="13.5" spans="6:6">
      <c r="F3654" s="181"/>
    </row>
    <row r="3655" s="176" customFormat="1" ht="13.5" spans="6:6">
      <c r="F3655" s="181"/>
    </row>
    <row r="3656" s="176" customFormat="1" ht="13.5" spans="6:6">
      <c r="F3656" s="181"/>
    </row>
    <row r="3657" s="176" customFormat="1" ht="13.5" spans="6:6">
      <c r="F3657" s="181"/>
    </row>
    <row r="3658" s="176" customFormat="1" ht="13.5" spans="6:6">
      <c r="F3658" s="181"/>
    </row>
    <row r="3659" s="176" customFormat="1" ht="13.5" spans="6:6">
      <c r="F3659" s="181"/>
    </row>
    <row r="3660" s="176" customFormat="1" ht="13.5" spans="6:6">
      <c r="F3660" s="181"/>
    </row>
    <row r="3661" s="176" customFormat="1" ht="13.5" spans="6:6">
      <c r="F3661" s="181"/>
    </row>
    <row r="3662" s="176" customFormat="1" ht="13.5" spans="6:6">
      <c r="F3662" s="181"/>
    </row>
    <row r="3663" s="176" customFormat="1" ht="13.5" spans="6:6">
      <c r="F3663" s="181"/>
    </row>
    <row r="3664" s="176" customFormat="1" ht="13.5" spans="6:6">
      <c r="F3664" s="181"/>
    </row>
    <row r="3665" s="176" customFormat="1" ht="13.5" spans="6:6">
      <c r="F3665" s="181"/>
    </row>
    <row r="3666" s="176" customFormat="1" ht="13.5" spans="6:6">
      <c r="F3666" s="181"/>
    </row>
    <row r="3667" s="176" customFormat="1" ht="13.5" spans="6:6">
      <c r="F3667" s="181"/>
    </row>
    <row r="3668" s="176" customFormat="1" ht="13.5" spans="6:6">
      <c r="F3668" s="181"/>
    </row>
    <row r="3669" s="176" customFormat="1" ht="13.5" spans="6:6">
      <c r="F3669" s="181"/>
    </row>
    <row r="3670" s="176" customFormat="1" ht="13.5" spans="6:6">
      <c r="F3670" s="181"/>
    </row>
    <row r="3671" s="176" customFormat="1" ht="13.5" spans="6:6">
      <c r="F3671" s="181"/>
    </row>
    <row r="3672" s="176" customFormat="1" ht="13.5" spans="6:6">
      <c r="F3672" s="181"/>
    </row>
    <row r="3673" s="176" customFormat="1" ht="13.5" spans="6:6">
      <c r="F3673" s="181"/>
    </row>
    <row r="3674" s="176" customFormat="1" ht="13.5" spans="6:6">
      <c r="F3674" s="181"/>
    </row>
    <row r="3675" s="176" customFormat="1" ht="13.5" spans="6:6">
      <c r="F3675" s="181"/>
    </row>
    <row r="3676" s="176" customFormat="1" ht="13.5" spans="6:6">
      <c r="F3676" s="181"/>
    </row>
    <row r="3677" s="176" customFormat="1" ht="13.5" spans="6:6">
      <c r="F3677" s="181"/>
    </row>
    <row r="3678" s="176" customFormat="1" ht="13.5" spans="6:6">
      <c r="F3678" s="181"/>
    </row>
    <row r="3679" s="176" customFormat="1" ht="13.5" spans="6:6">
      <c r="F3679" s="181"/>
    </row>
    <row r="3680" s="176" customFormat="1" ht="13.5" spans="6:6">
      <c r="F3680" s="181"/>
    </row>
    <row r="3681" s="176" customFormat="1" ht="13.5" spans="6:6">
      <c r="F3681" s="181"/>
    </row>
    <row r="3682" s="176" customFormat="1" ht="13.5" spans="6:6">
      <c r="F3682" s="181"/>
    </row>
    <row r="3683" s="176" customFormat="1" ht="13.5" spans="6:6">
      <c r="F3683" s="181"/>
    </row>
    <row r="3684" s="176" customFormat="1" ht="13.5" spans="6:6">
      <c r="F3684" s="181"/>
    </row>
    <row r="3685" s="176" customFormat="1" ht="13.5" spans="6:6">
      <c r="F3685" s="181"/>
    </row>
    <row r="3686" s="176" customFormat="1" ht="13.5" spans="6:6">
      <c r="F3686" s="181"/>
    </row>
    <row r="3687" s="176" customFormat="1" ht="13.5" spans="6:6">
      <c r="F3687" s="181"/>
    </row>
    <row r="3688" s="176" customFormat="1" ht="13.5" spans="6:6">
      <c r="F3688" s="181"/>
    </row>
    <row r="3689" s="176" customFormat="1" ht="13.5" spans="6:6">
      <c r="F3689" s="181"/>
    </row>
    <row r="3690" s="176" customFormat="1" ht="13.5" spans="6:6">
      <c r="F3690" s="181"/>
    </row>
    <row r="3691" s="176" customFormat="1" ht="13.5" spans="6:6">
      <c r="F3691" s="181"/>
    </row>
    <row r="3692" s="176" customFormat="1" ht="13.5" spans="6:6">
      <c r="F3692" s="181"/>
    </row>
    <row r="3693" s="176" customFormat="1" ht="13.5" spans="6:6">
      <c r="F3693" s="181"/>
    </row>
    <row r="3694" s="176" customFormat="1" ht="13.5" spans="6:6">
      <c r="F3694" s="181"/>
    </row>
    <row r="3695" s="176" customFormat="1" ht="13.5" spans="6:6">
      <c r="F3695" s="181"/>
    </row>
    <row r="3696" s="176" customFormat="1" ht="13.5" spans="6:6">
      <c r="F3696" s="181"/>
    </row>
    <row r="3697" s="176" customFormat="1" ht="13.5" spans="6:6">
      <c r="F3697" s="181"/>
    </row>
    <row r="3698" s="176" customFormat="1" ht="13.5" spans="6:6">
      <c r="F3698" s="181"/>
    </row>
    <row r="3699" s="176" customFormat="1" ht="13.5" spans="6:6">
      <c r="F3699" s="181"/>
    </row>
    <row r="3700" s="176" customFormat="1" ht="13.5" spans="6:6">
      <c r="F3700" s="181"/>
    </row>
    <row r="3701" s="176" customFormat="1" ht="13.5" spans="6:6">
      <c r="F3701" s="181"/>
    </row>
    <row r="3702" s="176" customFormat="1" ht="13.5" spans="6:6">
      <c r="F3702" s="181"/>
    </row>
    <row r="3703" s="176" customFormat="1" ht="13.5" spans="6:6">
      <c r="F3703" s="181"/>
    </row>
    <row r="3704" s="176" customFormat="1" ht="13.5" spans="6:6">
      <c r="F3704" s="181"/>
    </row>
    <row r="3705" s="176" customFormat="1" ht="13.5" spans="6:6">
      <c r="F3705" s="181"/>
    </row>
    <row r="3706" s="176" customFormat="1" ht="13.5" spans="6:6">
      <c r="F3706" s="181"/>
    </row>
    <row r="3707" s="176" customFormat="1" ht="13.5" spans="6:6">
      <c r="F3707" s="181"/>
    </row>
    <row r="3708" s="176" customFormat="1" ht="13.5" spans="6:6">
      <c r="F3708" s="181"/>
    </row>
    <row r="3709" s="176" customFormat="1" ht="13.5" spans="6:6">
      <c r="F3709" s="181"/>
    </row>
    <row r="3710" s="176" customFormat="1" ht="13.5" spans="6:6">
      <c r="F3710" s="181"/>
    </row>
    <row r="3711" s="176" customFormat="1" ht="13.5" spans="6:6">
      <c r="F3711" s="181"/>
    </row>
    <row r="3712" s="176" customFormat="1" ht="13.5" spans="6:6">
      <c r="F3712" s="181"/>
    </row>
    <row r="3713" s="176" customFormat="1" ht="13.5" spans="6:6">
      <c r="F3713" s="181"/>
    </row>
    <row r="3714" s="176" customFormat="1" ht="13.5" spans="6:6">
      <c r="F3714" s="181"/>
    </row>
    <row r="3715" s="176" customFormat="1" ht="13.5" spans="6:6">
      <c r="F3715" s="181"/>
    </row>
    <row r="3716" s="176" customFormat="1" ht="13.5" spans="6:6">
      <c r="F3716" s="181"/>
    </row>
    <row r="3717" s="176" customFormat="1" ht="13.5" spans="6:6">
      <c r="F3717" s="181"/>
    </row>
    <row r="3718" s="176" customFormat="1" ht="13.5" spans="6:6">
      <c r="F3718" s="181"/>
    </row>
    <row r="3719" s="176" customFormat="1" ht="13.5" spans="6:6">
      <c r="F3719" s="181"/>
    </row>
    <row r="3720" s="176" customFormat="1" ht="13.5" spans="6:6">
      <c r="F3720" s="181"/>
    </row>
    <row r="3721" s="176" customFormat="1" ht="13.5" spans="6:6">
      <c r="F3721" s="181"/>
    </row>
    <row r="3722" s="176" customFormat="1" ht="13.5" spans="6:6">
      <c r="F3722" s="181"/>
    </row>
    <row r="3723" s="176" customFormat="1" ht="13.5" spans="6:6">
      <c r="F3723" s="181"/>
    </row>
    <row r="3724" s="176" customFormat="1" ht="13.5" spans="6:6">
      <c r="F3724" s="181"/>
    </row>
    <row r="3725" s="176" customFormat="1" ht="13.5" spans="6:6">
      <c r="F3725" s="181"/>
    </row>
    <row r="3726" s="176" customFormat="1" ht="13.5" spans="6:6">
      <c r="F3726" s="181"/>
    </row>
    <row r="3727" s="176" customFormat="1" ht="13.5" spans="6:6">
      <c r="F3727" s="181"/>
    </row>
    <row r="3728" s="176" customFormat="1" ht="13.5" spans="6:6">
      <c r="F3728" s="181"/>
    </row>
    <row r="3729" s="176" customFormat="1" ht="13.5" spans="6:6">
      <c r="F3729" s="181"/>
    </row>
    <row r="3730" s="176" customFormat="1" ht="13.5" spans="6:6">
      <c r="F3730" s="181"/>
    </row>
    <row r="3731" s="176" customFormat="1" ht="13.5" spans="6:6">
      <c r="F3731" s="181"/>
    </row>
    <row r="3732" s="176" customFormat="1" ht="13.5" spans="6:6">
      <c r="F3732" s="181"/>
    </row>
    <row r="3733" s="176" customFormat="1" ht="13.5" spans="6:6">
      <c r="F3733" s="181"/>
    </row>
    <row r="3734" s="176" customFormat="1" ht="13.5" spans="6:6">
      <c r="F3734" s="181"/>
    </row>
    <row r="3735" s="176" customFormat="1" ht="13.5" spans="6:6">
      <c r="F3735" s="181"/>
    </row>
    <row r="3736" s="176" customFormat="1" ht="13.5" spans="6:6">
      <c r="F3736" s="181"/>
    </row>
    <row r="3737" s="176" customFormat="1" ht="13.5" spans="6:6">
      <c r="F3737" s="181"/>
    </row>
    <row r="3738" s="176" customFormat="1" ht="13.5" spans="6:6">
      <c r="F3738" s="181"/>
    </row>
    <row r="3739" s="176" customFormat="1" ht="13.5" spans="6:6">
      <c r="F3739" s="181"/>
    </row>
    <row r="3740" s="176" customFormat="1" ht="13.5" spans="6:6">
      <c r="F3740" s="181"/>
    </row>
    <row r="3741" s="176" customFormat="1" ht="13.5" spans="6:6">
      <c r="F3741" s="181"/>
    </row>
    <row r="3742" s="176" customFormat="1" ht="13.5" spans="6:6">
      <c r="F3742" s="181"/>
    </row>
    <row r="3743" s="176" customFormat="1" ht="13.5" spans="6:6">
      <c r="F3743" s="181"/>
    </row>
    <row r="3744" s="176" customFormat="1" ht="13.5" spans="6:6">
      <c r="F3744" s="181"/>
    </row>
    <row r="3745" s="176" customFormat="1" ht="13.5" spans="6:6">
      <c r="F3745" s="181"/>
    </row>
    <row r="3746" s="176" customFormat="1" ht="13.5" spans="6:6">
      <c r="F3746" s="181"/>
    </row>
    <row r="3747" s="176" customFormat="1" ht="13.5" spans="6:6">
      <c r="F3747" s="181"/>
    </row>
    <row r="3748" s="176" customFormat="1" ht="13.5" spans="6:6">
      <c r="F3748" s="181"/>
    </row>
    <row r="3749" s="176" customFormat="1" ht="13.5" spans="6:6">
      <c r="F3749" s="181"/>
    </row>
    <row r="3750" s="176" customFormat="1" ht="13.5" spans="6:6">
      <c r="F3750" s="181"/>
    </row>
    <row r="3751" s="176" customFormat="1" ht="13.5" spans="6:6">
      <c r="F3751" s="181"/>
    </row>
    <row r="3752" s="176" customFormat="1" ht="13.5" spans="6:6">
      <c r="F3752" s="181"/>
    </row>
    <row r="3753" s="176" customFormat="1" ht="13.5" spans="6:6">
      <c r="F3753" s="181"/>
    </row>
    <row r="3754" s="176" customFormat="1" ht="13.5" spans="6:6">
      <c r="F3754" s="181"/>
    </row>
    <row r="3755" s="176" customFormat="1" ht="13.5" spans="6:6">
      <c r="F3755" s="181"/>
    </row>
    <row r="3756" s="176" customFormat="1" ht="13.5" spans="6:6">
      <c r="F3756" s="181"/>
    </row>
    <row r="3757" s="176" customFormat="1" ht="13.5" spans="6:6">
      <c r="F3757" s="181"/>
    </row>
    <row r="3758" s="176" customFormat="1" ht="13.5" spans="6:6">
      <c r="F3758" s="181"/>
    </row>
    <row r="3759" s="176" customFormat="1" ht="13.5" spans="6:6">
      <c r="F3759" s="181"/>
    </row>
    <row r="3760" s="176" customFormat="1" ht="13.5" spans="6:6">
      <c r="F3760" s="181"/>
    </row>
    <row r="3761" s="176" customFormat="1" ht="13.5" spans="6:6">
      <c r="F3761" s="181"/>
    </row>
    <row r="3762" s="176" customFormat="1" ht="13.5" spans="6:6">
      <c r="F3762" s="181"/>
    </row>
    <row r="3763" s="176" customFormat="1" ht="13.5" spans="6:6">
      <c r="F3763" s="181"/>
    </row>
    <row r="3764" s="176" customFormat="1" ht="13.5" spans="6:6">
      <c r="F3764" s="181"/>
    </row>
    <row r="3765" s="176" customFormat="1" ht="13.5" spans="6:6">
      <c r="F3765" s="181"/>
    </row>
    <row r="3766" s="176" customFormat="1" ht="13.5" spans="6:6">
      <c r="F3766" s="181"/>
    </row>
    <row r="3767" s="176" customFormat="1" ht="13.5" spans="6:6">
      <c r="F3767" s="181"/>
    </row>
    <row r="3768" s="176" customFormat="1" ht="13.5" spans="6:6">
      <c r="F3768" s="181"/>
    </row>
    <row r="3769" s="176" customFormat="1" ht="13.5" spans="6:6">
      <c r="F3769" s="181"/>
    </row>
    <row r="3770" s="176" customFormat="1" ht="13.5" spans="6:6">
      <c r="F3770" s="181"/>
    </row>
    <row r="3771" s="176" customFormat="1" ht="13.5" spans="6:6">
      <c r="F3771" s="181"/>
    </row>
    <row r="3772" s="176" customFormat="1" ht="13.5" spans="6:6">
      <c r="F3772" s="181"/>
    </row>
    <row r="3773" s="176" customFormat="1" ht="13.5" spans="6:6">
      <c r="F3773" s="181"/>
    </row>
    <row r="3774" s="176" customFormat="1" ht="13.5" spans="6:6">
      <c r="F3774" s="181"/>
    </row>
    <row r="3775" s="176" customFormat="1" ht="13.5" spans="6:6">
      <c r="F3775" s="181"/>
    </row>
    <row r="3776" s="176" customFormat="1" ht="13.5" spans="6:6">
      <c r="F3776" s="181"/>
    </row>
    <row r="3777" s="176" customFormat="1" ht="13.5" spans="6:6">
      <c r="F3777" s="181"/>
    </row>
    <row r="3778" s="176" customFormat="1" ht="13.5" spans="6:6">
      <c r="F3778" s="181"/>
    </row>
    <row r="3779" s="176" customFormat="1" ht="13.5" spans="6:6">
      <c r="F3779" s="181"/>
    </row>
    <row r="3780" s="176" customFormat="1" ht="13.5" spans="6:6">
      <c r="F3780" s="181"/>
    </row>
    <row r="3781" s="176" customFormat="1" ht="13.5" spans="6:6">
      <c r="F3781" s="181"/>
    </row>
    <row r="3782" s="176" customFormat="1" ht="13.5" spans="6:6">
      <c r="F3782" s="181"/>
    </row>
    <row r="3783" s="176" customFormat="1" ht="13.5" spans="6:6">
      <c r="F3783" s="181"/>
    </row>
    <row r="3784" s="176" customFormat="1" ht="13.5" spans="6:6">
      <c r="F3784" s="181"/>
    </row>
    <row r="3785" s="176" customFormat="1" ht="13.5" spans="6:6">
      <c r="F3785" s="181"/>
    </row>
    <row r="3786" s="176" customFormat="1" ht="13.5" spans="6:6">
      <c r="F3786" s="181"/>
    </row>
    <row r="3787" s="176" customFormat="1" ht="13.5" spans="6:6">
      <c r="F3787" s="181"/>
    </row>
    <row r="3788" s="176" customFormat="1" ht="13.5" spans="6:6">
      <c r="F3788" s="181"/>
    </row>
    <row r="3789" s="176" customFormat="1" ht="13.5" spans="6:6">
      <c r="F3789" s="181"/>
    </row>
    <row r="3790" s="176" customFormat="1" ht="13.5" spans="6:6">
      <c r="F3790" s="181"/>
    </row>
    <row r="3791" s="176" customFormat="1" ht="13.5" spans="6:6">
      <c r="F3791" s="181"/>
    </row>
    <row r="3792" s="176" customFormat="1" ht="13.5" spans="6:6">
      <c r="F3792" s="181"/>
    </row>
    <row r="3793" s="176" customFormat="1" ht="13.5" spans="6:6">
      <c r="F3793" s="181"/>
    </row>
    <row r="3794" s="176" customFormat="1" ht="13.5" spans="6:6">
      <c r="F3794" s="181"/>
    </row>
    <row r="3795" s="176" customFormat="1" ht="13.5" spans="6:6">
      <c r="F3795" s="181"/>
    </row>
    <row r="3796" s="176" customFormat="1" ht="13.5" spans="6:6">
      <c r="F3796" s="181"/>
    </row>
    <row r="3797" s="176" customFormat="1" ht="13.5" spans="6:6">
      <c r="F3797" s="181"/>
    </row>
    <row r="3798" s="176" customFormat="1" ht="13.5" spans="6:6">
      <c r="F3798" s="181"/>
    </row>
    <row r="3799" s="176" customFormat="1" ht="13.5" spans="6:6">
      <c r="F3799" s="181"/>
    </row>
    <row r="3800" s="176" customFormat="1" ht="13.5" spans="6:6">
      <c r="F3800" s="181"/>
    </row>
    <row r="3801" s="176" customFormat="1" ht="13.5" spans="6:6">
      <c r="F3801" s="181"/>
    </row>
    <row r="3802" s="176" customFormat="1" ht="13.5" spans="6:6">
      <c r="F3802" s="181"/>
    </row>
    <row r="3803" s="176" customFormat="1" ht="13.5" spans="6:6">
      <c r="F3803" s="181"/>
    </row>
    <row r="3804" s="176" customFormat="1" ht="13.5" spans="6:6">
      <c r="F3804" s="181"/>
    </row>
    <row r="3805" s="176" customFormat="1" ht="13.5" spans="6:6">
      <c r="F3805" s="181"/>
    </row>
    <row r="3806" s="176" customFormat="1" ht="13.5" spans="6:6">
      <c r="F3806" s="181"/>
    </row>
    <row r="3807" s="176" customFormat="1" ht="13.5" spans="6:6">
      <c r="F3807" s="181"/>
    </row>
    <row r="3808" s="176" customFormat="1" ht="13.5" spans="6:6">
      <c r="F3808" s="181"/>
    </row>
    <row r="3809" s="176" customFormat="1" ht="13.5" spans="6:6">
      <c r="F3809" s="181"/>
    </row>
    <row r="3810" s="176" customFormat="1" ht="13.5" spans="6:6">
      <c r="F3810" s="181"/>
    </row>
    <row r="3811" s="176" customFormat="1" ht="13.5" spans="6:6">
      <c r="F3811" s="181"/>
    </row>
    <row r="3812" s="176" customFormat="1" ht="13.5" spans="6:6">
      <c r="F3812" s="181"/>
    </row>
    <row r="3813" s="176" customFormat="1" ht="13.5" spans="6:6">
      <c r="F3813" s="181"/>
    </row>
    <row r="3814" s="176" customFormat="1" ht="13.5" spans="6:6">
      <c r="F3814" s="181"/>
    </row>
    <row r="3815" s="176" customFormat="1" ht="13.5" spans="6:6">
      <c r="F3815" s="181"/>
    </row>
    <row r="3816" s="176" customFormat="1" ht="13.5" spans="6:6">
      <c r="F3816" s="181"/>
    </row>
    <row r="3817" s="176" customFormat="1" ht="13.5" spans="6:6">
      <c r="F3817" s="181"/>
    </row>
    <row r="3818" s="176" customFormat="1" ht="13.5" spans="6:6">
      <c r="F3818" s="181"/>
    </row>
    <row r="3819" s="176" customFormat="1" ht="13.5" spans="6:6">
      <c r="F3819" s="181"/>
    </row>
    <row r="3820" s="176" customFormat="1" ht="13.5" spans="6:6">
      <c r="F3820" s="181"/>
    </row>
    <row r="3821" s="176" customFormat="1" ht="13.5" spans="6:6">
      <c r="F3821" s="181"/>
    </row>
    <row r="3822" s="176" customFormat="1" ht="13.5" spans="6:6">
      <c r="F3822" s="181"/>
    </row>
    <row r="3823" s="176" customFormat="1" ht="13.5" spans="6:6">
      <c r="F3823" s="181"/>
    </row>
    <row r="3824" s="176" customFormat="1" ht="13.5" spans="6:6">
      <c r="F3824" s="181"/>
    </row>
    <row r="3825" s="176" customFormat="1" ht="13.5" spans="6:6">
      <c r="F3825" s="181"/>
    </row>
    <row r="3826" s="176" customFormat="1" ht="13.5" spans="6:6">
      <c r="F3826" s="181"/>
    </row>
    <row r="3827" s="176" customFormat="1" ht="13.5" spans="6:6">
      <c r="F3827" s="181"/>
    </row>
    <row r="3828" s="176" customFormat="1" ht="13.5" spans="6:6">
      <c r="F3828" s="181"/>
    </row>
    <row r="3829" s="176" customFormat="1" ht="13.5" spans="6:6">
      <c r="F3829" s="181"/>
    </row>
    <row r="3830" s="176" customFormat="1" ht="13.5" spans="6:6">
      <c r="F3830" s="181"/>
    </row>
    <row r="3831" s="176" customFormat="1" ht="13.5" spans="6:6">
      <c r="F3831" s="181"/>
    </row>
    <row r="3832" s="176" customFormat="1" ht="13.5" spans="6:6">
      <c r="F3832" s="181"/>
    </row>
    <row r="3833" s="176" customFormat="1" ht="13.5" spans="6:6">
      <c r="F3833" s="181"/>
    </row>
    <row r="3834" s="176" customFormat="1" ht="13.5" spans="6:6">
      <c r="F3834" s="181"/>
    </row>
    <row r="3835" s="176" customFormat="1" ht="13.5" spans="6:6">
      <c r="F3835" s="181"/>
    </row>
    <row r="3836" s="176" customFormat="1" ht="13.5" spans="6:6">
      <c r="F3836" s="181"/>
    </row>
    <row r="3837" s="176" customFormat="1" ht="13.5" spans="6:6">
      <c r="F3837" s="181"/>
    </row>
    <row r="3838" s="176" customFormat="1" ht="13.5" spans="6:6">
      <c r="F3838" s="181"/>
    </row>
    <row r="3839" s="176" customFormat="1" ht="13.5" spans="6:6">
      <c r="F3839" s="181"/>
    </row>
    <row r="3840" s="176" customFormat="1" ht="13.5" spans="6:6">
      <c r="F3840" s="181"/>
    </row>
    <row r="3841" s="176" customFormat="1" ht="13.5" spans="6:6">
      <c r="F3841" s="181"/>
    </row>
    <row r="3842" s="176" customFormat="1" ht="13.5" spans="6:6">
      <c r="F3842" s="181"/>
    </row>
    <row r="3843" s="176" customFormat="1" ht="13.5" spans="6:6">
      <c r="F3843" s="181"/>
    </row>
    <row r="3844" s="176" customFormat="1" ht="13.5" spans="6:6">
      <c r="F3844" s="181"/>
    </row>
    <row r="3845" s="176" customFormat="1" ht="13.5" spans="6:6">
      <c r="F3845" s="181"/>
    </row>
    <row r="3846" s="176" customFormat="1" ht="13.5" spans="6:6">
      <c r="F3846" s="181"/>
    </row>
    <row r="3847" s="176" customFormat="1" ht="13.5" spans="6:6">
      <c r="F3847" s="181"/>
    </row>
    <row r="3848" s="176" customFormat="1" ht="13.5" spans="6:6">
      <c r="F3848" s="181"/>
    </row>
    <row r="3849" s="176" customFormat="1" ht="13.5" spans="6:6">
      <c r="F3849" s="181"/>
    </row>
    <row r="3850" s="176" customFormat="1" ht="13.5" spans="6:6">
      <c r="F3850" s="181"/>
    </row>
    <row r="3851" s="176" customFormat="1" ht="13.5" spans="6:6">
      <c r="F3851" s="181"/>
    </row>
    <row r="3852" s="176" customFormat="1" ht="13.5" spans="6:6">
      <c r="F3852" s="181"/>
    </row>
    <row r="3853" s="176" customFormat="1" ht="13.5" spans="6:6">
      <c r="F3853" s="181"/>
    </row>
    <row r="3854" s="176" customFormat="1" ht="13.5" spans="6:6">
      <c r="F3854" s="181"/>
    </row>
    <row r="3855" s="176" customFormat="1" ht="13.5" spans="6:6">
      <c r="F3855" s="181"/>
    </row>
    <row r="3856" s="176" customFormat="1" ht="13.5" spans="6:6">
      <c r="F3856" s="181"/>
    </row>
    <row r="3857" s="176" customFormat="1" ht="13.5" spans="6:6">
      <c r="F3857" s="181"/>
    </row>
    <row r="3858" s="176" customFormat="1" ht="13.5" spans="6:6">
      <c r="F3858" s="181"/>
    </row>
    <row r="3859" s="176" customFormat="1" ht="13.5" spans="6:6">
      <c r="F3859" s="181"/>
    </row>
    <row r="3860" s="176" customFormat="1" ht="13.5" spans="6:6">
      <c r="F3860" s="181"/>
    </row>
    <row r="3861" s="176" customFormat="1" ht="13.5" spans="6:6">
      <c r="F3861" s="181"/>
    </row>
    <row r="3862" s="176" customFormat="1" ht="13.5" spans="6:6">
      <c r="F3862" s="181"/>
    </row>
    <row r="3863" s="176" customFormat="1" ht="13.5" spans="6:6">
      <c r="F3863" s="181"/>
    </row>
    <row r="3864" s="176" customFormat="1" ht="13.5" spans="6:6">
      <c r="F3864" s="181"/>
    </row>
    <row r="3865" s="176" customFormat="1" ht="13.5" spans="6:6">
      <c r="F3865" s="181"/>
    </row>
    <row r="3866" s="176" customFormat="1" ht="13.5" spans="6:6">
      <c r="F3866" s="181"/>
    </row>
    <row r="3867" s="176" customFormat="1" ht="13.5" spans="6:6">
      <c r="F3867" s="181"/>
    </row>
    <row r="3868" s="176" customFormat="1" ht="13.5" spans="6:6">
      <c r="F3868" s="181"/>
    </row>
    <row r="3869" s="176" customFormat="1" ht="13.5" spans="6:6">
      <c r="F3869" s="181"/>
    </row>
    <row r="3870" s="176" customFormat="1" ht="13.5" spans="6:6">
      <c r="F3870" s="181"/>
    </row>
    <row r="3871" s="176" customFormat="1" ht="13.5" spans="6:6">
      <c r="F3871" s="181"/>
    </row>
    <row r="3872" s="176" customFormat="1" ht="13.5" spans="6:6">
      <c r="F3872" s="181"/>
    </row>
    <row r="3873" s="176" customFormat="1" ht="13.5" spans="6:6">
      <c r="F3873" s="181"/>
    </row>
    <row r="3874" s="176" customFormat="1" ht="13.5" spans="6:6">
      <c r="F3874" s="181"/>
    </row>
    <row r="3875" s="176" customFormat="1" ht="13.5" spans="6:6">
      <c r="F3875" s="181"/>
    </row>
    <row r="3876" s="176" customFormat="1" ht="13.5" spans="6:6">
      <c r="F3876" s="181"/>
    </row>
    <row r="3877" s="176" customFormat="1" ht="13.5" spans="6:6">
      <c r="F3877" s="181"/>
    </row>
    <row r="3878" s="176" customFormat="1" ht="13.5" spans="6:6">
      <c r="F3878" s="181"/>
    </row>
    <row r="3879" s="176" customFormat="1" ht="13.5" spans="6:6">
      <c r="F3879" s="181"/>
    </row>
    <row r="3880" s="176" customFormat="1" ht="13.5" spans="6:6">
      <c r="F3880" s="181"/>
    </row>
    <row r="3881" s="176" customFormat="1" ht="13.5" spans="6:6">
      <c r="F3881" s="181"/>
    </row>
    <row r="3882" s="176" customFormat="1" ht="13.5" spans="6:6">
      <c r="F3882" s="181"/>
    </row>
    <row r="3883" s="176" customFormat="1" ht="13.5" spans="6:6">
      <c r="F3883" s="181"/>
    </row>
    <row r="3884" s="176" customFormat="1" ht="13.5" spans="6:6">
      <c r="F3884" s="181"/>
    </row>
    <row r="3885" s="176" customFormat="1" ht="13.5" spans="6:6">
      <c r="F3885" s="181"/>
    </row>
    <row r="3886" s="176" customFormat="1" ht="13.5" spans="6:6">
      <c r="F3886" s="181"/>
    </row>
    <row r="3887" s="176" customFormat="1" ht="13.5" spans="6:6">
      <c r="F3887" s="181"/>
    </row>
    <row r="3888" s="176" customFormat="1" ht="13.5" spans="6:6">
      <c r="F3888" s="181"/>
    </row>
    <row r="3889" s="176" customFormat="1" ht="13.5" spans="6:6">
      <c r="F3889" s="181"/>
    </row>
    <row r="3890" s="176" customFormat="1" ht="13.5" spans="6:6">
      <c r="F3890" s="181"/>
    </row>
    <row r="3891" s="176" customFormat="1" ht="13.5" spans="6:6">
      <c r="F3891" s="181"/>
    </row>
    <row r="3892" s="176" customFormat="1" ht="13.5" spans="6:6">
      <c r="F3892" s="181"/>
    </row>
    <row r="3893" s="176" customFormat="1" ht="13.5" spans="6:6">
      <c r="F3893" s="181"/>
    </row>
    <row r="3894" s="176" customFormat="1" ht="13.5" spans="6:6">
      <c r="F3894" s="181"/>
    </row>
    <row r="3895" s="176" customFormat="1" ht="13.5" spans="6:6">
      <c r="F3895" s="181"/>
    </row>
    <row r="3896" s="176" customFormat="1" ht="13.5" spans="6:6">
      <c r="F3896" s="181"/>
    </row>
    <row r="3897" s="176" customFormat="1" ht="13.5" spans="6:6">
      <c r="F3897" s="181"/>
    </row>
    <row r="3898" s="176" customFormat="1" ht="13.5" spans="6:6">
      <c r="F3898" s="181"/>
    </row>
    <row r="3899" s="176" customFormat="1" ht="13.5" spans="6:6">
      <c r="F3899" s="181"/>
    </row>
    <row r="3900" s="176" customFormat="1" ht="13.5" spans="6:6">
      <c r="F3900" s="181"/>
    </row>
    <row r="3901" s="176" customFormat="1" ht="13.5" spans="6:6">
      <c r="F3901" s="181"/>
    </row>
    <row r="3902" s="176" customFormat="1" ht="13.5" spans="6:6">
      <c r="F3902" s="181"/>
    </row>
    <row r="3903" s="176" customFormat="1" ht="13.5" spans="6:6">
      <c r="F3903" s="181"/>
    </row>
    <row r="3904" s="176" customFormat="1" ht="13.5" spans="6:6">
      <c r="F3904" s="181"/>
    </row>
    <row r="3905" s="176" customFormat="1" ht="13.5" spans="6:6">
      <c r="F3905" s="181"/>
    </row>
    <row r="3906" s="176" customFormat="1" ht="13.5" spans="6:6">
      <c r="F3906" s="181"/>
    </row>
    <row r="3907" s="176" customFormat="1" ht="13.5" spans="6:6">
      <c r="F3907" s="181"/>
    </row>
    <row r="3908" s="176" customFormat="1" ht="13.5" spans="6:6">
      <c r="F3908" s="181"/>
    </row>
    <row r="3909" s="176" customFormat="1" ht="13.5" spans="6:6">
      <c r="F3909" s="181"/>
    </row>
    <row r="3910" s="176" customFormat="1" ht="13.5" spans="6:6">
      <c r="F3910" s="181"/>
    </row>
    <row r="3911" s="176" customFormat="1" ht="13.5" spans="6:6">
      <c r="F3911" s="181"/>
    </row>
    <row r="3912" s="176" customFormat="1" ht="13.5" spans="6:6">
      <c r="F3912" s="181"/>
    </row>
    <row r="3913" s="176" customFormat="1" ht="13.5" spans="6:6">
      <c r="F3913" s="181"/>
    </row>
    <row r="3914" s="176" customFormat="1" ht="13.5" spans="6:6">
      <c r="F3914" s="181"/>
    </row>
    <row r="3915" s="176" customFormat="1" ht="13.5" spans="6:6">
      <c r="F3915" s="181"/>
    </row>
    <row r="3916" s="176" customFormat="1" ht="13.5" spans="6:6">
      <c r="F3916" s="181"/>
    </row>
    <row r="3917" s="176" customFormat="1" ht="13.5" spans="6:6">
      <c r="F3917" s="181"/>
    </row>
    <row r="3918" s="176" customFormat="1" ht="13.5" spans="6:6">
      <c r="F3918" s="181"/>
    </row>
    <row r="3919" s="176" customFormat="1" ht="13.5" spans="6:6">
      <c r="F3919" s="181"/>
    </row>
    <row r="3920" s="176" customFormat="1" ht="13.5" spans="6:6">
      <c r="F3920" s="181"/>
    </row>
    <row r="3921" s="176" customFormat="1" ht="13.5" spans="6:6">
      <c r="F3921" s="181"/>
    </row>
    <row r="3922" s="176" customFormat="1" ht="13.5" spans="6:6">
      <c r="F3922" s="181"/>
    </row>
    <row r="3923" s="176" customFormat="1" ht="13.5" spans="6:6">
      <c r="F3923" s="181"/>
    </row>
    <row r="3924" s="176" customFormat="1" ht="13.5" spans="6:6">
      <c r="F3924" s="181"/>
    </row>
    <row r="3925" s="176" customFormat="1" ht="13.5" spans="6:6">
      <c r="F3925" s="181"/>
    </row>
    <row r="3926" s="176" customFormat="1" ht="13.5" spans="6:6">
      <c r="F3926" s="181"/>
    </row>
    <row r="3927" s="176" customFormat="1" ht="13.5" spans="6:6">
      <c r="F3927" s="181"/>
    </row>
    <row r="3928" s="176" customFormat="1" ht="13.5" spans="6:6">
      <c r="F3928" s="181"/>
    </row>
    <row r="3929" s="176" customFormat="1" ht="13.5" spans="6:6">
      <c r="F3929" s="181"/>
    </row>
    <row r="3930" s="176" customFormat="1" ht="13.5" spans="6:6">
      <c r="F3930" s="181"/>
    </row>
    <row r="3931" s="176" customFormat="1" ht="13.5" spans="6:6">
      <c r="F3931" s="181"/>
    </row>
    <row r="3932" s="176" customFormat="1" ht="13.5" spans="6:6">
      <c r="F3932" s="181"/>
    </row>
    <row r="3933" s="176" customFormat="1" ht="13.5" spans="6:6">
      <c r="F3933" s="181"/>
    </row>
    <row r="3934" s="176" customFormat="1" ht="13.5" spans="6:6">
      <c r="F3934" s="181"/>
    </row>
    <row r="3935" s="176" customFormat="1" ht="13.5" spans="6:6">
      <c r="F3935" s="181"/>
    </row>
    <row r="3936" s="176" customFormat="1" ht="13.5" spans="6:6">
      <c r="F3936" s="181"/>
    </row>
    <row r="3937" s="176" customFormat="1" ht="13.5" spans="6:6">
      <c r="F3937" s="181"/>
    </row>
    <row r="3938" s="176" customFormat="1" ht="13.5" spans="6:6">
      <c r="F3938" s="181"/>
    </row>
    <row r="3939" s="176" customFormat="1" ht="13.5" spans="6:6">
      <c r="F3939" s="181"/>
    </row>
    <row r="3940" s="176" customFormat="1" ht="13.5" spans="6:6">
      <c r="F3940" s="181"/>
    </row>
    <row r="3941" s="176" customFormat="1" ht="13.5" spans="6:6">
      <c r="F3941" s="181"/>
    </row>
    <row r="3942" s="176" customFormat="1" ht="13.5" spans="6:6">
      <c r="F3942" s="181"/>
    </row>
    <row r="3943" s="176" customFormat="1" ht="13.5" spans="6:6">
      <c r="F3943" s="181"/>
    </row>
    <row r="3944" s="176" customFormat="1" ht="13.5" spans="6:6">
      <c r="F3944" s="181"/>
    </row>
    <row r="3945" s="176" customFormat="1" ht="13.5" spans="6:6">
      <c r="F3945" s="181"/>
    </row>
    <row r="3946" s="176" customFormat="1" ht="13.5" spans="6:6">
      <c r="F3946" s="181"/>
    </row>
    <row r="3947" s="176" customFormat="1" ht="13.5" spans="6:6">
      <c r="F3947" s="181"/>
    </row>
    <row r="3948" s="176" customFormat="1" ht="13.5" spans="6:6">
      <c r="F3948" s="181"/>
    </row>
    <row r="3949" s="176" customFormat="1" ht="13.5" spans="6:6">
      <c r="F3949" s="181"/>
    </row>
    <row r="3950" s="176" customFormat="1" ht="13.5" spans="6:6">
      <c r="F3950" s="181"/>
    </row>
    <row r="3951" s="176" customFormat="1" ht="13.5" spans="6:6">
      <c r="F3951" s="181"/>
    </row>
    <row r="3952" s="176" customFormat="1" ht="13.5" spans="6:6">
      <c r="F3952" s="181"/>
    </row>
    <row r="3953" s="176" customFormat="1" ht="13.5" spans="6:6">
      <c r="F3953" s="181"/>
    </row>
    <row r="3954" s="176" customFormat="1" ht="13.5" spans="6:6">
      <c r="F3954" s="181"/>
    </row>
    <row r="3955" s="176" customFormat="1" ht="13.5" spans="6:6">
      <c r="F3955" s="181"/>
    </row>
    <row r="3956" s="176" customFormat="1" ht="13.5" spans="6:6">
      <c r="F3956" s="181"/>
    </row>
    <row r="3957" s="176" customFormat="1" ht="13.5" spans="6:6">
      <c r="F3957" s="181"/>
    </row>
    <row r="3958" s="176" customFormat="1" ht="13.5" spans="6:6">
      <c r="F3958" s="181"/>
    </row>
    <row r="3959" s="176" customFormat="1" ht="13.5" spans="6:6">
      <c r="F3959" s="181"/>
    </row>
    <row r="3960" s="176" customFormat="1" ht="13.5" spans="6:6">
      <c r="F3960" s="181"/>
    </row>
    <row r="3961" s="176" customFormat="1" ht="13.5" spans="6:6">
      <c r="F3961" s="181"/>
    </row>
    <row r="3962" s="176" customFormat="1" ht="13.5" spans="6:6">
      <c r="F3962" s="181"/>
    </row>
    <row r="3963" s="176" customFormat="1" ht="13.5" spans="6:6">
      <c r="F3963" s="181"/>
    </row>
    <row r="3964" s="176" customFormat="1" ht="13.5" spans="6:6">
      <c r="F3964" s="181"/>
    </row>
    <row r="3965" s="176" customFormat="1" ht="13.5" spans="6:6">
      <c r="F3965" s="181"/>
    </row>
    <row r="3966" s="176" customFormat="1" ht="13.5" spans="6:6">
      <c r="F3966" s="181"/>
    </row>
    <row r="3967" s="176" customFormat="1" ht="13.5" spans="6:6">
      <c r="F3967" s="181"/>
    </row>
    <row r="3968" s="176" customFormat="1" ht="13.5" spans="6:6">
      <c r="F3968" s="181"/>
    </row>
    <row r="3969" s="176" customFormat="1" ht="13.5" spans="6:6">
      <c r="F3969" s="181"/>
    </row>
    <row r="3970" s="176" customFormat="1" ht="13.5" spans="6:6">
      <c r="F3970" s="181"/>
    </row>
    <row r="3971" s="176" customFormat="1" ht="13.5" spans="6:6">
      <c r="F3971" s="181"/>
    </row>
    <row r="3972" s="176" customFormat="1" ht="13.5" spans="6:6">
      <c r="F3972" s="181"/>
    </row>
    <row r="3973" s="176" customFormat="1" ht="13.5" spans="6:6">
      <c r="F3973" s="181"/>
    </row>
    <row r="3974" s="176" customFormat="1" ht="13.5" spans="6:6">
      <c r="F3974" s="181"/>
    </row>
    <row r="3975" s="176" customFormat="1" ht="13.5" spans="6:6">
      <c r="F3975" s="181"/>
    </row>
    <row r="3976" s="176" customFormat="1" ht="13.5" spans="6:6">
      <c r="F3976" s="181"/>
    </row>
    <row r="3977" s="176" customFormat="1" ht="13.5" spans="6:6">
      <c r="F3977" s="181"/>
    </row>
    <row r="3978" s="176" customFormat="1" ht="13.5" spans="6:6">
      <c r="F3978" s="181"/>
    </row>
    <row r="3979" s="176" customFormat="1" ht="13.5" spans="6:6">
      <c r="F3979" s="181"/>
    </row>
    <row r="3980" s="176" customFormat="1" ht="13.5" spans="6:6">
      <c r="F3980" s="181"/>
    </row>
    <row r="3981" s="176" customFormat="1" ht="13.5" spans="6:6">
      <c r="F3981" s="181"/>
    </row>
    <row r="3982" s="176" customFormat="1" ht="13.5" spans="6:6">
      <c r="F3982" s="181"/>
    </row>
    <row r="3983" s="176" customFormat="1" ht="13.5" spans="6:6">
      <c r="F3983" s="181"/>
    </row>
    <row r="3984" s="176" customFormat="1" ht="13.5" spans="6:6">
      <c r="F3984" s="181"/>
    </row>
    <row r="3985" s="176" customFormat="1" ht="13.5" spans="6:6">
      <c r="F3985" s="181"/>
    </row>
    <row r="3986" s="176" customFormat="1" ht="13.5" spans="6:6">
      <c r="F3986" s="181"/>
    </row>
    <row r="3987" s="176" customFormat="1" ht="13.5" spans="6:6">
      <c r="F3987" s="181"/>
    </row>
    <row r="3988" s="176" customFormat="1" ht="13.5" spans="6:6">
      <c r="F3988" s="181"/>
    </row>
    <row r="3989" s="176" customFormat="1" ht="13.5" spans="6:6">
      <c r="F3989" s="181"/>
    </row>
    <row r="3990" s="176" customFormat="1" ht="13.5" spans="6:6">
      <c r="F3990" s="181"/>
    </row>
    <row r="3991" s="176" customFormat="1" ht="13.5" spans="6:6">
      <c r="F3991" s="181"/>
    </row>
    <row r="3992" s="176" customFormat="1" ht="13.5" spans="6:6">
      <c r="F3992" s="181"/>
    </row>
    <row r="3993" s="176" customFormat="1" ht="13.5" spans="6:6">
      <c r="F3993" s="181"/>
    </row>
    <row r="3994" s="176" customFormat="1" ht="13.5" spans="6:6">
      <c r="F3994" s="181"/>
    </row>
    <row r="3995" s="176" customFormat="1" ht="13.5" spans="6:6">
      <c r="F3995" s="181"/>
    </row>
    <row r="3996" s="176" customFormat="1" ht="13.5" spans="6:6">
      <c r="F3996" s="181"/>
    </row>
    <row r="3997" s="176" customFormat="1" ht="13.5" spans="6:6">
      <c r="F3997" s="181"/>
    </row>
    <row r="3998" s="176" customFormat="1" ht="13.5" spans="6:6">
      <c r="F3998" s="181"/>
    </row>
    <row r="3999" s="176" customFormat="1" ht="13.5" spans="6:6">
      <c r="F3999" s="181"/>
    </row>
    <row r="4000" s="176" customFormat="1" ht="13.5" spans="6:6">
      <c r="F4000" s="181"/>
    </row>
    <row r="4001" s="176" customFormat="1" ht="13.5" spans="6:6">
      <c r="F4001" s="181"/>
    </row>
    <row r="4002" s="176" customFormat="1" ht="13.5" spans="6:6">
      <c r="F4002" s="181"/>
    </row>
    <row r="4003" s="176" customFormat="1" ht="13.5" spans="6:6">
      <c r="F4003" s="181"/>
    </row>
    <row r="4004" s="176" customFormat="1" ht="13.5" spans="6:6">
      <c r="F4004" s="181"/>
    </row>
    <row r="4005" s="176" customFormat="1" ht="13.5" spans="6:6">
      <c r="F4005" s="181"/>
    </row>
    <row r="4006" s="176" customFormat="1" ht="13.5" spans="6:6">
      <c r="F4006" s="181"/>
    </row>
    <row r="4007" s="176" customFormat="1" ht="13.5" spans="6:6">
      <c r="F4007" s="181"/>
    </row>
    <row r="4008" s="176" customFormat="1" ht="13.5" spans="6:6">
      <c r="F4008" s="181"/>
    </row>
    <row r="4009" s="176" customFormat="1" ht="13.5" spans="6:6">
      <c r="F4009" s="181"/>
    </row>
    <row r="4010" s="176" customFormat="1" ht="13.5" spans="6:6">
      <c r="F4010" s="181"/>
    </row>
    <row r="4011" s="176" customFormat="1" ht="13.5" spans="6:6">
      <c r="F4011" s="181"/>
    </row>
    <row r="4012" s="176" customFormat="1" ht="13.5" spans="6:6">
      <c r="F4012" s="181"/>
    </row>
    <row r="4013" s="176" customFormat="1" ht="13.5" spans="6:6">
      <c r="F4013" s="181"/>
    </row>
    <row r="4014" s="176" customFormat="1" ht="13.5" spans="6:6">
      <c r="F4014" s="181"/>
    </row>
    <row r="4015" s="176" customFormat="1" ht="13.5" spans="6:6">
      <c r="F4015" s="181"/>
    </row>
    <row r="4016" s="176" customFormat="1" ht="13.5" spans="6:6">
      <c r="F4016" s="181"/>
    </row>
    <row r="4017" s="176" customFormat="1" ht="13.5" spans="6:6">
      <c r="F4017" s="181"/>
    </row>
    <row r="4018" s="176" customFormat="1" ht="13.5" spans="6:6">
      <c r="F4018" s="181"/>
    </row>
    <row r="4019" s="176" customFormat="1" ht="13.5" spans="6:6">
      <c r="F4019" s="181"/>
    </row>
    <row r="4020" s="176" customFormat="1" ht="13.5" spans="6:6">
      <c r="F4020" s="181"/>
    </row>
    <row r="4021" s="176" customFormat="1" ht="13.5" spans="6:6">
      <c r="F4021" s="181"/>
    </row>
    <row r="4022" s="176" customFormat="1" ht="13.5" spans="6:6">
      <c r="F4022" s="181"/>
    </row>
    <row r="4023" s="176" customFormat="1" ht="13.5" spans="6:6">
      <c r="F4023" s="181"/>
    </row>
    <row r="4024" s="176" customFormat="1" ht="13.5" spans="6:6">
      <c r="F4024" s="181"/>
    </row>
    <row r="4025" s="176" customFormat="1" ht="13.5" spans="6:6">
      <c r="F4025" s="181"/>
    </row>
    <row r="4026" s="176" customFormat="1" ht="13.5" spans="6:6">
      <c r="F4026" s="181"/>
    </row>
    <row r="4027" s="176" customFormat="1" ht="13.5" spans="6:6">
      <c r="F4027" s="181"/>
    </row>
    <row r="4028" s="176" customFormat="1" ht="13.5" spans="6:6">
      <c r="F4028" s="181"/>
    </row>
    <row r="4029" s="176" customFormat="1" ht="13.5" spans="6:6">
      <c r="F4029" s="181"/>
    </row>
    <row r="4030" s="176" customFormat="1" ht="13.5" spans="6:6">
      <c r="F4030" s="181"/>
    </row>
    <row r="4031" s="176" customFormat="1" ht="13.5" spans="6:6">
      <c r="F4031" s="181"/>
    </row>
    <row r="4032" s="176" customFormat="1" ht="13.5" spans="6:6">
      <c r="F4032" s="181"/>
    </row>
    <row r="4033" s="176" customFormat="1" ht="13.5" spans="6:6">
      <c r="F4033" s="181"/>
    </row>
    <row r="4034" s="176" customFormat="1" ht="13.5" spans="6:6">
      <c r="F4034" s="181"/>
    </row>
    <row r="4035" s="176" customFormat="1" ht="13.5" spans="6:6">
      <c r="F4035" s="181"/>
    </row>
    <row r="4036" s="176" customFormat="1" ht="13.5" spans="6:6">
      <c r="F4036" s="181"/>
    </row>
    <row r="4037" s="176" customFormat="1" ht="13.5" spans="6:6">
      <c r="F4037" s="181"/>
    </row>
    <row r="4038" s="176" customFormat="1" ht="13.5" spans="6:6">
      <c r="F4038" s="181"/>
    </row>
    <row r="4039" s="176" customFormat="1" ht="13.5" spans="6:6">
      <c r="F4039" s="181"/>
    </row>
    <row r="4040" s="176" customFormat="1" ht="13.5" spans="6:6">
      <c r="F4040" s="181"/>
    </row>
    <row r="4041" s="176" customFormat="1" ht="13.5" spans="6:6">
      <c r="F4041" s="181"/>
    </row>
    <row r="4042" s="176" customFormat="1" ht="13.5" spans="6:6">
      <c r="F4042" s="181"/>
    </row>
    <row r="4043" s="176" customFormat="1" ht="13.5" spans="6:6">
      <c r="F4043" s="181"/>
    </row>
    <row r="4044" s="176" customFormat="1" ht="13.5" spans="6:6">
      <c r="F4044" s="181"/>
    </row>
    <row r="4045" s="176" customFormat="1" ht="13.5" spans="6:6">
      <c r="F4045" s="181"/>
    </row>
    <row r="4046" s="176" customFormat="1" ht="13.5" spans="6:6">
      <c r="F4046" s="181"/>
    </row>
    <row r="4047" s="176" customFormat="1" ht="13.5" spans="6:6">
      <c r="F4047" s="181"/>
    </row>
    <row r="4048" s="176" customFormat="1" ht="13.5" spans="6:6">
      <c r="F4048" s="181"/>
    </row>
    <row r="4049" s="176" customFormat="1" ht="13.5" spans="6:6">
      <c r="F4049" s="181"/>
    </row>
    <row r="4050" s="176" customFormat="1" ht="13.5" spans="6:6">
      <c r="F4050" s="181"/>
    </row>
    <row r="4051" s="176" customFormat="1" ht="13.5" spans="6:6">
      <c r="F4051" s="181"/>
    </row>
    <row r="4052" s="176" customFormat="1" ht="13.5" spans="6:6">
      <c r="F4052" s="181"/>
    </row>
    <row r="4053" s="176" customFormat="1" ht="13.5" spans="6:6">
      <c r="F4053" s="181"/>
    </row>
    <row r="4054" s="176" customFormat="1" ht="13.5" spans="6:6">
      <c r="F4054" s="181"/>
    </row>
    <row r="4055" s="176" customFormat="1" ht="13.5" spans="6:6">
      <c r="F4055" s="181"/>
    </row>
    <row r="4056" s="176" customFormat="1" ht="13.5" spans="6:6">
      <c r="F4056" s="181"/>
    </row>
    <row r="4057" s="176" customFormat="1" ht="13.5" spans="6:6">
      <c r="F4057" s="181"/>
    </row>
    <row r="4058" s="176" customFormat="1" ht="13.5" spans="6:6">
      <c r="F4058" s="181"/>
    </row>
    <row r="4059" s="176" customFormat="1" ht="13.5" spans="6:6">
      <c r="F4059" s="181"/>
    </row>
    <row r="4060" s="176" customFormat="1" ht="13.5" spans="6:6">
      <c r="F4060" s="181"/>
    </row>
    <row r="4061" s="176" customFormat="1" ht="13.5" spans="6:6">
      <c r="F4061" s="181"/>
    </row>
    <row r="4062" s="176" customFormat="1" ht="13.5" spans="6:6">
      <c r="F4062" s="181"/>
    </row>
    <row r="4063" s="176" customFormat="1" ht="13.5" spans="6:6">
      <c r="F4063" s="181"/>
    </row>
    <row r="4064" s="176" customFormat="1" ht="13.5" spans="6:6">
      <c r="F4064" s="181"/>
    </row>
    <row r="4065" s="176" customFormat="1" ht="13.5" spans="6:6">
      <c r="F4065" s="181"/>
    </row>
    <row r="4066" s="176" customFormat="1" ht="13.5" spans="6:6">
      <c r="F4066" s="181"/>
    </row>
    <row r="4067" s="176" customFormat="1" ht="13.5" spans="6:6">
      <c r="F4067" s="181"/>
    </row>
    <row r="4068" s="176" customFormat="1" ht="13.5" spans="6:6">
      <c r="F4068" s="181"/>
    </row>
    <row r="4069" s="176" customFormat="1" ht="13.5" spans="6:6">
      <c r="F4069" s="181"/>
    </row>
    <row r="4070" s="176" customFormat="1" ht="13.5" spans="6:6">
      <c r="F4070" s="181"/>
    </row>
    <row r="4071" s="176" customFormat="1" ht="13.5" spans="6:6">
      <c r="F4071" s="181"/>
    </row>
    <row r="4072" s="176" customFormat="1" ht="13.5" spans="6:6">
      <c r="F4072" s="181"/>
    </row>
    <row r="4073" s="176" customFormat="1" ht="13.5" spans="6:6">
      <c r="F4073" s="181"/>
    </row>
    <row r="4074" s="176" customFormat="1" ht="13.5" spans="6:6">
      <c r="F4074" s="181"/>
    </row>
    <row r="4075" s="176" customFormat="1" ht="13.5" spans="6:6">
      <c r="F4075" s="181"/>
    </row>
    <row r="4076" s="176" customFormat="1" ht="13.5" spans="6:6">
      <c r="F4076" s="181"/>
    </row>
    <row r="4077" s="176" customFormat="1" ht="13.5" spans="6:6">
      <c r="F4077" s="181"/>
    </row>
    <row r="4078" s="176" customFormat="1" ht="13.5" spans="6:6">
      <c r="F4078" s="181"/>
    </row>
    <row r="4079" s="176" customFormat="1" ht="13.5" spans="6:6">
      <c r="F4079" s="181"/>
    </row>
    <row r="4080" s="176" customFormat="1" ht="13.5" spans="6:6">
      <c r="F4080" s="181"/>
    </row>
    <row r="4081" s="176" customFormat="1" ht="13.5" spans="6:6">
      <c r="F4081" s="181"/>
    </row>
    <row r="4082" s="176" customFormat="1" ht="13.5" spans="6:6">
      <c r="F4082" s="181"/>
    </row>
    <row r="4083" s="176" customFormat="1" ht="13.5" spans="6:6">
      <c r="F4083" s="181"/>
    </row>
    <row r="4084" s="176" customFormat="1" ht="13.5" spans="6:6">
      <c r="F4084" s="181"/>
    </row>
    <row r="4085" s="176" customFormat="1" ht="13.5" spans="6:6">
      <c r="F4085" s="181"/>
    </row>
    <row r="4086" s="176" customFormat="1" ht="13.5" spans="6:6">
      <c r="F4086" s="181"/>
    </row>
    <row r="4087" s="176" customFormat="1" ht="13.5" spans="6:6">
      <c r="F4087" s="181"/>
    </row>
    <row r="4088" s="176" customFormat="1" ht="13.5" spans="6:6">
      <c r="F4088" s="181"/>
    </row>
    <row r="4089" s="176" customFormat="1" ht="13.5" spans="6:6">
      <c r="F4089" s="181"/>
    </row>
    <row r="4090" s="176" customFormat="1" ht="13.5" spans="6:6">
      <c r="F4090" s="181"/>
    </row>
    <row r="4091" s="176" customFormat="1" ht="13.5" spans="6:6">
      <c r="F4091" s="181"/>
    </row>
    <row r="4092" s="176" customFormat="1" ht="13.5" spans="6:6">
      <c r="F4092" s="181"/>
    </row>
    <row r="4093" s="176" customFormat="1" ht="13.5" spans="6:6">
      <c r="F4093" s="181"/>
    </row>
    <row r="4094" s="176" customFormat="1" ht="13.5" spans="6:6">
      <c r="F4094" s="181"/>
    </row>
    <row r="4095" s="176" customFormat="1" ht="13.5" spans="6:6">
      <c r="F4095" s="181"/>
    </row>
    <row r="4096" s="176" customFormat="1" ht="13.5" spans="6:6">
      <c r="F4096" s="181"/>
    </row>
    <row r="4097" s="176" customFormat="1" ht="13.5" spans="6:6">
      <c r="F4097" s="181"/>
    </row>
    <row r="4098" s="176" customFormat="1" ht="13.5" spans="6:6">
      <c r="F4098" s="181"/>
    </row>
    <row r="4099" s="176" customFormat="1" ht="13.5" spans="6:6">
      <c r="F4099" s="181"/>
    </row>
    <row r="4100" s="176" customFormat="1" ht="13.5" spans="6:6">
      <c r="F4100" s="181"/>
    </row>
    <row r="4101" s="176" customFormat="1" ht="13.5" spans="6:6">
      <c r="F4101" s="181"/>
    </row>
    <row r="4102" s="176" customFormat="1" ht="13.5" spans="6:6">
      <c r="F4102" s="181"/>
    </row>
    <row r="4103" s="176" customFormat="1" ht="13.5" spans="6:6">
      <c r="F4103" s="181"/>
    </row>
    <row r="4104" s="176" customFormat="1" ht="13.5" spans="6:6">
      <c r="F4104" s="181"/>
    </row>
    <row r="4105" s="176" customFormat="1" ht="13.5" spans="6:6">
      <c r="F4105" s="181"/>
    </row>
    <row r="4106" s="176" customFormat="1" ht="13.5" spans="6:6">
      <c r="F4106" s="181"/>
    </row>
    <row r="4107" s="176" customFormat="1" ht="13.5" spans="6:6">
      <c r="F4107" s="181"/>
    </row>
    <row r="4108" s="176" customFormat="1" ht="13.5" spans="6:6">
      <c r="F4108" s="181"/>
    </row>
    <row r="4109" s="176" customFormat="1" ht="13.5" spans="6:6">
      <c r="F4109" s="181"/>
    </row>
    <row r="4110" s="176" customFormat="1" ht="13.5" spans="6:6">
      <c r="F4110" s="181"/>
    </row>
    <row r="4111" s="176" customFormat="1" ht="13.5" spans="6:6">
      <c r="F4111" s="181"/>
    </row>
    <row r="4112" s="176" customFormat="1" ht="13.5" spans="6:6">
      <c r="F4112" s="181"/>
    </row>
    <row r="4113" s="176" customFormat="1" ht="13.5" spans="6:6">
      <c r="F4113" s="181"/>
    </row>
    <row r="4114" s="176" customFormat="1" ht="13.5" spans="6:6">
      <c r="F4114" s="181"/>
    </row>
    <row r="4115" s="176" customFormat="1" ht="13.5" spans="6:6">
      <c r="F4115" s="181"/>
    </row>
    <row r="4116" s="176" customFormat="1" ht="13.5" spans="6:6">
      <c r="F4116" s="181"/>
    </row>
    <row r="4117" s="176" customFormat="1" ht="13.5" spans="6:6">
      <c r="F4117" s="181"/>
    </row>
    <row r="4118" s="176" customFormat="1" ht="13.5" spans="6:6">
      <c r="F4118" s="181"/>
    </row>
    <row r="4119" s="176" customFormat="1" ht="13.5" spans="6:6">
      <c r="F4119" s="181"/>
    </row>
    <row r="4120" s="176" customFormat="1" ht="13.5" spans="6:6">
      <c r="F4120" s="181"/>
    </row>
    <row r="4121" s="176" customFormat="1" ht="13.5" spans="6:6">
      <c r="F4121" s="181"/>
    </row>
    <row r="4122" s="176" customFormat="1" ht="13.5" spans="6:6">
      <c r="F4122" s="181"/>
    </row>
    <row r="4123" s="176" customFormat="1" ht="13.5" spans="6:6">
      <c r="F4123" s="181"/>
    </row>
    <row r="4124" s="176" customFormat="1" ht="13.5" spans="6:6">
      <c r="F4124" s="181"/>
    </row>
    <row r="4125" s="176" customFormat="1" ht="13.5" spans="6:6">
      <c r="F4125" s="181"/>
    </row>
    <row r="4126" s="176" customFormat="1" ht="13.5" spans="6:6">
      <c r="F4126" s="181"/>
    </row>
    <row r="4127" s="176" customFormat="1" ht="13.5" spans="6:6">
      <c r="F4127" s="181"/>
    </row>
    <row r="4128" s="176" customFormat="1" ht="13.5" spans="6:6">
      <c r="F4128" s="181"/>
    </row>
    <row r="4129" s="176" customFormat="1" ht="13.5" spans="6:6">
      <c r="F4129" s="181"/>
    </row>
    <row r="4130" s="176" customFormat="1" ht="13.5" spans="6:6">
      <c r="F4130" s="181"/>
    </row>
    <row r="4131" s="176" customFormat="1" ht="13.5" spans="6:6">
      <c r="F4131" s="181"/>
    </row>
    <row r="4132" s="176" customFormat="1" ht="13.5" spans="6:6">
      <c r="F4132" s="181"/>
    </row>
    <row r="4133" s="176" customFormat="1" ht="13.5" spans="6:6">
      <c r="F4133" s="181"/>
    </row>
    <row r="4134" s="176" customFormat="1" ht="13.5" spans="6:6">
      <c r="F4134" s="181"/>
    </row>
    <row r="4135" s="176" customFormat="1" ht="13.5" spans="6:6">
      <c r="F4135" s="181"/>
    </row>
    <row r="4136" s="176" customFormat="1" ht="13.5" spans="6:6">
      <c r="F4136" s="181"/>
    </row>
    <row r="4137" s="176" customFormat="1" ht="13.5" spans="6:6">
      <c r="F4137" s="181"/>
    </row>
    <row r="4138" s="176" customFormat="1" ht="13.5" spans="6:6">
      <c r="F4138" s="181"/>
    </row>
    <row r="4139" s="176" customFormat="1" ht="13.5" spans="6:6">
      <c r="F4139" s="181"/>
    </row>
    <row r="4140" s="176" customFormat="1" ht="13.5" spans="6:6">
      <c r="F4140" s="181"/>
    </row>
    <row r="4141" s="176" customFormat="1" ht="13.5" spans="6:6">
      <c r="F4141" s="181"/>
    </row>
    <row r="4142" s="176" customFormat="1" ht="13.5" spans="6:6">
      <c r="F4142" s="181"/>
    </row>
    <row r="4143" s="176" customFormat="1" ht="13.5" spans="6:6">
      <c r="F4143" s="181"/>
    </row>
    <row r="4144" s="176" customFormat="1" ht="13.5" spans="6:6">
      <c r="F4144" s="181"/>
    </row>
    <row r="4145" s="176" customFormat="1" ht="13.5" spans="6:6">
      <c r="F4145" s="181"/>
    </row>
    <row r="4146" s="176" customFormat="1" ht="13.5" spans="6:6">
      <c r="F4146" s="181"/>
    </row>
    <row r="4147" s="176" customFormat="1" ht="13.5" spans="6:6">
      <c r="F4147" s="181"/>
    </row>
    <row r="4148" s="176" customFormat="1" ht="13.5" spans="6:6">
      <c r="F4148" s="181"/>
    </row>
    <row r="4149" s="176" customFormat="1" ht="13.5" spans="6:6">
      <c r="F4149" s="181"/>
    </row>
    <row r="4150" s="176" customFormat="1" ht="13.5" spans="6:6">
      <c r="F4150" s="181"/>
    </row>
    <row r="4151" s="176" customFormat="1" ht="13.5" spans="6:6">
      <c r="F4151" s="181"/>
    </row>
    <row r="4152" s="176" customFormat="1" ht="13.5" spans="6:6">
      <c r="F4152" s="181"/>
    </row>
    <row r="4153" s="176" customFormat="1" ht="13.5" spans="6:6">
      <c r="F4153" s="181"/>
    </row>
    <row r="4154" s="176" customFormat="1" ht="13.5" spans="6:6">
      <c r="F4154" s="181"/>
    </row>
    <row r="4155" s="176" customFormat="1" ht="13.5" spans="6:6">
      <c r="F4155" s="181"/>
    </row>
    <row r="4156" s="176" customFormat="1" ht="13.5" spans="6:6">
      <c r="F4156" s="181"/>
    </row>
    <row r="4157" s="176" customFormat="1" ht="13.5" spans="6:6">
      <c r="F4157" s="181"/>
    </row>
    <row r="4158" s="176" customFormat="1" ht="13.5" spans="6:6">
      <c r="F4158" s="181"/>
    </row>
    <row r="4159" s="176" customFormat="1" ht="13.5" spans="6:6">
      <c r="F4159" s="181"/>
    </row>
    <row r="4160" s="176" customFormat="1" ht="13.5" spans="6:6">
      <c r="F4160" s="181"/>
    </row>
    <row r="4161" s="176" customFormat="1" ht="13.5" spans="6:6">
      <c r="F4161" s="181"/>
    </row>
    <row r="4162" s="176" customFormat="1" ht="13.5" spans="6:6">
      <c r="F4162" s="181"/>
    </row>
    <row r="4163" s="176" customFormat="1" ht="13.5" spans="6:6">
      <c r="F4163" s="181"/>
    </row>
    <row r="4164" s="176" customFormat="1" ht="13.5" spans="6:6">
      <c r="F4164" s="181"/>
    </row>
    <row r="4165" s="176" customFormat="1" ht="13.5" spans="6:6">
      <c r="F4165" s="181"/>
    </row>
    <row r="4166" s="176" customFormat="1" ht="13.5" spans="6:6">
      <c r="F4166" s="181"/>
    </row>
    <row r="4167" s="176" customFormat="1" ht="13.5" spans="6:6">
      <c r="F4167" s="181"/>
    </row>
    <row r="4168" s="176" customFormat="1" ht="13.5" spans="6:6">
      <c r="F4168" s="181"/>
    </row>
    <row r="4169" s="176" customFormat="1" ht="13.5" spans="6:6">
      <c r="F4169" s="181"/>
    </row>
    <row r="4170" s="176" customFormat="1" ht="13.5" spans="6:6">
      <c r="F4170" s="181"/>
    </row>
    <row r="4171" s="176" customFormat="1" ht="13.5" spans="6:6">
      <c r="F4171" s="181"/>
    </row>
    <row r="4172" s="176" customFormat="1" ht="13.5" spans="6:6">
      <c r="F4172" s="181"/>
    </row>
    <row r="4173" s="176" customFormat="1" ht="13.5" spans="6:6">
      <c r="F4173" s="181"/>
    </row>
    <row r="4174" s="176" customFormat="1" ht="13.5" spans="6:6">
      <c r="F4174" s="181"/>
    </row>
    <row r="4175" s="176" customFormat="1" ht="13.5" spans="6:6">
      <c r="F4175" s="181"/>
    </row>
    <row r="4176" s="176" customFormat="1" ht="13.5" spans="6:6">
      <c r="F4176" s="181"/>
    </row>
    <row r="4177" s="176" customFormat="1" ht="13.5" spans="6:6">
      <c r="F4177" s="181"/>
    </row>
    <row r="4178" s="176" customFormat="1" ht="13.5" spans="6:6">
      <c r="F4178" s="181"/>
    </row>
    <row r="4179" s="176" customFormat="1" ht="13.5" spans="6:6">
      <c r="F4179" s="181"/>
    </row>
    <row r="4180" s="176" customFormat="1" ht="13.5" spans="6:6">
      <c r="F4180" s="181"/>
    </row>
    <row r="4181" s="176" customFormat="1" ht="13.5" spans="6:6">
      <c r="F4181" s="181"/>
    </row>
    <row r="4182" s="176" customFormat="1" ht="13.5" spans="6:6">
      <c r="F4182" s="181"/>
    </row>
    <row r="4183" s="176" customFormat="1" ht="13.5" spans="6:6">
      <c r="F4183" s="181"/>
    </row>
    <row r="4184" s="176" customFormat="1" ht="13.5" spans="6:6">
      <c r="F4184" s="181"/>
    </row>
    <row r="4185" s="176" customFormat="1" ht="13.5" spans="6:6">
      <c r="F4185" s="181"/>
    </row>
    <row r="4186" s="176" customFormat="1" ht="13.5" spans="6:6">
      <c r="F4186" s="181"/>
    </row>
    <row r="4187" s="176" customFormat="1" ht="13.5" spans="6:6">
      <c r="F4187" s="181"/>
    </row>
    <row r="4188" s="176" customFormat="1" ht="13.5" spans="6:6">
      <c r="F4188" s="181"/>
    </row>
    <row r="4189" s="176" customFormat="1" ht="13.5" spans="6:6">
      <c r="F4189" s="181"/>
    </row>
    <row r="4190" s="176" customFormat="1" ht="13.5" spans="6:6">
      <c r="F4190" s="181"/>
    </row>
    <row r="4191" s="176" customFormat="1" ht="13.5" spans="6:6">
      <c r="F4191" s="181"/>
    </row>
    <row r="4192" s="176" customFormat="1" ht="13.5" spans="6:6">
      <c r="F4192" s="181"/>
    </row>
    <row r="4193" s="176" customFormat="1" ht="13.5" spans="6:6">
      <c r="F4193" s="181"/>
    </row>
    <row r="4194" s="176" customFormat="1" ht="13.5" spans="6:6">
      <c r="F4194" s="181"/>
    </row>
    <row r="4195" s="176" customFormat="1" ht="13.5" spans="6:6">
      <c r="F4195" s="181"/>
    </row>
    <row r="4196" s="176" customFormat="1" ht="13.5" spans="6:6">
      <c r="F4196" s="181"/>
    </row>
    <row r="4197" s="176" customFormat="1" ht="13.5" spans="6:6">
      <c r="F4197" s="181"/>
    </row>
    <row r="4198" s="176" customFormat="1" ht="13.5" spans="6:6">
      <c r="F4198" s="181"/>
    </row>
    <row r="4199" s="176" customFormat="1" ht="13.5" spans="6:6">
      <c r="F4199" s="181"/>
    </row>
    <row r="4200" s="176" customFormat="1" ht="13.5" spans="6:6">
      <c r="F4200" s="181"/>
    </row>
    <row r="4201" s="176" customFormat="1" ht="13.5" spans="6:6">
      <c r="F4201" s="181"/>
    </row>
    <row r="4202" s="176" customFormat="1" ht="13.5" spans="6:6">
      <c r="F4202" s="181"/>
    </row>
    <row r="4203" s="176" customFormat="1" ht="13.5" spans="6:6">
      <c r="F4203" s="181"/>
    </row>
    <row r="4204" s="176" customFormat="1" ht="13.5" spans="6:6">
      <c r="F4204" s="181"/>
    </row>
    <row r="4205" s="176" customFormat="1" ht="13.5" spans="6:6">
      <c r="F4205" s="181"/>
    </row>
    <row r="4206" s="176" customFormat="1" ht="13.5" spans="6:6">
      <c r="F4206" s="181"/>
    </row>
    <row r="4207" s="176" customFormat="1" ht="13.5" spans="6:6">
      <c r="F4207" s="181"/>
    </row>
    <row r="4208" s="176" customFormat="1" ht="13.5" spans="6:6">
      <c r="F4208" s="181"/>
    </row>
    <row r="4209" s="176" customFormat="1" ht="13.5" spans="6:6">
      <c r="F4209" s="181"/>
    </row>
    <row r="4210" s="176" customFormat="1" ht="13.5" spans="6:6">
      <c r="F4210" s="181"/>
    </row>
    <row r="4211" s="176" customFormat="1" ht="13.5" spans="6:6">
      <c r="F4211" s="181"/>
    </row>
    <row r="4212" s="176" customFormat="1" ht="13.5" spans="6:6">
      <c r="F4212" s="181"/>
    </row>
    <row r="4213" s="176" customFormat="1" ht="13.5" spans="6:6">
      <c r="F4213" s="181"/>
    </row>
    <row r="4214" s="176" customFormat="1" ht="13.5" spans="6:6">
      <c r="F4214" s="181"/>
    </row>
    <row r="4215" s="176" customFormat="1" ht="13.5" spans="6:6">
      <c r="F4215" s="181"/>
    </row>
    <row r="4216" s="176" customFormat="1" ht="13.5" spans="6:6">
      <c r="F4216" s="181"/>
    </row>
    <row r="4217" s="176" customFormat="1" ht="13.5" spans="6:6">
      <c r="F4217" s="181"/>
    </row>
    <row r="4218" s="176" customFormat="1" ht="13.5" spans="6:6">
      <c r="F4218" s="181"/>
    </row>
    <row r="4219" s="176" customFormat="1" ht="13.5" spans="6:6">
      <c r="F4219" s="181"/>
    </row>
    <row r="4220" s="176" customFormat="1" ht="13.5" spans="6:6">
      <c r="F4220" s="181"/>
    </row>
    <row r="4221" s="176" customFormat="1" ht="13.5" spans="6:6">
      <c r="F4221" s="181"/>
    </row>
    <row r="4222" s="176" customFormat="1" ht="13.5" spans="6:6">
      <c r="F4222" s="181"/>
    </row>
    <row r="4223" s="176" customFormat="1" ht="13.5" spans="6:6">
      <c r="F4223" s="181"/>
    </row>
    <row r="4224" s="176" customFormat="1" ht="13.5" spans="6:6">
      <c r="F4224" s="181"/>
    </row>
    <row r="4225" s="176" customFormat="1" ht="13.5" spans="6:6">
      <c r="F4225" s="181"/>
    </row>
    <row r="4226" s="176" customFormat="1" ht="13.5" spans="6:6">
      <c r="F4226" s="181"/>
    </row>
    <row r="4227" s="176" customFormat="1" ht="13.5" spans="6:6">
      <c r="F4227" s="181"/>
    </row>
    <row r="4228" s="176" customFormat="1" ht="13.5" spans="6:6">
      <c r="F4228" s="181"/>
    </row>
    <row r="4229" s="176" customFormat="1" ht="13.5" spans="6:6">
      <c r="F4229" s="181"/>
    </row>
    <row r="4230" s="176" customFormat="1" ht="13.5" spans="6:6">
      <c r="F4230" s="181"/>
    </row>
    <row r="4231" s="176" customFormat="1" ht="13.5" spans="6:6">
      <c r="F4231" s="181"/>
    </row>
    <row r="4232" s="176" customFormat="1" ht="13.5" spans="6:6">
      <c r="F4232" s="181"/>
    </row>
    <row r="4233" s="176" customFormat="1" ht="13.5" spans="6:6">
      <c r="F4233" s="181"/>
    </row>
    <row r="4234" s="176" customFormat="1" ht="13.5" spans="6:6">
      <c r="F4234" s="181"/>
    </row>
    <row r="4235" s="176" customFormat="1" ht="13.5" spans="6:6">
      <c r="F4235" s="181"/>
    </row>
    <row r="4236" s="176" customFormat="1" ht="13.5" spans="6:6">
      <c r="F4236" s="181"/>
    </row>
    <row r="4237" s="176" customFormat="1" ht="13.5" spans="6:6">
      <c r="F4237" s="181"/>
    </row>
    <row r="4238" s="176" customFormat="1" ht="13.5" spans="6:6">
      <c r="F4238" s="181"/>
    </row>
    <row r="4239" s="176" customFormat="1" ht="13.5" spans="6:6">
      <c r="F4239" s="181"/>
    </row>
    <row r="4240" s="176" customFormat="1" ht="13.5" spans="6:6">
      <c r="F4240" s="181"/>
    </row>
    <row r="4241" s="176" customFormat="1" ht="13.5" spans="6:6">
      <c r="F4241" s="181"/>
    </row>
    <row r="4242" s="176" customFormat="1" ht="13.5" spans="6:6">
      <c r="F4242" s="181"/>
    </row>
    <row r="4243" s="176" customFormat="1" ht="13.5" spans="6:6">
      <c r="F4243" s="181"/>
    </row>
    <row r="4244" s="176" customFormat="1" ht="13.5" spans="6:6">
      <c r="F4244" s="181"/>
    </row>
    <row r="4245" s="176" customFormat="1" ht="13.5" spans="6:6">
      <c r="F4245" s="181"/>
    </row>
    <row r="4246" s="176" customFormat="1" ht="13.5" spans="6:6">
      <c r="F4246" s="181"/>
    </row>
    <row r="4247" s="176" customFormat="1" ht="13.5" spans="6:6">
      <c r="F4247" s="181"/>
    </row>
    <row r="4248" s="176" customFormat="1" ht="13.5" spans="6:6">
      <c r="F4248" s="181"/>
    </row>
    <row r="4249" s="176" customFormat="1" ht="13.5" spans="6:6">
      <c r="F4249" s="181"/>
    </row>
    <row r="4250" s="176" customFormat="1" ht="13.5" spans="6:6">
      <c r="F4250" s="181"/>
    </row>
    <row r="4251" s="176" customFormat="1" ht="13.5" spans="6:6">
      <c r="F4251" s="181"/>
    </row>
    <row r="4252" s="176" customFormat="1" ht="13.5" spans="6:6">
      <c r="F4252" s="181"/>
    </row>
    <row r="4253" s="176" customFormat="1" ht="13.5" spans="6:6">
      <c r="F4253" s="181"/>
    </row>
    <row r="4254" s="176" customFormat="1" ht="13.5" spans="6:6">
      <c r="F4254" s="181"/>
    </row>
    <row r="4255" s="176" customFormat="1" ht="13.5" spans="6:6">
      <c r="F4255" s="181"/>
    </row>
    <row r="4256" s="176" customFormat="1" ht="13.5" spans="6:6">
      <c r="F4256" s="181"/>
    </row>
    <row r="4257" s="176" customFormat="1" ht="13.5" spans="6:6">
      <c r="F4257" s="181"/>
    </row>
    <row r="4258" s="176" customFormat="1" ht="13.5" spans="6:6">
      <c r="F4258" s="181"/>
    </row>
    <row r="4259" s="176" customFormat="1" ht="13.5" spans="6:6">
      <c r="F4259" s="181"/>
    </row>
    <row r="4260" s="176" customFormat="1" ht="13.5" spans="6:6">
      <c r="F4260" s="181"/>
    </row>
    <row r="4261" s="176" customFormat="1" ht="13.5" spans="6:6">
      <c r="F4261" s="181"/>
    </row>
    <row r="4262" s="176" customFormat="1" ht="13.5" spans="6:6">
      <c r="F4262" s="181"/>
    </row>
    <row r="4263" s="176" customFormat="1" ht="13.5" spans="6:6">
      <c r="F4263" s="181"/>
    </row>
    <row r="4264" s="176" customFormat="1" ht="13.5" spans="6:6">
      <c r="F4264" s="181"/>
    </row>
    <row r="4265" s="176" customFormat="1" ht="13.5" spans="6:6">
      <c r="F4265" s="181"/>
    </row>
    <row r="4266" s="176" customFormat="1" ht="13.5" spans="6:6">
      <c r="F4266" s="181"/>
    </row>
    <row r="4267" s="176" customFormat="1" ht="13.5" spans="6:6">
      <c r="F4267" s="181"/>
    </row>
    <row r="4268" s="176" customFormat="1" ht="13.5" spans="6:6">
      <c r="F4268" s="181"/>
    </row>
    <row r="4269" s="176" customFormat="1" ht="13.5" spans="6:6">
      <c r="F4269" s="181"/>
    </row>
    <row r="4270" s="176" customFormat="1" ht="13.5" spans="6:6">
      <c r="F4270" s="181"/>
    </row>
    <row r="4271" s="176" customFormat="1" ht="13.5" spans="6:6">
      <c r="F4271" s="181"/>
    </row>
    <row r="4272" s="176" customFormat="1" ht="13.5" spans="6:6">
      <c r="F4272" s="181"/>
    </row>
    <row r="4273" s="176" customFormat="1" ht="13.5" spans="6:6">
      <c r="F4273" s="181"/>
    </row>
    <row r="4274" s="176" customFormat="1" ht="13.5" spans="6:6">
      <c r="F4274" s="181"/>
    </row>
    <row r="4275" s="176" customFormat="1" ht="13.5" spans="6:6">
      <c r="F4275" s="181"/>
    </row>
    <row r="4276" s="176" customFormat="1" ht="13.5" spans="6:6">
      <c r="F4276" s="181"/>
    </row>
    <row r="4277" s="176" customFormat="1" ht="13.5" spans="6:6">
      <c r="F4277" s="181"/>
    </row>
    <row r="4278" s="176" customFormat="1" ht="13.5" spans="6:6">
      <c r="F4278" s="181"/>
    </row>
    <row r="4279" s="176" customFormat="1" ht="13.5" spans="6:6">
      <c r="F4279" s="181"/>
    </row>
    <row r="4280" s="176" customFormat="1" ht="13.5" spans="6:6">
      <c r="F4280" s="181"/>
    </row>
    <row r="4281" s="176" customFormat="1" ht="13.5" spans="6:6">
      <c r="F4281" s="181"/>
    </row>
    <row r="4282" s="176" customFormat="1" ht="13.5" spans="6:6">
      <c r="F4282" s="181"/>
    </row>
    <row r="4283" s="176" customFormat="1" ht="13.5" spans="6:6">
      <c r="F4283" s="181"/>
    </row>
    <row r="4284" s="176" customFormat="1" ht="13.5" spans="6:6">
      <c r="F4284" s="181"/>
    </row>
    <row r="4285" s="176" customFormat="1" ht="13.5" spans="6:6">
      <c r="F4285" s="181"/>
    </row>
    <row r="4286" s="176" customFormat="1" ht="13.5" spans="6:6">
      <c r="F4286" s="181"/>
    </row>
    <row r="4287" s="176" customFormat="1" ht="13.5" spans="6:6">
      <c r="F4287" s="181"/>
    </row>
    <row r="4288" s="176" customFormat="1" ht="13.5" spans="6:6">
      <c r="F4288" s="181"/>
    </row>
    <row r="4289" s="176" customFormat="1" ht="13.5" spans="6:6">
      <c r="F4289" s="181"/>
    </row>
    <row r="4290" s="176" customFormat="1" ht="13.5" spans="6:6">
      <c r="F4290" s="181"/>
    </row>
    <row r="4291" s="176" customFormat="1" ht="13.5" spans="6:6">
      <c r="F4291" s="181"/>
    </row>
    <row r="4292" s="176" customFormat="1" ht="13.5" spans="6:6">
      <c r="F4292" s="181"/>
    </row>
    <row r="4293" s="176" customFormat="1" ht="13.5" spans="6:6">
      <c r="F4293" s="181"/>
    </row>
    <row r="4294" s="176" customFormat="1" ht="13.5" spans="6:6">
      <c r="F4294" s="181"/>
    </row>
    <row r="4295" s="176" customFormat="1" ht="13.5" spans="6:6">
      <c r="F4295" s="181"/>
    </row>
    <row r="4296" s="176" customFormat="1" ht="13.5" spans="6:6">
      <c r="F4296" s="181"/>
    </row>
    <row r="4297" s="176" customFormat="1" ht="13.5" spans="6:6">
      <c r="F4297" s="181"/>
    </row>
    <row r="4298" s="176" customFormat="1" ht="13.5" spans="6:6">
      <c r="F4298" s="181"/>
    </row>
    <row r="4299" s="176" customFormat="1" ht="13.5" spans="6:6">
      <c r="F4299" s="181"/>
    </row>
    <row r="4300" s="176" customFormat="1" ht="13.5" spans="6:6">
      <c r="F4300" s="181"/>
    </row>
    <row r="4301" s="176" customFormat="1" ht="13.5" spans="6:6">
      <c r="F4301" s="181"/>
    </row>
    <row r="4302" s="176" customFormat="1" ht="13.5" spans="6:6">
      <c r="F4302" s="181"/>
    </row>
    <row r="4303" s="176" customFormat="1" ht="13.5" spans="6:6">
      <c r="F4303" s="181"/>
    </row>
    <row r="4304" s="176" customFormat="1" ht="13.5" spans="6:6">
      <c r="F4304" s="181"/>
    </row>
    <row r="4305" s="176" customFormat="1" ht="13.5" spans="6:6">
      <c r="F4305" s="181"/>
    </row>
    <row r="4306" s="176" customFormat="1" ht="13.5" spans="6:6">
      <c r="F4306" s="181"/>
    </row>
    <row r="4307" s="176" customFormat="1" ht="13.5" spans="6:6">
      <c r="F4307" s="181"/>
    </row>
    <row r="4308" s="176" customFormat="1" ht="13.5" spans="6:6">
      <c r="F4308" s="181"/>
    </row>
    <row r="4309" s="176" customFormat="1" ht="13.5" spans="6:6">
      <c r="F4309" s="181"/>
    </row>
    <row r="4310" s="176" customFormat="1" ht="13.5" spans="6:6">
      <c r="F4310" s="181"/>
    </row>
    <row r="4311" s="176" customFormat="1" ht="13.5" spans="6:6">
      <c r="F4311" s="181"/>
    </row>
    <row r="4312" s="176" customFormat="1" ht="13.5" spans="6:6">
      <c r="F4312" s="181"/>
    </row>
    <row r="4313" s="176" customFormat="1" ht="13.5" spans="6:6">
      <c r="F4313" s="181"/>
    </row>
    <row r="4314" s="176" customFormat="1" ht="13.5" spans="6:6">
      <c r="F4314" s="181"/>
    </row>
    <row r="4315" s="176" customFormat="1" ht="13.5" spans="6:6">
      <c r="F4315" s="181"/>
    </row>
    <row r="4316" s="176" customFormat="1" ht="13.5" spans="6:6">
      <c r="F4316" s="181"/>
    </row>
    <row r="4317" s="176" customFormat="1" ht="13.5" spans="6:6">
      <c r="F4317" s="181"/>
    </row>
    <row r="4318" s="176" customFormat="1" ht="13.5" spans="6:6">
      <c r="F4318" s="181"/>
    </row>
    <row r="4319" s="176" customFormat="1" ht="13.5" spans="6:6">
      <c r="F4319" s="181"/>
    </row>
    <row r="4320" s="176" customFormat="1" ht="13.5" spans="6:6">
      <c r="F4320" s="181"/>
    </row>
    <row r="4321" s="176" customFormat="1" ht="13.5" spans="6:6">
      <c r="F4321" s="181"/>
    </row>
    <row r="4322" s="176" customFormat="1" ht="13.5" spans="6:6">
      <c r="F4322" s="181"/>
    </row>
    <row r="4323" s="176" customFormat="1" ht="13.5" spans="6:6">
      <c r="F4323" s="181"/>
    </row>
    <row r="4324" s="176" customFormat="1" ht="13.5" spans="6:6">
      <c r="F4324" s="181"/>
    </row>
    <row r="4325" s="176" customFormat="1" ht="13.5" spans="6:6">
      <c r="F4325" s="181"/>
    </row>
    <row r="4326" s="176" customFormat="1" ht="13.5" spans="6:6">
      <c r="F4326" s="181"/>
    </row>
    <row r="4327" s="176" customFormat="1" ht="13.5" spans="6:6">
      <c r="F4327" s="181"/>
    </row>
    <row r="4328" s="176" customFormat="1" ht="13.5" spans="6:6">
      <c r="F4328" s="181"/>
    </row>
    <row r="4329" s="176" customFormat="1" ht="13.5" spans="6:6">
      <c r="F4329" s="181"/>
    </row>
    <row r="4330" s="176" customFormat="1" ht="13.5" spans="6:6">
      <c r="F4330" s="181"/>
    </row>
    <row r="4331" s="176" customFormat="1" ht="13.5" spans="6:6">
      <c r="F4331" s="181"/>
    </row>
    <row r="4332" s="176" customFormat="1" ht="13.5" spans="6:6">
      <c r="F4332" s="181"/>
    </row>
    <row r="4333" s="176" customFormat="1" ht="13.5" spans="6:6">
      <c r="F4333" s="181"/>
    </row>
    <row r="4334" s="176" customFormat="1" ht="13.5" spans="6:6">
      <c r="F4334" s="181"/>
    </row>
    <row r="4335" s="176" customFormat="1" ht="13.5" spans="6:6">
      <c r="F4335" s="181"/>
    </row>
    <row r="4336" s="176" customFormat="1" ht="13.5" spans="6:6">
      <c r="F4336" s="181"/>
    </row>
    <row r="4337" s="176" customFormat="1" ht="13.5" spans="6:6">
      <c r="F4337" s="181"/>
    </row>
    <row r="4338" s="176" customFormat="1" ht="13.5" spans="6:6">
      <c r="F4338" s="181"/>
    </row>
    <row r="4339" s="176" customFormat="1" ht="13.5" spans="6:6">
      <c r="F4339" s="181"/>
    </row>
    <row r="4340" s="176" customFormat="1" ht="13.5" spans="6:6">
      <c r="F4340" s="181"/>
    </row>
    <row r="4341" s="176" customFormat="1" ht="13.5" spans="6:6">
      <c r="F4341" s="181"/>
    </row>
    <row r="4342" s="176" customFormat="1" ht="13.5" spans="6:6">
      <c r="F4342" s="181"/>
    </row>
    <row r="4343" s="176" customFormat="1" ht="13.5" spans="6:6">
      <c r="F4343" s="181"/>
    </row>
    <row r="4344" s="176" customFormat="1" ht="13.5" spans="6:6">
      <c r="F4344" s="181"/>
    </row>
    <row r="4345" s="176" customFormat="1" ht="13.5" spans="6:6">
      <c r="F4345" s="181"/>
    </row>
    <row r="4346" s="176" customFormat="1" ht="13.5" spans="6:6">
      <c r="F4346" s="181"/>
    </row>
    <row r="4347" s="176" customFormat="1" ht="13.5" spans="6:6">
      <c r="F4347" s="181"/>
    </row>
    <row r="4348" s="176" customFormat="1" ht="13.5" spans="6:6">
      <c r="F4348" s="181"/>
    </row>
    <row r="4349" s="176" customFormat="1" ht="13.5" spans="6:6">
      <c r="F4349" s="181"/>
    </row>
    <row r="4350" s="176" customFormat="1" ht="13.5" spans="6:6">
      <c r="F4350" s="181"/>
    </row>
    <row r="4351" s="176" customFormat="1" ht="13.5" spans="6:6">
      <c r="F4351" s="181"/>
    </row>
    <row r="4352" s="176" customFormat="1" ht="13.5" spans="6:6">
      <c r="F4352" s="181"/>
    </row>
    <row r="4353" s="176" customFormat="1" ht="13.5" spans="6:6">
      <c r="F4353" s="181"/>
    </row>
    <row r="4354" s="176" customFormat="1" ht="13.5" spans="6:6">
      <c r="F4354" s="181"/>
    </row>
    <row r="4355" s="176" customFormat="1" ht="13.5" spans="6:6">
      <c r="F4355" s="181"/>
    </row>
    <row r="4356" s="176" customFormat="1" ht="13.5" spans="6:6">
      <c r="F4356" s="181"/>
    </row>
    <row r="4357" s="176" customFormat="1" ht="13.5" spans="6:6">
      <c r="F4357" s="181"/>
    </row>
    <row r="4358" s="176" customFormat="1" ht="13.5" spans="6:6">
      <c r="F4358" s="181"/>
    </row>
    <row r="4359" s="176" customFormat="1" ht="13.5" spans="6:6">
      <c r="F4359" s="181"/>
    </row>
    <row r="4360" s="176" customFormat="1" ht="13.5" spans="6:6">
      <c r="F4360" s="181"/>
    </row>
    <row r="4361" s="176" customFormat="1" ht="13.5" spans="6:6">
      <c r="F4361" s="181"/>
    </row>
    <row r="4362" s="176" customFormat="1" ht="13.5" spans="6:6">
      <c r="F4362" s="181"/>
    </row>
    <row r="4363" s="176" customFormat="1" ht="13.5" spans="6:6">
      <c r="F4363" s="181"/>
    </row>
    <row r="4364" s="176" customFormat="1" ht="13.5" spans="6:6">
      <c r="F4364" s="181"/>
    </row>
    <row r="4365" s="176" customFormat="1" ht="13.5" spans="6:6">
      <c r="F4365" s="181"/>
    </row>
    <row r="4366" s="176" customFormat="1" ht="13.5" spans="6:6">
      <c r="F4366" s="181"/>
    </row>
    <row r="4367" s="176" customFormat="1" ht="13.5" spans="6:6">
      <c r="F4367" s="181"/>
    </row>
    <row r="4368" s="176" customFormat="1" ht="13.5" spans="6:6">
      <c r="F4368" s="181"/>
    </row>
    <row r="4369" s="176" customFormat="1" ht="13.5" spans="6:6">
      <c r="F4369" s="181"/>
    </row>
    <row r="4370" s="176" customFormat="1" ht="13.5" spans="6:6">
      <c r="F4370" s="181"/>
    </row>
    <row r="4371" s="176" customFormat="1" ht="13.5" spans="6:6">
      <c r="F4371" s="181"/>
    </row>
    <row r="4372" s="176" customFormat="1" ht="13.5" spans="6:6">
      <c r="F4372" s="181"/>
    </row>
    <row r="4373" s="176" customFormat="1" ht="13.5" spans="6:6">
      <c r="F4373" s="181"/>
    </row>
    <row r="4374" s="176" customFormat="1" ht="13.5" spans="6:6">
      <c r="F4374" s="181"/>
    </row>
    <row r="4375" s="176" customFormat="1" ht="13.5" spans="6:6">
      <c r="F4375" s="181"/>
    </row>
    <row r="4376" s="176" customFormat="1" ht="13.5" spans="6:6">
      <c r="F4376" s="181"/>
    </row>
    <row r="4377" s="176" customFormat="1" ht="13.5" spans="6:6">
      <c r="F4377" s="181"/>
    </row>
    <row r="4378" s="176" customFormat="1" ht="13.5" spans="6:6">
      <c r="F4378" s="181"/>
    </row>
    <row r="4379" s="176" customFormat="1" ht="13.5" spans="6:6">
      <c r="F4379" s="181"/>
    </row>
    <row r="4380" s="176" customFormat="1" ht="13.5" spans="6:6">
      <c r="F4380" s="181"/>
    </row>
    <row r="4381" s="176" customFormat="1" ht="13.5" spans="6:6">
      <c r="F4381" s="181"/>
    </row>
    <row r="4382" s="176" customFormat="1" ht="13.5" spans="6:6">
      <c r="F4382" s="181"/>
    </row>
    <row r="4383" s="176" customFormat="1" ht="13.5" spans="6:6">
      <c r="F4383" s="181"/>
    </row>
    <row r="4384" s="176" customFormat="1" ht="13.5" spans="6:6">
      <c r="F4384" s="181"/>
    </row>
    <row r="4385" s="176" customFormat="1" ht="13.5" spans="6:6">
      <c r="F4385" s="181"/>
    </row>
    <row r="4386" s="176" customFormat="1" ht="13.5" spans="6:6">
      <c r="F4386" s="181"/>
    </row>
    <row r="4387" s="176" customFormat="1" ht="13.5" spans="6:6">
      <c r="F4387" s="181"/>
    </row>
    <row r="4388" s="176" customFormat="1" ht="13.5" spans="6:6">
      <c r="F4388" s="181"/>
    </row>
    <row r="4389" s="176" customFormat="1" ht="13.5" spans="6:6">
      <c r="F4389" s="181"/>
    </row>
    <row r="4390" s="176" customFormat="1" ht="13.5" spans="6:6">
      <c r="F4390" s="181"/>
    </row>
    <row r="4391" s="176" customFormat="1" ht="13.5" spans="6:6">
      <c r="F4391" s="181"/>
    </row>
    <row r="4392" s="176" customFormat="1" ht="13.5" spans="6:6">
      <c r="F4392" s="181"/>
    </row>
    <row r="4393" s="176" customFormat="1" ht="13.5" spans="6:6">
      <c r="F4393" s="181"/>
    </row>
    <row r="4394" s="176" customFormat="1" ht="13.5" spans="6:6">
      <c r="F4394" s="181"/>
    </row>
    <row r="4395" s="176" customFormat="1" ht="13.5" spans="6:6">
      <c r="F4395" s="181"/>
    </row>
    <row r="4396" s="176" customFormat="1" ht="13.5" spans="6:6">
      <c r="F4396" s="181"/>
    </row>
    <row r="4397" s="176" customFormat="1" ht="13.5" spans="6:6">
      <c r="F4397" s="181"/>
    </row>
    <row r="4398" s="176" customFormat="1" ht="13.5" spans="6:6">
      <c r="F4398" s="181"/>
    </row>
    <row r="4399" s="176" customFormat="1" ht="13.5" spans="6:6">
      <c r="F4399" s="181"/>
    </row>
    <row r="4400" s="176" customFormat="1" ht="13.5" spans="6:6">
      <c r="F4400" s="181"/>
    </row>
    <row r="4401" s="176" customFormat="1" ht="13.5" spans="6:6">
      <c r="F4401" s="181"/>
    </row>
    <row r="4402" s="176" customFormat="1" ht="13.5" spans="6:6">
      <c r="F4402" s="181"/>
    </row>
    <row r="4403" s="176" customFormat="1" ht="13.5" spans="6:6">
      <c r="F4403" s="181"/>
    </row>
    <row r="4404" s="176" customFormat="1" ht="13.5" spans="6:6">
      <c r="F4404" s="181"/>
    </row>
    <row r="4405" s="176" customFormat="1" ht="13.5" spans="6:6">
      <c r="F4405" s="181"/>
    </row>
    <row r="4406" s="176" customFormat="1" ht="13.5" spans="6:6">
      <c r="F4406" s="181"/>
    </row>
    <row r="4407" s="176" customFormat="1" ht="13.5" spans="6:6">
      <c r="F4407" s="181"/>
    </row>
    <row r="4408" s="176" customFormat="1" ht="13.5" spans="6:6">
      <c r="F4408" s="181"/>
    </row>
    <row r="4409" s="176" customFormat="1" ht="13.5" spans="6:6">
      <c r="F4409" s="181"/>
    </row>
    <row r="4410" s="176" customFormat="1" ht="13.5" spans="6:6">
      <c r="F4410" s="181"/>
    </row>
    <row r="4411" s="176" customFormat="1" ht="13.5" spans="6:6">
      <c r="F4411" s="181"/>
    </row>
    <row r="4412" s="176" customFormat="1" ht="13.5" spans="6:6">
      <c r="F4412" s="181"/>
    </row>
    <row r="4413" s="176" customFormat="1" ht="13.5" spans="6:6">
      <c r="F4413" s="181"/>
    </row>
    <row r="4414" s="176" customFormat="1" ht="13.5" spans="6:6">
      <c r="F4414" s="181"/>
    </row>
    <row r="4415" s="176" customFormat="1" ht="13.5" spans="6:6">
      <c r="F4415" s="181"/>
    </row>
    <row r="4416" s="176" customFormat="1" ht="13.5" spans="6:6">
      <c r="F4416" s="181"/>
    </row>
    <row r="4417" s="176" customFormat="1" ht="13.5" spans="6:6">
      <c r="F4417" s="181"/>
    </row>
    <row r="4418" s="176" customFormat="1" ht="13.5" spans="6:6">
      <c r="F4418" s="181"/>
    </row>
    <row r="4419" s="176" customFormat="1" ht="13.5" spans="6:6">
      <c r="F4419" s="181"/>
    </row>
    <row r="4420" s="176" customFormat="1" ht="13.5" spans="6:6">
      <c r="F4420" s="181"/>
    </row>
    <row r="4421" s="176" customFormat="1" ht="13.5" spans="6:6">
      <c r="F4421" s="181"/>
    </row>
    <row r="4422" s="176" customFormat="1" ht="13.5" spans="6:6">
      <c r="F4422" s="181"/>
    </row>
    <row r="4423" s="176" customFormat="1" ht="13.5" spans="6:6">
      <c r="F4423" s="181"/>
    </row>
    <row r="4424" s="176" customFormat="1" ht="13.5" spans="6:6">
      <c r="F4424" s="181"/>
    </row>
    <row r="4425" s="176" customFormat="1" ht="13.5" spans="6:6">
      <c r="F4425" s="181"/>
    </row>
    <row r="4426" s="176" customFormat="1" ht="13.5" spans="6:6">
      <c r="F4426" s="181"/>
    </row>
    <row r="4427" s="176" customFormat="1" ht="13.5" spans="6:6">
      <c r="F4427" s="181"/>
    </row>
    <row r="4428" s="176" customFormat="1" ht="13.5" spans="6:6">
      <c r="F4428" s="181"/>
    </row>
    <row r="4429" s="176" customFormat="1" ht="13.5" spans="6:6">
      <c r="F4429" s="181"/>
    </row>
    <row r="4430" s="176" customFormat="1" ht="13.5" spans="6:6">
      <c r="F4430" s="181"/>
    </row>
    <row r="4431" s="176" customFormat="1" ht="13.5" spans="6:6">
      <c r="F4431" s="181"/>
    </row>
    <row r="4432" s="176" customFormat="1" ht="13.5" spans="6:6">
      <c r="F4432" s="181"/>
    </row>
    <row r="4433" s="176" customFormat="1" ht="13.5" spans="6:6">
      <c r="F4433" s="181"/>
    </row>
    <row r="4434" s="176" customFormat="1" ht="13.5" spans="6:6">
      <c r="F4434" s="181"/>
    </row>
    <row r="4435" s="176" customFormat="1" ht="13.5" spans="6:6">
      <c r="F4435" s="181"/>
    </row>
    <row r="4436" s="176" customFormat="1" ht="13.5" spans="6:6">
      <c r="F4436" s="181"/>
    </row>
    <row r="4437" s="176" customFormat="1" ht="13.5" spans="6:6">
      <c r="F4437" s="181"/>
    </row>
    <row r="4438" s="176" customFormat="1" ht="13.5" spans="6:6">
      <c r="F4438" s="181"/>
    </row>
    <row r="4439" s="176" customFormat="1" ht="13.5" spans="6:6">
      <c r="F4439" s="181"/>
    </row>
    <row r="4440" s="176" customFormat="1" ht="13.5" spans="6:6">
      <c r="F4440" s="181"/>
    </row>
    <row r="4441" s="176" customFormat="1" ht="13.5" spans="6:6">
      <c r="F4441" s="181"/>
    </row>
    <row r="4442" s="176" customFormat="1" ht="13.5" spans="6:6">
      <c r="F4442" s="181"/>
    </row>
    <row r="4443" s="176" customFormat="1" ht="13.5" spans="6:6">
      <c r="F4443" s="181"/>
    </row>
    <row r="4444" s="176" customFormat="1" ht="13.5" spans="6:6">
      <c r="F4444" s="181"/>
    </row>
    <row r="4445" s="176" customFormat="1" ht="13.5" spans="6:6">
      <c r="F4445" s="181"/>
    </row>
    <row r="4446" s="176" customFormat="1" ht="13.5" spans="6:6">
      <c r="F4446" s="181"/>
    </row>
    <row r="4447" s="176" customFormat="1" ht="13.5" spans="6:6">
      <c r="F4447" s="181"/>
    </row>
    <row r="4448" s="176" customFormat="1" ht="13.5" spans="6:6">
      <c r="F4448" s="181"/>
    </row>
    <row r="4449" s="176" customFormat="1" ht="13.5" spans="6:6">
      <c r="F4449" s="181"/>
    </row>
    <row r="4450" s="176" customFormat="1" ht="13.5" spans="6:6">
      <c r="F4450" s="181"/>
    </row>
    <row r="4451" s="176" customFormat="1" ht="13.5" spans="6:6">
      <c r="F4451" s="181"/>
    </row>
    <row r="4452" s="176" customFormat="1" ht="13.5" spans="6:6">
      <c r="F4452" s="181"/>
    </row>
    <row r="4453" s="176" customFormat="1" ht="13.5" spans="6:6">
      <c r="F4453" s="181"/>
    </row>
    <row r="4454" s="176" customFormat="1" ht="13.5" spans="6:6">
      <c r="F4454" s="181"/>
    </row>
    <row r="4455" s="176" customFormat="1" ht="13.5" spans="6:6">
      <c r="F4455" s="181"/>
    </row>
    <row r="4456" s="176" customFormat="1" ht="13.5" spans="6:6">
      <c r="F4456" s="181"/>
    </row>
    <row r="4457" s="176" customFormat="1" ht="13.5" spans="6:6">
      <c r="F4457" s="181"/>
    </row>
    <row r="4458" s="176" customFormat="1" ht="13.5" spans="6:6">
      <c r="F4458" s="181"/>
    </row>
    <row r="4459" s="176" customFormat="1" ht="13.5" spans="6:6">
      <c r="F4459" s="181"/>
    </row>
    <row r="4460" s="176" customFormat="1" ht="13.5" spans="6:6">
      <c r="F4460" s="181"/>
    </row>
    <row r="4461" s="176" customFormat="1" ht="13.5" spans="6:6">
      <c r="F4461" s="181"/>
    </row>
    <row r="4462" s="176" customFormat="1" ht="13.5" spans="6:6">
      <c r="F4462" s="181"/>
    </row>
    <row r="4463" s="176" customFormat="1" ht="13.5" spans="6:6">
      <c r="F4463" s="181"/>
    </row>
    <row r="4464" s="176" customFormat="1" ht="13.5" spans="6:6">
      <c r="F4464" s="181"/>
    </row>
    <row r="4465" s="176" customFormat="1" ht="13.5" spans="6:6">
      <c r="F4465" s="181"/>
    </row>
    <row r="4466" s="176" customFormat="1" ht="13.5" spans="6:6">
      <c r="F4466" s="181"/>
    </row>
    <row r="4467" s="176" customFormat="1" ht="13.5" spans="6:6">
      <c r="F4467" s="181"/>
    </row>
    <row r="4468" s="176" customFormat="1" ht="13.5" spans="6:6">
      <c r="F4468" s="181"/>
    </row>
    <row r="4469" s="176" customFormat="1" ht="13.5" spans="6:6">
      <c r="F4469" s="181"/>
    </row>
    <row r="4470" s="176" customFormat="1" ht="13.5" spans="6:6">
      <c r="F4470" s="181"/>
    </row>
    <row r="4471" s="176" customFormat="1" ht="13.5" spans="6:6">
      <c r="F4471" s="181"/>
    </row>
    <row r="4472" s="176" customFormat="1" ht="13.5" spans="6:6">
      <c r="F4472" s="181"/>
    </row>
    <row r="4473" s="176" customFormat="1" ht="13.5" spans="6:6">
      <c r="F4473" s="181"/>
    </row>
    <row r="4474" s="176" customFormat="1" ht="13.5" spans="6:6">
      <c r="F4474" s="181"/>
    </row>
    <row r="4475" s="176" customFormat="1" ht="13.5" spans="6:6">
      <c r="F4475" s="181"/>
    </row>
    <row r="4476" s="176" customFormat="1" ht="13.5" spans="6:6">
      <c r="F4476" s="181"/>
    </row>
    <row r="4477" s="176" customFormat="1" ht="13.5" spans="6:6">
      <c r="F4477" s="181"/>
    </row>
    <row r="4478" s="176" customFormat="1" ht="13.5" spans="6:6">
      <c r="F4478" s="181"/>
    </row>
    <row r="4479" s="176" customFormat="1" ht="13.5" spans="6:6">
      <c r="F4479" s="181"/>
    </row>
    <row r="4480" s="176" customFormat="1" ht="13.5" spans="6:6">
      <c r="F4480" s="181"/>
    </row>
    <row r="4481" s="176" customFormat="1" ht="13.5" spans="6:6">
      <c r="F4481" s="181"/>
    </row>
    <row r="4482" s="176" customFormat="1" ht="13.5" spans="6:6">
      <c r="F4482" s="181"/>
    </row>
    <row r="4483" s="176" customFormat="1" ht="13.5" spans="6:6">
      <c r="F4483" s="181"/>
    </row>
    <row r="4484" s="176" customFormat="1" ht="13.5" spans="6:6">
      <c r="F4484" s="181"/>
    </row>
    <row r="4485" s="176" customFormat="1" ht="13.5" spans="6:6">
      <c r="F4485" s="181"/>
    </row>
    <row r="4486" s="176" customFormat="1" ht="13.5" spans="6:6">
      <c r="F4486" s="181"/>
    </row>
    <row r="4487" s="176" customFormat="1" ht="13.5" spans="6:6">
      <c r="F4487" s="181"/>
    </row>
    <row r="4488" s="176" customFormat="1" ht="13.5" spans="6:6">
      <c r="F4488" s="181"/>
    </row>
    <row r="4489" s="176" customFormat="1" ht="13.5" spans="6:6">
      <c r="F4489" s="181"/>
    </row>
    <row r="4490" s="176" customFormat="1" ht="13.5" spans="6:6">
      <c r="F4490" s="181"/>
    </row>
    <row r="4491" s="176" customFormat="1" ht="13.5" spans="6:6">
      <c r="F4491" s="181"/>
    </row>
    <row r="4492" s="176" customFormat="1" ht="13.5" spans="6:6">
      <c r="F4492" s="181"/>
    </row>
    <row r="4493" s="176" customFormat="1" ht="13.5" spans="6:6">
      <c r="F4493" s="181"/>
    </row>
    <row r="4494" s="176" customFormat="1" ht="13.5" spans="6:6">
      <c r="F4494" s="181"/>
    </row>
    <row r="4495" s="176" customFormat="1" ht="13.5" spans="6:6">
      <c r="F4495" s="181"/>
    </row>
    <row r="4496" s="176" customFormat="1" ht="13.5" spans="6:6">
      <c r="F4496" s="181"/>
    </row>
    <row r="4497" s="176" customFormat="1" ht="13.5" spans="6:6">
      <c r="F4497" s="181"/>
    </row>
    <row r="4498" s="176" customFormat="1" ht="13.5" spans="6:6">
      <c r="F4498" s="181"/>
    </row>
    <row r="4499" s="176" customFormat="1" ht="13.5" spans="6:6">
      <c r="F4499" s="181"/>
    </row>
    <row r="4500" s="176" customFormat="1" ht="13.5" spans="6:6">
      <c r="F4500" s="181"/>
    </row>
    <row r="4501" s="176" customFormat="1" ht="13.5" spans="6:6">
      <c r="F4501" s="181"/>
    </row>
    <row r="4502" s="176" customFormat="1" ht="13.5" spans="6:6">
      <c r="F4502" s="181"/>
    </row>
    <row r="4503" s="176" customFormat="1" ht="13.5" spans="6:6">
      <c r="F4503" s="181"/>
    </row>
    <row r="4504" s="176" customFormat="1" ht="13.5" spans="6:6">
      <c r="F4504" s="181"/>
    </row>
    <row r="4505" s="176" customFormat="1" ht="13.5" spans="6:6">
      <c r="F4505" s="181"/>
    </row>
    <row r="4506" s="176" customFormat="1" ht="13.5" spans="6:6">
      <c r="F4506" s="181"/>
    </row>
    <row r="4507" s="176" customFormat="1" ht="13.5" spans="6:6">
      <c r="F4507" s="181"/>
    </row>
    <row r="4508" s="176" customFormat="1" ht="13.5" spans="6:6">
      <c r="F4508" s="181"/>
    </row>
    <row r="4509" s="176" customFormat="1" ht="13.5" spans="6:6">
      <c r="F4509" s="181"/>
    </row>
    <row r="4510" s="176" customFormat="1" ht="13.5" spans="6:6">
      <c r="F4510" s="181"/>
    </row>
    <row r="4511" s="176" customFormat="1" ht="13.5" spans="6:6">
      <c r="F4511" s="181"/>
    </row>
    <row r="4512" s="176" customFormat="1" ht="13.5" spans="6:6">
      <c r="F4512" s="181"/>
    </row>
    <row r="4513" s="176" customFormat="1" ht="13.5" spans="6:6">
      <c r="F4513" s="181"/>
    </row>
    <row r="4514" s="176" customFormat="1" ht="13.5" spans="6:6">
      <c r="F4514" s="181"/>
    </row>
    <row r="4515" s="176" customFormat="1" ht="13.5" spans="6:6">
      <c r="F4515" s="181"/>
    </row>
    <row r="4516" s="176" customFormat="1" ht="13.5" spans="6:6">
      <c r="F4516" s="181"/>
    </row>
    <row r="4517" s="176" customFormat="1" ht="13.5" spans="6:6">
      <c r="F4517" s="181"/>
    </row>
    <row r="4518" s="176" customFormat="1" ht="13.5" spans="6:6">
      <c r="F4518" s="181"/>
    </row>
    <row r="4519" s="176" customFormat="1" ht="13.5" spans="6:6">
      <c r="F4519" s="181"/>
    </row>
    <row r="4520" s="176" customFormat="1" ht="13.5" spans="6:6">
      <c r="F4520" s="181"/>
    </row>
    <row r="4521" s="176" customFormat="1" ht="13.5" spans="6:6">
      <c r="F4521" s="181"/>
    </row>
    <row r="4522" s="176" customFormat="1" ht="13.5" spans="6:6">
      <c r="F4522" s="181"/>
    </row>
    <row r="4523" s="176" customFormat="1" ht="13.5" spans="6:6">
      <c r="F4523" s="181"/>
    </row>
    <row r="4524" s="176" customFormat="1" ht="13.5" spans="6:6">
      <c r="F4524" s="181"/>
    </row>
    <row r="4525" s="176" customFormat="1" ht="13.5" spans="6:6">
      <c r="F4525" s="181"/>
    </row>
    <row r="4526" s="176" customFormat="1" ht="13.5" spans="6:6">
      <c r="F4526" s="181"/>
    </row>
    <row r="4527" s="176" customFormat="1" ht="13.5" spans="6:6">
      <c r="F4527" s="181"/>
    </row>
    <row r="4528" s="176" customFormat="1" ht="13.5" spans="6:6">
      <c r="F4528" s="181"/>
    </row>
    <row r="4529" s="176" customFormat="1" ht="13.5" spans="6:6">
      <c r="F4529" s="181"/>
    </row>
    <row r="4530" s="176" customFormat="1" ht="13.5" spans="6:6">
      <c r="F4530" s="181"/>
    </row>
    <row r="4531" s="176" customFormat="1" ht="13.5" spans="6:6">
      <c r="F4531" s="181"/>
    </row>
    <row r="4532" s="176" customFormat="1" ht="13.5" spans="6:6">
      <c r="F4532" s="181"/>
    </row>
    <row r="4533" s="176" customFormat="1" ht="13.5" spans="6:6">
      <c r="F4533" s="181"/>
    </row>
    <row r="4534" s="176" customFormat="1" ht="13.5" spans="6:6">
      <c r="F4534" s="181"/>
    </row>
    <row r="4535" s="176" customFormat="1" ht="13.5" spans="6:6">
      <c r="F4535" s="181"/>
    </row>
    <row r="4536" s="176" customFormat="1" ht="13.5" spans="6:6">
      <c r="F4536" s="181"/>
    </row>
    <row r="4537" s="176" customFormat="1" ht="13.5" spans="6:6">
      <c r="F4537" s="181"/>
    </row>
    <row r="4538" s="176" customFormat="1" ht="13.5" spans="6:6">
      <c r="F4538" s="181"/>
    </row>
    <row r="4539" s="176" customFormat="1" ht="13.5" spans="6:6">
      <c r="F4539" s="181"/>
    </row>
    <row r="4540" s="176" customFormat="1" ht="13.5" spans="6:6">
      <c r="F4540" s="181"/>
    </row>
    <row r="4541" s="176" customFormat="1" ht="13.5" spans="6:6">
      <c r="F4541" s="181"/>
    </row>
    <row r="4542" s="176" customFormat="1" ht="13.5" spans="6:6">
      <c r="F4542" s="181"/>
    </row>
    <row r="4543" s="176" customFormat="1" ht="13.5" spans="6:6">
      <c r="F4543" s="181"/>
    </row>
    <row r="4544" s="176" customFormat="1" ht="13.5" spans="6:6">
      <c r="F4544" s="181"/>
    </row>
    <row r="4545" s="176" customFormat="1" ht="13.5" spans="6:6">
      <c r="F4545" s="181"/>
    </row>
    <row r="4546" s="176" customFormat="1" ht="13.5" spans="6:6">
      <c r="F4546" s="181"/>
    </row>
    <row r="4547" s="176" customFormat="1" ht="13.5" spans="6:6">
      <c r="F4547" s="181"/>
    </row>
    <row r="4548" s="176" customFormat="1" ht="13.5" spans="6:6">
      <c r="F4548" s="181"/>
    </row>
    <row r="4549" s="176" customFormat="1" ht="13.5" spans="6:6">
      <c r="F4549" s="181"/>
    </row>
    <row r="4550" s="176" customFormat="1" ht="13.5" spans="6:6">
      <c r="F4550" s="181"/>
    </row>
    <row r="4551" s="176" customFormat="1" ht="13.5" spans="6:6">
      <c r="F4551" s="181"/>
    </row>
    <row r="4552" s="176" customFormat="1" ht="13.5" spans="6:6">
      <c r="F4552" s="181"/>
    </row>
    <row r="4553" s="176" customFormat="1" ht="13.5" spans="6:6">
      <c r="F4553" s="181"/>
    </row>
    <row r="4554" s="176" customFormat="1" ht="13.5" spans="6:6">
      <c r="F4554" s="181"/>
    </row>
    <row r="4555" s="176" customFormat="1" ht="13.5" spans="6:6">
      <c r="F4555" s="181"/>
    </row>
    <row r="4556" s="176" customFormat="1" ht="13.5" spans="6:6">
      <c r="F4556" s="181"/>
    </row>
    <row r="4557" s="176" customFormat="1" ht="13.5" spans="6:6">
      <c r="F4557" s="181"/>
    </row>
    <row r="4558" s="176" customFormat="1" ht="13.5" spans="6:6">
      <c r="F4558" s="181"/>
    </row>
    <row r="4559" s="176" customFormat="1" ht="13.5" spans="6:6">
      <c r="F4559" s="181"/>
    </row>
    <row r="4560" s="176" customFormat="1" ht="13.5" spans="6:6">
      <c r="F4560" s="181"/>
    </row>
    <row r="4561" s="176" customFormat="1" ht="13.5" spans="6:6">
      <c r="F4561" s="181"/>
    </row>
    <row r="4562" s="176" customFormat="1" ht="13.5" spans="6:6">
      <c r="F4562" s="181"/>
    </row>
    <row r="4563" s="176" customFormat="1" ht="13.5" spans="6:6">
      <c r="F4563" s="181"/>
    </row>
    <row r="4564" s="176" customFormat="1" ht="13.5" spans="6:6">
      <c r="F4564" s="181"/>
    </row>
    <row r="4565" s="176" customFormat="1" ht="13.5" spans="6:6">
      <c r="F4565" s="181"/>
    </row>
    <row r="4566" s="176" customFormat="1" ht="13.5" spans="6:6">
      <c r="F4566" s="181"/>
    </row>
    <row r="4567" s="176" customFormat="1" ht="13.5" spans="6:6">
      <c r="F4567" s="181"/>
    </row>
    <row r="4568" s="176" customFormat="1" ht="13.5" spans="6:6">
      <c r="F4568" s="181"/>
    </row>
    <row r="4569" s="176" customFormat="1" ht="13.5" spans="6:6">
      <c r="F4569" s="181"/>
    </row>
    <row r="4570" s="176" customFormat="1" ht="13.5" spans="6:6">
      <c r="F4570" s="181"/>
    </row>
    <row r="4571" s="176" customFormat="1" ht="13.5" spans="6:6">
      <c r="F4571" s="181"/>
    </row>
    <row r="4572" s="176" customFormat="1" ht="13.5" spans="6:6">
      <c r="F4572" s="181"/>
    </row>
    <row r="4573" s="176" customFormat="1" ht="13.5" spans="6:6">
      <c r="F4573" s="181"/>
    </row>
    <row r="4574" s="176" customFormat="1" ht="13.5" spans="6:6">
      <c r="F4574" s="181"/>
    </row>
    <row r="4575" s="176" customFormat="1" ht="13.5" spans="6:6">
      <c r="F4575" s="181"/>
    </row>
    <row r="4576" s="176" customFormat="1" ht="13.5" spans="6:6">
      <c r="F4576" s="181"/>
    </row>
    <row r="4577" s="176" customFormat="1" ht="13.5" spans="6:6">
      <c r="F4577" s="181"/>
    </row>
    <row r="4578" s="176" customFormat="1" ht="13.5" spans="6:6">
      <c r="F4578" s="181"/>
    </row>
    <row r="4579" s="176" customFormat="1" ht="13.5" spans="6:6">
      <c r="F4579" s="181"/>
    </row>
    <row r="4580" s="176" customFormat="1" ht="13.5" spans="6:6">
      <c r="F4580" s="181"/>
    </row>
    <row r="4581" s="176" customFormat="1" ht="13.5" spans="6:6">
      <c r="F4581" s="181"/>
    </row>
    <row r="4582" s="176" customFormat="1" ht="13.5" spans="6:6">
      <c r="F4582" s="181"/>
    </row>
    <row r="4583" s="176" customFormat="1" ht="13.5" spans="6:6">
      <c r="F4583" s="181"/>
    </row>
    <row r="4584" s="176" customFormat="1" ht="13.5" spans="6:6">
      <c r="F4584" s="181"/>
    </row>
    <row r="4585" s="176" customFormat="1" ht="13.5" spans="6:6">
      <c r="F4585" s="181"/>
    </row>
    <row r="4586" s="176" customFormat="1" ht="13.5" spans="6:6">
      <c r="F4586" s="181"/>
    </row>
    <row r="4587" s="176" customFormat="1" ht="13.5" spans="6:6">
      <c r="F4587" s="181"/>
    </row>
    <row r="4588" s="176" customFormat="1" ht="13.5" spans="6:6">
      <c r="F4588" s="181"/>
    </row>
    <row r="4589" s="176" customFormat="1" ht="13.5" spans="6:6">
      <c r="F4589" s="181"/>
    </row>
    <row r="4590" s="176" customFormat="1" ht="13.5" spans="6:6">
      <c r="F4590" s="181"/>
    </row>
    <row r="4591" s="176" customFormat="1" ht="13.5" spans="6:6">
      <c r="F4591" s="181"/>
    </row>
    <row r="4592" s="176" customFormat="1" ht="13.5" spans="6:6">
      <c r="F4592" s="181"/>
    </row>
    <row r="4593" s="176" customFormat="1" ht="13.5" spans="6:6">
      <c r="F4593" s="181"/>
    </row>
    <row r="4594" s="176" customFormat="1" ht="13.5" spans="6:6">
      <c r="F4594" s="181"/>
    </row>
    <row r="4595" s="176" customFormat="1" ht="13.5" spans="6:6">
      <c r="F4595" s="181"/>
    </row>
    <row r="4596" s="176" customFormat="1" ht="13.5" spans="6:6">
      <c r="F4596" s="181"/>
    </row>
    <row r="4597" s="176" customFormat="1" ht="13.5" spans="6:6">
      <c r="F4597" s="181"/>
    </row>
    <row r="4598" s="176" customFormat="1" ht="13.5" spans="6:6">
      <c r="F4598" s="181"/>
    </row>
    <row r="4599" s="176" customFormat="1" ht="13.5" spans="6:6">
      <c r="F4599" s="181"/>
    </row>
    <row r="4600" s="176" customFormat="1" ht="13.5" spans="6:6">
      <c r="F4600" s="181"/>
    </row>
    <row r="4601" s="176" customFormat="1" ht="13.5" spans="6:6">
      <c r="F4601" s="181"/>
    </row>
    <row r="4602" s="176" customFormat="1" ht="13.5" spans="6:6">
      <c r="F4602" s="181"/>
    </row>
    <row r="4603" s="176" customFormat="1" ht="13.5" spans="6:6">
      <c r="F4603" s="181"/>
    </row>
    <row r="4604" s="176" customFormat="1" ht="13.5" spans="6:6">
      <c r="F4604" s="181"/>
    </row>
    <row r="4605" s="176" customFormat="1" ht="13.5" spans="6:6">
      <c r="F4605" s="181"/>
    </row>
    <row r="4606" s="176" customFormat="1" ht="13.5" spans="6:6">
      <c r="F4606" s="181"/>
    </row>
    <row r="4607" s="176" customFormat="1" ht="13.5" spans="6:6">
      <c r="F4607" s="181"/>
    </row>
    <row r="4608" s="176" customFormat="1" ht="13.5" spans="6:6">
      <c r="F4608" s="181"/>
    </row>
    <row r="4609" s="176" customFormat="1" ht="13.5" spans="6:6">
      <c r="F4609" s="181"/>
    </row>
    <row r="4610" s="176" customFormat="1" ht="13.5" spans="6:6">
      <c r="F4610" s="181"/>
    </row>
    <row r="4611" s="176" customFormat="1" ht="13.5" spans="6:6">
      <c r="F4611" s="181"/>
    </row>
    <row r="4612" s="176" customFormat="1" ht="13.5" spans="6:6">
      <c r="F4612" s="181"/>
    </row>
    <row r="4613" s="176" customFormat="1" ht="13.5" spans="6:6">
      <c r="F4613" s="181"/>
    </row>
    <row r="4614" s="176" customFormat="1" ht="13.5" spans="6:6">
      <c r="F4614" s="181"/>
    </row>
    <row r="4615" s="176" customFormat="1" ht="13.5" spans="6:6">
      <c r="F4615" s="181"/>
    </row>
    <row r="4616" s="176" customFormat="1" ht="13.5" spans="6:6">
      <c r="F4616" s="181"/>
    </row>
    <row r="4617" s="176" customFormat="1" ht="13.5" spans="6:6">
      <c r="F4617" s="181"/>
    </row>
    <row r="4618" s="176" customFormat="1" ht="13.5" spans="6:6">
      <c r="F4618" s="181"/>
    </row>
    <row r="4619" s="176" customFormat="1" ht="13.5" spans="6:6">
      <c r="F4619" s="181"/>
    </row>
    <row r="4620" s="176" customFormat="1" ht="13.5" spans="6:6">
      <c r="F4620" s="181"/>
    </row>
    <row r="4621" s="176" customFormat="1" ht="13.5" spans="6:6">
      <c r="F4621" s="181"/>
    </row>
    <row r="4622" s="176" customFormat="1" ht="13.5" spans="6:6">
      <c r="F4622" s="181"/>
    </row>
    <row r="4623" s="176" customFormat="1" ht="13.5" spans="6:6">
      <c r="F4623" s="181"/>
    </row>
    <row r="4624" s="176" customFormat="1" ht="13.5" spans="6:6">
      <c r="F4624" s="181"/>
    </row>
    <row r="4625" s="176" customFormat="1" ht="13.5" spans="6:6">
      <c r="F4625" s="181"/>
    </row>
    <row r="4626" s="176" customFormat="1" ht="13.5" spans="6:6">
      <c r="F4626" s="181"/>
    </row>
    <row r="4627" s="176" customFormat="1" ht="13.5" spans="6:6">
      <c r="F4627" s="181"/>
    </row>
    <row r="4628" s="176" customFormat="1" ht="13.5" spans="6:6">
      <c r="F4628" s="181"/>
    </row>
    <row r="4629" s="176" customFormat="1" ht="13.5" spans="6:6">
      <c r="F4629" s="181"/>
    </row>
    <row r="4630" s="176" customFormat="1" ht="13.5" spans="6:6">
      <c r="F4630" s="181"/>
    </row>
    <row r="4631" s="176" customFormat="1" ht="13.5" spans="6:6">
      <c r="F4631" s="181"/>
    </row>
    <row r="4632" s="176" customFormat="1" ht="13.5" spans="6:6">
      <c r="F4632" s="181"/>
    </row>
    <row r="4633" s="176" customFormat="1" ht="13.5" spans="6:6">
      <c r="F4633" s="181"/>
    </row>
    <row r="4634" s="176" customFormat="1" ht="13.5" spans="6:6">
      <c r="F4634" s="181"/>
    </row>
    <row r="4635" s="176" customFormat="1" ht="13.5" spans="6:6">
      <c r="F4635" s="181"/>
    </row>
    <row r="4636" s="176" customFormat="1" ht="13.5" spans="6:6">
      <c r="F4636" s="181"/>
    </row>
    <row r="4637" s="176" customFormat="1" ht="13.5" spans="6:6">
      <c r="F4637" s="181"/>
    </row>
    <row r="4638" s="176" customFormat="1" ht="13.5" spans="6:6">
      <c r="F4638" s="181"/>
    </row>
    <row r="4639" s="176" customFormat="1" ht="13.5" spans="6:6">
      <c r="F4639" s="181"/>
    </row>
    <row r="4640" s="176" customFormat="1" ht="13.5" spans="6:6">
      <c r="F4640" s="181"/>
    </row>
    <row r="4641" s="176" customFormat="1" ht="13.5" spans="6:6">
      <c r="F4641" s="181"/>
    </row>
    <row r="4642" s="176" customFormat="1" ht="13.5" spans="6:6">
      <c r="F4642" s="181"/>
    </row>
    <row r="4643" s="176" customFormat="1" ht="13.5" spans="6:6">
      <c r="F4643" s="181"/>
    </row>
    <row r="4644" s="176" customFormat="1" ht="13.5" spans="6:6">
      <c r="F4644" s="181"/>
    </row>
    <row r="4645" s="176" customFormat="1" ht="13.5" spans="6:6">
      <c r="F4645" s="181"/>
    </row>
    <row r="4646" s="176" customFormat="1" ht="13.5" spans="6:6">
      <c r="F4646" s="181"/>
    </row>
    <row r="4647" s="176" customFormat="1" ht="13.5" spans="6:6">
      <c r="F4647" s="181"/>
    </row>
    <row r="4648" s="176" customFormat="1" ht="13.5" spans="6:6">
      <c r="F4648" s="181"/>
    </row>
    <row r="4649" s="176" customFormat="1" ht="13.5" spans="6:6">
      <c r="F4649" s="181"/>
    </row>
    <row r="4650" s="176" customFormat="1" ht="13.5" spans="6:6">
      <c r="F4650" s="181"/>
    </row>
    <row r="4651" s="176" customFormat="1" ht="13.5" spans="6:6">
      <c r="F4651" s="181"/>
    </row>
    <row r="4652" s="176" customFormat="1" ht="13.5" spans="6:6">
      <c r="F4652" s="181"/>
    </row>
    <row r="4653" s="176" customFormat="1" ht="13.5" spans="6:6">
      <c r="F4653" s="181"/>
    </row>
    <row r="4654" s="176" customFormat="1" ht="13.5" spans="6:6">
      <c r="F4654" s="181"/>
    </row>
    <row r="4655" s="176" customFormat="1" ht="13.5" spans="6:6">
      <c r="F4655" s="181"/>
    </row>
    <row r="4656" s="176" customFormat="1" ht="13.5" spans="6:6">
      <c r="F4656" s="181"/>
    </row>
    <row r="4657" s="176" customFormat="1" ht="13.5" spans="6:6">
      <c r="F4657" s="181"/>
    </row>
    <row r="4658" s="176" customFormat="1" ht="13.5" spans="6:6">
      <c r="F4658" s="181"/>
    </row>
    <row r="4659" s="176" customFormat="1" ht="13.5" spans="6:6">
      <c r="F4659" s="181"/>
    </row>
    <row r="4660" s="176" customFormat="1" ht="13.5" spans="6:6">
      <c r="F4660" s="181"/>
    </row>
    <row r="4661" s="176" customFormat="1" ht="13.5" spans="6:6">
      <c r="F4661" s="181"/>
    </row>
    <row r="4662" s="176" customFormat="1" ht="13.5" spans="6:6">
      <c r="F4662" s="181"/>
    </row>
    <row r="4663" s="176" customFormat="1" ht="13.5" spans="6:6">
      <c r="F4663" s="181"/>
    </row>
    <row r="4664" s="176" customFormat="1" ht="13.5" spans="6:6">
      <c r="F4664" s="181"/>
    </row>
    <row r="4665" s="176" customFormat="1" ht="13.5" spans="6:6">
      <c r="F4665" s="181"/>
    </row>
    <row r="4666" s="176" customFormat="1" ht="13.5" spans="6:6">
      <c r="F4666" s="181"/>
    </row>
    <row r="4667" s="176" customFormat="1" ht="13.5" spans="6:6">
      <c r="F4667" s="181"/>
    </row>
    <row r="4668" s="176" customFormat="1" ht="13.5" spans="6:6">
      <c r="F4668" s="181"/>
    </row>
    <row r="4669" s="176" customFormat="1" ht="13.5" spans="6:6">
      <c r="F4669" s="181"/>
    </row>
    <row r="4670" s="176" customFormat="1" ht="13.5" spans="6:6">
      <c r="F4670" s="181"/>
    </row>
    <row r="4671" s="176" customFormat="1" ht="13.5" spans="6:6">
      <c r="F4671" s="181"/>
    </row>
    <row r="4672" s="176" customFormat="1" ht="13.5" spans="6:6">
      <c r="F4672" s="181"/>
    </row>
    <row r="4673" s="176" customFormat="1" ht="13.5" spans="6:6">
      <c r="F4673" s="181"/>
    </row>
    <row r="4674" s="176" customFormat="1" ht="13.5" spans="6:6">
      <c r="F4674" s="181"/>
    </row>
    <row r="4675" s="176" customFormat="1" ht="13.5" spans="6:6">
      <c r="F4675" s="181"/>
    </row>
    <row r="4676" s="176" customFormat="1" ht="13.5" spans="6:6">
      <c r="F4676" s="181"/>
    </row>
    <row r="4677" s="176" customFormat="1" ht="13.5" spans="6:6">
      <c r="F4677" s="181"/>
    </row>
    <row r="4678" s="176" customFormat="1" ht="13.5" spans="6:6">
      <c r="F4678" s="181"/>
    </row>
    <row r="4679" s="176" customFormat="1" ht="13.5" spans="6:6">
      <c r="F4679" s="181"/>
    </row>
    <row r="4680" s="176" customFormat="1" ht="13.5" spans="6:6">
      <c r="F4680" s="181"/>
    </row>
    <row r="4681" s="176" customFormat="1" ht="13.5" spans="6:6">
      <c r="F4681" s="181"/>
    </row>
    <row r="4682" s="176" customFormat="1" ht="13.5" spans="6:6">
      <c r="F4682" s="181"/>
    </row>
    <row r="4683" s="176" customFormat="1" ht="13.5" spans="6:6">
      <c r="F4683" s="181"/>
    </row>
    <row r="4684" s="176" customFormat="1" ht="13.5" spans="6:6">
      <c r="F4684" s="181"/>
    </row>
    <row r="4685" s="176" customFormat="1" ht="13.5" spans="6:6">
      <c r="F4685" s="181"/>
    </row>
    <row r="4686" s="176" customFormat="1" ht="13.5" spans="6:6">
      <c r="F4686" s="181"/>
    </row>
    <row r="4687" s="176" customFormat="1" ht="13.5" spans="6:6">
      <c r="F4687" s="181"/>
    </row>
    <row r="4688" s="176" customFormat="1" ht="13.5" spans="6:6">
      <c r="F4688" s="181"/>
    </row>
    <row r="4689" s="176" customFormat="1" ht="13.5" spans="6:6">
      <c r="F4689" s="181"/>
    </row>
    <row r="4690" s="176" customFormat="1" ht="13.5" spans="6:6">
      <c r="F4690" s="181"/>
    </row>
    <row r="4691" s="176" customFormat="1" ht="13.5" spans="6:6">
      <c r="F4691" s="181"/>
    </row>
    <row r="4692" s="176" customFormat="1" ht="13.5" spans="6:6">
      <c r="F4692" s="181"/>
    </row>
    <row r="4693" s="176" customFormat="1" ht="13.5" spans="6:6">
      <c r="F4693" s="181"/>
    </row>
    <row r="4694" s="176" customFormat="1" ht="13.5" spans="6:6">
      <c r="F4694" s="181"/>
    </row>
    <row r="4695" s="176" customFormat="1" ht="13.5" spans="6:6">
      <c r="F4695" s="181"/>
    </row>
    <row r="4696" s="176" customFormat="1" ht="13.5" spans="6:6">
      <c r="F4696" s="181"/>
    </row>
    <row r="4697" s="176" customFormat="1" ht="13.5" spans="6:6">
      <c r="F4697" s="181"/>
    </row>
    <row r="4698" s="176" customFormat="1" ht="13.5" spans="6:6">
      <c r="F4698" s="181"/>
    </row>
    <row r="4699" s="176" customFormat="1" ht="13.5" spans="6:6">
      <c r="F4699" s="181"/>
    </row>
    <row r="4700" s="176" customFormat="1" ht="13.5" spans="6:6">
      <c r="F4700" s="181"/>
    </row>
    <row r="4701" s="176" customFormat="1" ht="13.5" spans="6:6">
      <c r="F4701" s="181"/>
    </row>
    <row r="4702" s="176" customFormat="1" ht="13.5" spans="6:6">
      <c r="F4702" s="181"/>
    </row>
    <row r="4703" s="176" customFormat="1" ht="13.5" spans="6:6">
      <c r="F4703" s="181"/>
    </row>
    <row r="4704" s="176" customFormat="1" ht="13.5" spans="6:6">
      <c r="F4704" s="181"/>
    </row>
    <row r="4705" s="176" customFormat="1" ht="13.5" spans="6:6">
      <c r="F4705" s="181"/>
    </row>
    <row r="4706" s="176" customFormat="1" ht="13.5" spans="6:6">
      <c r="F4706" s="181"/>
    </row>
    <row r="4707" s="176" customFormat="1" ht="13.5" spans="6:6">
      <c r="F4707" s="181"/>
    </row>
    <row r="4708" s="176" customFormat="1" ht="13.5" spans="6:6">
      <c r="F4708" s="181"/>
    </row>
    <row r="4709" s="176" customFormat="1" ht="13.5" spans="6:6">
      <c r="F4709" s="181"/>
    </row>
    <row r="4710" s="176" customFormat="1" ht="13.5" spans="6:6">
      <c r="F4710" s="181"/>
    </row>
    <row r="4711" s="176" customFormat="1" ht="13.5" spans="6:6">
      <c r="F4711" s="181"/>
    </row>
    <row r="4712" s="176" customFormat="1" ht="13.5" spans="6:6">
      <c r="F4712" s="181"/>
    </row>
    <row r="4713" s="176" customFormat="1" ht="13.5" spans="6:6">
      <c r="F4713" s="181"/>
    </row>
    <row r="4714" s="176" customFormat="1" ht="13.5" spans="6:6">
      <c r="F4714" s="181"/>
    </row>
    <row r="4715" s="176" customFormat="1" ht="13.5" spans="6:6">
      <c r="F4715" s="181"/>
    </row>
    <row r="4716" s="176" customFormat="1" ht="13.5" spans="6:6">
      <c r="F4716" s="181"/>
    </row>
    <row r="4717" s="176" customFormat="1" ht="13.5" spans="6:6">
      <c r="F4717" s="181"/>
    </row>
    <row r="4718" s="176" customFormat="1" ht="13.5" spans="6:6">
      <c r="F4718" s="181"/>
    </row>
    <row r="4719" s="176" customFormat="1" ht="13.5" spans="6:6">
      <c r="F4719" s="181"/>
    </row>
    <row r="4720" s="176" customFormat="1" ht="13.5" spans="6:6">
      <c r="F4720" s="181"/>
    </row>
    <row r="4721" s="176" customFormat="1" ht="13.5" spans="6:6">
      <c r="F4721" s="181"/>
    </row>
    <row r="4722" s="176" customFormat="1" ht="13.5" spans="6:6">
      <c r="F4722" s="181"/>
    </row>
    <row r="4723" s="176" customFormat="1" ht="13.5" spans="6:6">
      <c r="F4723" s="181"/>
    </row>
    <row r="4724" s="176" customFormat="1" ht="13.5" spans="6:6">
      <c r="F4724" s="181"/>
    </row>
    <row r="4725" s="176" customFormat="1" ht="13.5" spans="6:6">
      <c r="F4725" s="181"/>
    </row>
    <row r="4726" s="176" customFormat="1" ht="13.5" spans="6:6">
      <c r="F4726" s="181"/>
    </row>
    <row r="4727" s="176" customFormat="1" ht="13.5" spans="6:6">
      <c r="F4727" s="181"/>
    </row>
    <row r="4728" s="176" customFormat="1" ht="13.5" spans="6:6">
      <c r="F4728" s="181"/>
    </row>
    <row r="4729" s="176" customFormat="1" ht="13.5" spans="6:6">
      <c r="F4729" s="181"/>
    </row>
    <row r="4730" s="176" customFormat="1" ht="13.5" spans="6:6">
      <c r="F4730" s="181"/>
    </row>
    <row r="4731" s="176" customFormat="1" ht="13.5" spans="6:6">
      <c r="F4731" s="181"/>
    </row>
    <row r="4732" s="176" customFormat="1" ht="13.5" spans="6:6">
      <c r="F4732" s="181"/>
    </row>
    <row r="4733" s="176" customFormat="1" ht="13.5" spans="6:6">
      <c r="F4733" s="181"/>
    </row>
    <row r="4734" s="176" customFormat="1" ht="13.5" spans="6:6">
      <c r="F4734" s="181"/>
    </row>
    <row r="4735" s="176" customFormat="1" ht="13.5" spans="6:6">
      <c r="F4735" s="181"/>
    </row>
    <row r="4736" s="176" customFormat="1" ht="13.5" spans="6:6">
      <c r="F4736" s="181"/>
    </row>
    <row r="4737" s="176" customFormat="1" ht="13.5" spans="6:6">
      <c r="F4737" s="181"/>
    </row>
    <row r="4738" s="176" customFormat="1" ht="13.5" spans="6:6">
      <c r="F4738" s="181"/>
    </row>
    <row r="4739" s="176" customFormat="1" ht="13.5" spans="6:6">
      <c r="F4739" s="181"/>
    </row>
    <row r="4740" s="176" customFormat="1" ht="13.5" spans="6:6">
      <c r="F4740" s="181"/>
    </row>
    <row r="4741" s="176" customFormat="1" ht="13.5" spans="6:6">
      <c r="F4741" s="181"/>
    </row>
    <row r="4742" s="176" customFormat="1" ht="13.5" spans="6:6">
      <c r="F4742" s="181"/>
    </row>
    <row r="4743" s="176" customFormat="1" ht="13.5" spans="6:6">
      <c r="F4743" s="181"/>
    </row>
    <row r="4744" s="176" customFormat="1" ht="13.5" spans="6:6">
      <c r="F4744" s="181"/>
    </row>
    <row r="4745" s="176" customFormat="1" ht="13.5" spans="6:6">
      <c r="F4745" s="181"/>
    </row>
    <row r="4746" s="176" customFormat="1" ht="13.5" spans="6:6">
      <c r="F4746" s="181"/>
    </row>
    <row r="4747" s="176" customFormat="1" ht="13.5" spans="6:6">
      <c r="F4747" s="181"/>
    </row>
    <row r="4748" s="176" customFormat="1" ht="13.5" spans="6:6">
      <c r="F4748" s="181"/>
    </row>
    <row r="4749" s="176" customFormat="1" ht="13.5" spans="6:6">
      <c r="F4749" s="181"/>
    </row>
    <row r="4750" s="176" customFormat="1" ht="13.5" spans="6:6">
      <c r="F4750" s="181"/>
    </row>
    <row r="4751" s="176" customFormat="1" ht="13.5" spans="6:6">
      <c r="F4751" s="181"/>
    </row>
    <row r="4752" s="176" customFormat="1" ht="13.5" spans="6:6">
      <c r="F4752" s="181"/>
    </row>
    <row r="4753" s="176" customFormat="1" ht="13.5" spans="6:6">
      <c r="F4753" s="181"/>
    </row>
    <row r="4754" s="176" customFormat="1" ht="13.5" spans="6:6">
      <c r="F4754" s="181"/>
    </row>
    <row r="4755" s="176" customFormat="1" ht="13.5" spans="6:6">
      <c r="F4755" s="181"/>
    </row>
    <row r="4756" s="176" customFormat="1" ht="13.5" spans="6:6">
      <c r="F4756" s="181"/>
    </row>
    <row r="4757" s="176" customFormat="1" ht="13.5" spans="6:6">
      <c r="F4757" s="181"/>
    </row>
    <row r="4758" s="176" customFormat="1" ht="13.5" spans="6:6">
      <c r="F4758" s="181"/>
    </row>
    <row r="4759" s="176" customFormat="1" ht="13.5" spans="6:6">
      <c r="F4759" s="181"/>
    </row>
    <row r="4760" s="176" customFormat="1" ht="13.5" spans="6:6">
      <c r="F4760" s="181"/>
    </row>
    <row r="4761" s="176" customFormat="1" ht="13.5" spans="6:6">
      <c r="F4761" s="181"/>
    </row>
    <row r="4762" s="176" customFormat="1" ht="13.5" spans="6:6">
      <c r="F4762" s="181"/>
    </row>
    <row r="4763" s="176" customFormat="1" ht="13.5" spans="6:6">
      <c r="F4763" s="181"/>
    </row>
    <row r="4764" s="176" customFormat="1" ht="13.5" spans="6:6">
      <c r="F4764" s="181"/>
    </row>
    <row r="4765" s="176" customFormat="1" ht="13.5" spans="6:6">
      <c r="F4765" s="181"/>
    </row>
    <row r="4766" s="176" customFormat="1" ht="13.5" spans="6:6">
      <c r="F4766" s="181"/>
    </row>
    <row r="4767" s="176" customFormat="1" ht="13.5" spans="6:6">
      <c r="F4767" s="181"/>
    </row>
    <row r="4768" s="176" customFormat="1" ht="13.5" spans="6:6">
      <c r="F4768" s="181"/>
    </row>
    <row r="4769" s="176" customFormat="1" ht="13.5" spans="6:6">
      <c r="F4769" s="181"/>
    </row>
    <row r="4770" s="176" customFormat="1" ht="13.5" spans="6:6">
      <c r="F4770" s="181"/>
    </row>
    <row r="4771" s="176" customFormat="1" ht="13.5" spans="6:6">
      <c r="F4771" s="181"/>
    </row>
    <row r="4772" s="176" customFormat="1" ht="13.5" spans="6:6">
      <c r="F4772" s="181"/>
    </row>
    <row r="4773" s="176" customFormat="1" ht="13.5" spans="6:6">
      <c r="F4773" s="181"/>
    </row>
    <row r="4774" s="176" customFormat="1" ht="13.5" spans="6:6">
      <c r="F4774" s="181"/>
    </row>
    <row r="4775" s="176" customFormat="1" ht="13.5" spans="6:6">
      <c r="F4775" s="181"/>
    </row>
    <row r="4776" s="176" customFormat="1" ht="13.5" spans="6:6">
      <c r="F4776" s="181"/>
    </row>
    <row r="4777" s="176" customFormat="1" ht="13.5" spans="6:6">
      <c r="F4777" s="181"/>
    </row>
    <row r="4778" s="176" customFormat="1" ht="13.5" spans="6:6">
      <c r="F4778" s="181"/>
    </row>
    <row r="4779" s="176" customFormat="1" ht="13.5" spans="6:6">
      <c r="F4779" s="181"/>
    </row>
    <row r="4780" s="176" customFormat="1" ht="13.5" spans="6:6">
      <c r="F4780" s="181"/>
    </row>
    <row r="4781" s="176" customFormat="1" ht="13.5" spans="6:6">
      <c r="F4781" s="181"/>
    </row>
    <row r="4782" s="176" customFormat="1" ht="13.5" spans="6:6">
      <c r="F4782" s="181"/>
    </row>
    <row r="4783" s="176" customFormat="1" ht="13.5" spans="6:6">
      <c r="F4783" s="181"/>
    </row>
    <row r="4784" s="176" customFormat="1" ht="13.5" spans="6:6">
      <c r="F4784" s="181"/>
    </row>
    <row r="4785" s="176" customFormat="1" ht="13.5" spans="6:6">
      <c r="F4785" s="181"/>
    </row>
    <row r="4786" s="176" customFormat="1" ht="13.5" spans="6:6">
      <c r="F4786" s="181"/>
    </row>
    <row r="4787" s="176" customFormat="1" ht="13.5" spans="6:6">
      <c r="F4787" s="181"/>
    </row>
    <row r="4788" s="176" customFormat="1" ht="13.5" spans="6:6">
      <c r="F4788" s="181"/>
    </row>
    <row r="4789" s="176" customFormat="1" ht="13.5" spans="6:6">
      <c r="F4789" s="181"/>
    </row>
    <row r="4790" s="176" customFormat="1" ht="13.5" spans="6:6">
      <c r="F4790" s="181"/>
    </row>
    <row r="4791" s="176" customFormat="1" ht="13.5" spans="6:6">
      <c r="F4791" s="181"/>
    </row>
    <row r="4792" s="176" customFormat="1" ht="13.5" spans="6:6">
      <c r="F4792" s="181"/>
    </row>
    <row r="4793" s="176" customFormat="1" ht="13.5" spans="6:6">
      <c r="F4793" s="181"/>
    </row>
    <row r="4794" s="176" customFormat="1" ht="13.5" spans="6:6">
      <c r="F4794" s="181"/>
    </row>
    <row r="4795" s="176" customFormat="1" ht="13.5" spans="6:6">
      <c r="F4795" s="181"/>
    </row>
    <row r="4796" s="176" customFormat="1" ht="13.5" spans="6:6">
      <c r="F4796" s="181"/>
    </row>
    <row r="4797" s="176" customFormat="1" ht="13.5" spans="6:6">
      <c r="F4797" s="181"/>
    </row>
    <row r="4798" s="176" customFormat="1" ht="13.5" spans="6:6">
      <c r="F4798" s="181"/>
    </row>
    <row r="4799" s="176" customFormat="1" ht="13.5" spans="6:6">
      <c r="F4799" s="181"/>
    </row>
    <row r="4800" s="176" customFormat="1" ht="13.5" spans="6:6">
      <c r="F4800" s="181"/>
    </row>
    <row r="4801" s="176" customFormat="1" ht="13.5" spans="6:6">
      <c r="F4801" s="181"/>
    </row>
    <row r="4802" s="176" customFormat="1" ht="13.5" spans="6:6">
      <c r="F4802" s="181"/>
    </row>
    <row r="4803" s="176" customFormat="1" ht="13.5" spans="6:6">
      <c r="F4803" s="181"/>
    </row>
    <row r="4804" s="176" customFormat="1" ht="13.5" spans="6:6">
      <c r="F4804" s="181"/>
    </row>
    <row r="4805" s="176" customFormat="1" ht="13.5" spans="6:6">
      <c r="F4805" s="181"/>
    </row>
    <row r="4806" s="176" customFormat="1" ht="13.5" spans="6:6">
      <c r="F4806" s="181"/>
    </row>
    <row r="4807" s="176" customFormat="1" ht="13.5" spans="6:6">
      <c r="F4807" s="181"/>
    </row>
    <row r="4808" s="176" customFormat="1" ht="13.5" spans="6:6">
      <c r="F4808" s="181"/>
    </row>
    <row r="4809" s="176" customFormat="1" ht="13.5" spans="6:6">
      <c r="F4809" s="181"/>
    </row>
    <row r="4810" s="176" customFormat="1" ht="13.5" spans="6:6">
      <c r="F4810" s="181"/>
    </row>
    <row r="4811" s="176" customFormat="1" ht="13.5" spans="6:6">
      <c r="F4811" s="181"/>
    </row>
    <row r="4812" s="176" customFormat="1" ht="13.5" spans="6:6">
      <c r="F4812" s="181"/>
    </row>
    <row r="4813" s="176" customFormat="1" ht="13.5" spans="6:6">
      <c r="F4813" s="181"/>
    </row>
    <row r="4814" s="176" customFormat="1" ht="13.5" spans="6:6">
      <c r="F4814" s="181"/>
    </row>
    <row r="4815" s="176" customFormat="1" ht="13.5" spans="6:6">
      <c r="F4815" s="181"/>
    </row>
    <row r="4816" s="176" customFormat="1" ht="13.5" spans="6:6">
      <c r="F4816" s="181"/>
    </row>
    <row r="4817" s="176" customFormat="1" ht="13.5" spans="6:6">
      <c r="F4817" s="181"/>
    </row>
    <row r="4818" s="176" customFormat="1" ht="13.5" spans="6:6">
      <c r="F4818" s="181"/>
    </row>
    <row r="4819" s="176" customFormat="1" ht="13.5" spans="6:6">
      <c r="F4819" s="181"/>
    </row>
    <row r="4820" s="176" customFormat="1" ht="13.5" spans="6:6">
      <c r="F4820" s="181"/>
    </row>
    <row r="4821" s="176" customFormat="1" ht="13.5" spans="6:6">
      <c r="F4821" s="181"/>
    </row>
    <row r="4822" s="176" customFormat="1" ht="13.5" spans="6:6">
      <c r="F4822" s="181"/>
    </row>
    <row r="4823" s="176" customFormat="1" ht="13.5" spans="6:6">
      <c r="F4823" s="181"/>
    </row>
    <row r="4824" s="176" customFormat="1" ht="13.5" spans="6:6">
      <c r="F4824" s="181"/>
    </row>
    <row r="4825" s="176" customFormat="1" ht="13.5" spans="6:6">
      <c r="F4825" s="181"/>
    </row>
    <row r="4826" s="176" customFormat="1" ht="13.5" spans="6:6">
      <c r="F4826" s="181"/>
    </row>
    <row r="4827" s="176" customFormat="1" ht="13.5" spans="6:6">
      <c r="F4827" s="181"/>
    </row>
    <row r="4828" s="176" customFormat="1" ht="13.5" spans="6:6">
      <c r="F4828" s="181"/>
    </row>
    <row r="4829" s="176" customFormat="1" ht="13.5" spans="6:6">
      <c r="F4829" s="181"/>
    </row>
    <row r="4830" s="176" customFormat="1" ht="13.5" spans="6:6">
      <c r="F4830" s="181"/>
    </row>
    <row r="4831" s="176" customFormat="1" ht="13.5" spans="6:6">
      <c r="F4831" s="181"/>
    </row>
    <row r="4832" s="176" customFormat="1" ht="13.5" spans="6:6">
      <c r="F4832" s="181"/>
    </row>
    <row r="4833" s="176" customFormat="1" ht="13.5" spans="6:6">
      <c r="F4833" s="181"/>
    </row>
    <row r="4834" s="176" customFormat="1" ht="13.5" spans="6:6">
      <c r="F4834" s="181"/>
    </row>
    <row r="4835" s="176" customFormat="1" ht="13.5" spans="6:6">
      <c r="F4835" s="181"/>
    </row>
    <row r="4836" s="176" customFormat="1" ht="13.5" spans="6:6">
      <c r="F4836" s="181"/>
    </row>
    <row r="4837" s="176" customFormat="1" ht="13.5" spans="6:6">
      <c r="F4837" s="181"/>
    </row>
    <row r="4838" s="176" customFormat="1" ht="13.5" spans="6:6">
      <c r="F4838" s="181"/>
    </row>
    <row r="4839" s="176" customFormat="1" ht="13.5" spans="6:6">
      <c r="F4839" s="181"/>
    </row>
    <row r="4840" s="176" customFormat="1" ht="13.5" spans="6:6">
      <c r="F4840" s="181"/>
    </row>
    <row r="4841" s="176" customFormat="1" ht="13.5" spans="6:6">
      <c r="F4841" s="181"/>
    </row>
    <row r="4842" s="176" customFormat="1" ht="13.5" spans="6:6">
      <c r="F4842" s="181"/>
    </row>
    <row r="4843" s="176" customFormat="1" ht="13.5" spans="6:6">
      <c r="F4843" s="181"/>
    </row>
    <row r="4844" s="176" customFormat="1" ht="13.5" spans="6:6">
      <c r="F4844" s="181"/>
    </row>
    <row r="4845" s="176" customFormat="1" ht="13.5" spans="6:6">
      <c r="F4845" s="181"/>
    </row>
    <row r="4846" s="176" customFormat="1" ht="13.5" spans="6:6">
      <c r="F4846" s="181"/>
    </row>
    <row r="4847" s="176" customFormat="1" ht="13.5" spans="6:6">
      <c r="F4847" s="181"/>
    </row>
    <row r="4848" s="176" customFormat="1" ht="13.5" spans="6:6">
      <c r="F4848" s="181"/>
    </row>
    <row r="4849" s="176" customFormat="1" ht="13.5" spans="6:6">
      <c r="F4849" s="181"/>
    </row>
    <row r="4850" s="176" customFormat="1" ht="13.5" spans="6:6">
      <c r="F4850" s="181"/>
    </row>
    <row r="4851" s="176" customFormat="1" ht="13.5" spans="6:6">
      <c r="F4851" s="181"/>
    </row>
    <row r="4852" s="176" customFormat="1" ht="13.5" spans="6:6">
      <c r="F4852" s="181"/>
    </row>
    <row r="4853" s="176" customFormat="1" ht="13.5" spans="6:6">
      <c r="F4853" s="181"/>
    </row>
    <row r="4854" s="176" customFormat="1" ht="13.5" spans="6:6">
      <c r="F4854" s="181"/>
    </row>
    <row r="4855" s="176" customFormat="1" ht="13.5" spans="6:6">
      <c r="F4855" s="181"/>
    </row>
    <row r="4856" s="176" customFormat="1" ht="13.5" spans="6:6">
      <c r="F4856" s="181"/>
    </row>
    <row r="4857" s="176" customFormat="1" ht="13.5" spans="6:6">
      <c r="F4857" s="181"/>
    </row>
    <row r="4858" s="176" customFormat="1" ht="13.5" spans="6:6">
      <c r="F4858" s="181"/>
    </row>
    <row r="4859" s="176" customFormat="1" ht="13.5" spans="6:6">
      <c r="F4859" s="181"/>
    </row>
    <row r="4860" s="176" customFormat="1" ht="13.5" spans="6:6">
      <c r="F4860" s="181"/>
    </row>
    <row r="4861" s="176" customFormat="1" ht="13.5" spans="6:6">
      <c r="F4861" s="181"/>
    </row>
    <row r="4862" s="176" customFormat="1" ht="13.5" spans="6:6">
      <c r="F4862" s="181"/>
    </row>
    <row r="4863" s="176" customFormat="1" ht="13.5" spans="6:6">
      <c r="F4863" s="181"/>
    </row>
    <row r="4864" s="176" customFormat="1" ht="13.5" spans="6:6">
      <c r="F4864" s="181"/>
    </row>
    <row r="4865" s="176" customFormat="1" ht="13.5" spans="6:6">
      <c r="F4865" s="181"/>
    </row>
    <row r="4866" s="176" customFormat="1" ht="13.5" spans="6:6">
      <c r="F4866" s="181"/>
    </row>
    <row r="4867" s="176" customFormat="1" ht="13.5" spans="6:6">
      <c r="F4867" s="181"/>
    </row>
    <row r="4868" s="176" customFormat="1" ht="13.5" spans="6:6">
      <c r="F4868" s="181"/>
    </row>
    <row r="4869" s="176" customFormat="1" ht="13.5" spans="6:6">
      <c r="F4869" s="181"/>
    </row>
    <row r="4870" s="176" customFormat="1" ht="13.5" spans="6:6">
      <c r="F4870" s="181"/>
    </row>
    <row r="4871" s="176" customFormat="1" ht="13.5" spans="6:6">
      <c r="F4871" s="181"/>
    </row>
    <row r="4872" s="176" customFormat="1" ht="13.5" spans="6:6">
      <c r="F4872" s="181"/>
    </row>
    <row r="4873" s="176" customFormat="1" ht="13.5" spans="6:6">
      <c r="F4873" s="181"/>
    </row>
    <row r="4874" s="176" customFormat="1" ht="13.5" spans="6:6">
      <c r="F4874" s="181"/>
    </row>
    <row r="4875" s="176" customFormat="1" ht="13.5" spans="6:6">
      <c r="F4875" s="181"/>
    </row>
    <row r="4876" s="176" customFormat="1" ht="13.5" spans="6:6">
      <c r="F4876" s="181"/>
    </row>
    <row r="4877" s="176" customFormat="1" ht="13.5" spans="6:6">
      <c r="F4877" s="181"/>
    </row>
    <row r="4878" s="176" customFormat="1" ht="13.5" spans="6:6">
      <c r="F4878" s="181"/>
    </row>
    <row r="4879" s="176" customFormat="1" ht="13.5" spans="6:6">
      <c r="F4879" s="181"/>
    </row>
    <row r="4880" s="176" customFormat="1" ht="13.5" spans="6:6">
      <c r="F4880" s="181"/>
    </row>
    <row r="4881" s="176" customFormat="1" ht="13.5" spans="6:6">
      <c r="F4881" s="181"/>
    </row>
    <row r="4882" s="176" customFormat="1" ht="13.5" spans="6:6">
      <c r="F4882" s="181"/>
    </row>
    <row r="4883" s="176" customFormat="1" ht="13.5" spans="6:6">
      <c r="F4883" s="181"/>
    </row>
    <row r="4884" s="176" customFormat="1" ht="13.5" spans="6:6">
      <c r="F4884" s="181"/>
    </row>
    <row r="4885" s="176" customFormat="1" ht="13.5" spans="6:6">
      <c r="F4885" s="181"/>
    </row>
    <row r="4886" s="176" customFormat="1" ht="13.5" spans="6:6">
      <c r="F4886" s="181"/>
    </row>
    <row r="4887" s="176" customFormat="1" ht="13.5" spans="6:6">
      <c r="F4887" s="181"/>
    </row>
    <row r="4888" s="176" customFormat="1" ht="13.5" spans="6:6">
      <c r="F4888" s="181"/>
    </row>
    <row r="4889" s="176" customFormat="1" ht="13.5" spans="6:6">
      <c r="F4889" s="181"/>
    </row>
    <row r="4890" s="176" customFormat="1" ht="13.5" spans="6:6">
      <c r="F4890" s="181"/>
    </row>
    <row r="4891" s="176" customFormat="1" ht="13.5" spans="6:6">
      <c r="F4891" s="181"/>
    </row>
    <row r="4892" s="176" customFormat="1" ht="13.5" spans="6:6">
      <c r="F4892" s="181"/>
    </row>
    <row r="4893" s="176" customFormat="1" ht="13.5" spans="6:6">
      <c r="F4893" s="181"/>
    </row>
    <row r="4894" s="176" customFormat="1" ht="13.5" spans="6:6">
      <c r="F4894" s="181"/>
    </row>
    <row r="4895" s="176" customFormat="1" ht="13.5" spans="6:6">
      <c r="F4895" s="181"/>
    </row>
    <row r="4896" s="176" customFormat="1" ht="13.5" spans="6:6">
      <c r="F4896" s="181"/>
    </row>
    <row r="4897" s="176" customFormat="1" ht="13.5" spans="6:6">
      <c r="F4897" s="181"/>
    </row>
    <row r="4898" s="176" customFormat="1" ht="13.5" spans="6:6">
      <c r="F4898" s="181"/>
    </row>
    <row r="4899" s="176" customFormat="1" ht="13.5" spans="6:6">
      <c r="F4899" s="181"/>
    </row>
    <row r="4900" s="176" customFormat="1" ht="13.5" spans="6:6">
      <c r="F4900" s="181"/>
    </row>
    <row r="4901" s="176" customFormat="1" ht="13.5" spans="6:6">
      <c r="F4901" s="181"/>
    </row>
    <row r="4902" s="176" customFormat="1" ht="13.5" spans="6:6">
      <c r="F4902" s="181"/>
    </row>
    <row r="4903" s="176" customFormat="1" ht="13.5" spans="6:6">
      <c r="F4903" s="181"/>
    </row>
    <row r="4904" s="176" customFormat="1" ht="13.5" spans="6:6">
      <c r="F4904" s="181"/>
    </row>
    <row r="4905" s="176" customFormat="1" ht="13.5" spans="6:6">
      <c r="F4905" s="181"/>
    </row>
    <row r="4906" s="176" customFormat="1" ht="13.5" spans="6:6">
      <c r="F4906" s="181"/>
    </row>
    <row r="4907" s="176" customFormat="1" ht="13.5" spans="6:6">
      <c r="F4907" s="181"/>
    </row>
    <row r="4908" s="176" customFormat="1" ht="13.5" spans="6:6">
      <c r="F4908" s="181"/>
    </row>
    <row r="4909" s="176" customFormat="1" ht="13.5" spans="6:6">
      <c r="F4909" s="181"/>
    </row>
    <row r="4910" s="176" customFormat="1" ht="13.5" spans="6:6">
      <c r="F4910" s="181"/>
    </row>
    <row r="4911" s="176" customFormat="1" ht="13.5" spans="6:6">
      <c r="F4911" s="181"/>
    </row>
    <row r="4912" s="176" customFormat="1" ht="13.5" spans="6:6">
      <c r="F4912" s="181"/>
    </row>
    <row r="4913" s="176" customFormat="1" ht="13.5" spans="6:6">
      <c r="F4913" s="181"/>
    </row>
    <row r="4914" s="176" customFormat="1" ht="13.5" spans="6:6">
      <c r="F4914" s="181"/>
    </row>
    <row r="4915" s="176" customFormat="1" ht="13.5" spans="6:6">
      <c r="F4915" s="181"/>
    </row>
    <row r="4916" s="176" customFormat="1" ht="13.5" spans="6:6">
      <c r="F4916" s="181"/>
    </row>
    <row r="4917" s="176" customFormat="1" ht="13.5" spans="6:6">
      <c r="F4917" s="181"/>
    </row>
    <row r="4918" s="176" customFormat="1" ht="13.5" spans="6:6">
      <c r="F4918" s="181"/>
    </row>
    <row r="4919" s="176" customFormat="1" ht="13.5" spans="6:6">
      <c r="F4919" s="181"/>
    </row>
    <row r="4920" s="176" customFormat="1" ht="13.5" spans="6:6">
      <c r="F4920" s="181"/>
    </row>
    <row r="4921" s="176" customFormat="1" ht="13.5" spans="6:6">
      <c r="F4921" s="181"/>
    </row>
    <row r="4922" s="176" customFormat="1" ht="13.5" spans="6:6">
      <c r="F4922" s="181"/>
    </row>
    <row r="4923" s="176" customFormat="1" ht="13.5" spans="6:6">
      <c r="F4923" s="181"/>
    </row>
    <row r="4924" s="176" customFormat="1" ht="13.5" spans="6:6">
      <c r="F4924" s="181"/>
    </row>
    <row r="4925" s="176" customFormat="1" ht="13.5" spans="6:6">
      <c r="F4925" s="181"/>
    </row>
    <row r="4926" s="176" customFormat="1" ht="13.5" spans="6:6">
      <c r="F4926" s="181"/>
    </row>
    <row r="4927" s="176" customFormat="1" ht="13.5" spans="6:6">
      <c r="F4927" s="181"/>
    </row>
    <row r="4928" s="176" customFormat="1" ht="13.5" spans="6:6">
      <c r="F4928" s="181"/>
    </row>
    <row r="4929" s="176" customFormat="1" ht="13.5" spans="6:6">
      <c r="F4929" s="181"/>
    </row>
    <row r="4930" s="176" customFormat="1" ht="13.5" spans="6:6">
      <c r="F4930" s="181"/>
    </row>
    <row r="4931" s="176" customFormat="1" ht="13.5" spans="6:6">
      <c r="F4931" s="181"/>
    </row>
    <row r="4932" s="176" customFormat="1" ht="13.5" spans="6:6">
      <c r="F4932" s="181"/>
    </row>
    <row r="4933" s="176" customFormat="1" ht="13.5" spans="6:6">
      <c r="F4933" s="181"/>
    </row>
    <row r="4934" s="176" customFormat="1" ht="13.5" spans="6:6">
      <c r="F4934" s="181"/>
    </row>
    <row r="4935" s="176" customFormat="1" ht="13.5" spans="6:6">
      <c r="F4935" s="181"/>
    </row>
    <row r="4936" s="176" customFormat="1" ht="13.5" spans="6:6">
      <c r="F4936" s="181"/>
    </row>
    <row r="4937" s="176" customFormat="1" ht="13.5" spans="6:6">
      <c r="F4937" s="181"/>
    </row>
    <row r="4938" s="176" customFormat="1" ht="13.5" spans="6:6">
      <c r="F4938" s="181"/>
    </row>
    <row r="4939" s="176" customFormat="1" ht="13.5" spans="6:6">
      <c r="F4939" s="181"/>
    </row>
    <row r="4940" s="176" customFormat="1" ht="13.5" spans="6:6">
      <c r="F4940" s="181"/>
    </row>
    <row r="4941" s="176" customFormat="1" ht="13.5" spans="6:6">
      <c r="F4941" s="181"/>
    </row>
    <row r="4942" s="176" customFormat="1" ht="13.5" spans="6:6">
      <c r="F4942" s="181"/>
    </row>
    <row r="4943" s="176" customFormat="1" ht="13.5" spans="6:6">
      <c r="F4943" s="181"/>
    </row>
    <row r="4944" s="176" customFormat="1" ht="13.5" spans="6:6">
      <c r="F4944" s="181"/>
    </row>
    <row r="4945" s="176" customFormat="1" ht="13.5" spans="6:6">
      <c r="F4945" s="181"/>
    </row>
    <row r="4946" s="176" customFormat="1" ht="13.5" spans="6:6">
      <c r="F4946" s="181"/>
    </row>
    <row r="4947" s="176" customFormat="1" ht="13.5" spans="6:6">
      <c r="F4947" s="181"/>
    </row>
    <row r="4948" s="176" customFormat="1" ht="13.5" spans="6:6">
      <c r="F4948" s="181"/>
    </row>
    <row r="4949" s="176" customFormat="1" ht="13.5" spans="6:6">
      <c r="F4949" s="181"/>
    </row>
    <row r="4950" s="176" customFormat="1" ht="13.5" spans="6:6">
      <c r="F4950" s="181"/>
    </row>
    <row r="4951" s="176" customFormat="1" ht="13.5" spans="6:6">
      <c r="F4951" s="181"/>
    </row>
    <row r="4952" s="176" customFormat="1" ht="13.5" spans="6:6">
      <c r="F4952" s="181"/>
    </row>
    <row r="4953" s="176" customFormat="1" ht="13.5" spans="6:6">
      <c r="F4953" s="181"/>
    </row>
    <row r="4954" s="176" customFormat="1" ht="13.5" spans="6:6">
      <c r="F4954" s="181"/>
    </row>
    <row r="4955" s="176" customFormat="1" ht="13.5" spans="6:6">
      <c r="F4955" s="181"/>
    </row>
    <row r="4956" s="176" customFormat="1" ht="13.5" spans="6:6">
      <c r="F4956" s="181"/>
    </row>
    <row r="4957" s="176" customFormat="1" ht="13.5" spans="6:6">
      <c r="F4957" s="181"/>
    </row>
    <row r="4958" s="176" customFormat="1" ht="13.5" spans="6:6">
      <c r="F4958" s="181"/>
    </row>
    <row r="4959" s="176" customFormat="1" ht="13.5" spans="6:6">
      <c r="F4959" s="181"/>
    </row>
    <row r="4960" s="176" customFormat="1" ht="13.5" spans="6:6">
      <c r="F4960" s="181"/>
    </row>
    <row r="4961" s="176" customFormat="1" ht="13.5" spans="6:6">
      <c r="F4961" s="181"/>
    </row>
    <row r="4962" s="176" customFormat="1" ht="13.5" spans="6:6">
      <c r="F4962" s="181"/>
    </row>
    <row r="4963" s="176" customFormat="1" ht="13.5" spans="6:6">
      <c r="F4963" s="181"/>
    </row>
    <row r="4964" s="176" customFormat="1" ht="13.5" spans="6:6">
      <c r="F4964" s="181"/>
    </row>
    <row r="4965" s="176" customFormat="1" ht="13.5" spans="6:6">
      <c r="F4965" s="181"/>
    </row>
    <row r="4966" s="176" customFormat="1" ht="13.5" spans="6:6">
      <c r="F4966" s="181"/>
    </row>
    <row r="4967" s="176" customFormat="1" ht="13.5" spans="6:6">
      <c r="F4967" s="181"/>
    </row>
    <row r="4968" s="176" customFormat="1" ht="13.5" spans="6:6">
      <c r="F4968" s="181"/>
    </row>
    <row r="4969" s="176" customFormat="1" ht="13.5" spans="6:6">
      <c r="F4969" s="181"/>
    </row>
    <row r="4970" s="176" customFormat="1" ht="13.5" spans="6:6">
      <c r="F4970" s="181"/>
    </row>
    <row r="4971" s="176" customFormat="1" ht="13.5" spans="6:6">
      <c r="F4971" s="181"/>
    </row>
    <row r="4972" s="176" customFormat="1" ht="13.5" spans="6:6">
      <c r="F4972" s="181"/>
    </row>
    <row r="4973" s="176" customFormat="1" ht="13.5" spans="6:6">
      <c r="F4973" s="181"/>
    </row>
    <row r="4974" s="176" customFormat="1" ht="13.5" spans="6:6">
      <c r="F4974" s="181"/>
    </row>
    <row r="4975" s="176" customFormat="1" ht="13.5" spans="6:6">
      <c r="F4975" s="181"/>
    </row>
    <row r="4976" s="176" customFormat="1" ht="13.5" spans="6:6">
      <c r="F4976" s="181"/>
    </row>
    <row r="4977" s="176" customFormat="1" ht="13.5" spans="6:6">
      <c r="F4977" s="181"/>
    </row>
    <row r="4978" s="176" customFormat="1" ht="13.5" spans="6:6">
      <c r="F4978" s="181"/>
    </row>
    <row r="4979" s="176" customFormat="1" ht="13.5" spans="6:6">
      <c r="F4979" s="181"/>
    </row>
    <row r="4980" s="176" customFormat="1" ht="13.5" spans="6:6">
      <c r="F4980" s="181"/>
    </row>
    <row r="4981" s="176" customFormat="1" ht="13.5" spans="6:6">
      <c r="F4981" s="181"/>
    </row>
    <row r="4982" s="176" customFormat="1" ht="13.5" spans="6:6">
      <c r="F4982" s="181"/>
    </row>
    <row r="4983" s="176" customFormat="1" ht="13.5" spans="6:6">
      <c r="F4983" s="181"/>
    </row>
    <row r="4984" s="176" customFormat="1" ht="13.5" spans="6:6">
      <c r="F4984" s="181"/>
    </row>
    <row r="4985" s="176" customFormat="1" ht="13.5" spans="6:6">
      <c r="F4985" s="181"/>
    </row>
    <row r="4986" s="176" customFormat="1" ht="13.5" spans="6:6">
      <c r="F4986" s="181"/>
    </row>
    <row r="4987" s="176" customFormat="1" ht="13.5" spans="6:6">
      <c r="F4987" s="181"/>
    </row>
    <row r="4988" s="176" customFormat="1" ht="13.5" spans="6:6">
      <c r="F4988" s="181"/>
    </row>
    <row r="4989" s="176" customFormat="1" ht="13.5" spans="6:6">
      <c r="F4989" s="181"/>
    </row>
    <row r="4990" s="176" customFormat="1" ht="13.5" spans="6:6">
      <c r="F4990" s="181"/>
    </row>
    <row r="4991" s="176" customFormat="1" ht="13.5" spans="6:6">
      <c r="F4991" s="181"/>
    </row>
    <row r="4992" s="176" customFormat="1" ht="13.5" spans="6:6">
      <c r="F4992" s="181"/>
    </row>
    <row r="4993" s="176" customFormat="1" ht="13.5" spans="6:6">
      <c r="F4993" s="181"/>
    </row>
    <row r="4994" s="176" customFormat="1" ht="13.5" spans="6:6">
      <c r="F4994" s="181"/>
    </row>
    <row r="4995" s="176" customFormat="1" ht="13.5" spans="6:6">
      <c r="F4995" s="181"/>
    </row>
    <row r="4996" s="176" customFormat="1" ht="13.5" spans="6:6">
      <c r="F4996" s="181"/>
    </row>
    <row r="4997" s="176" customFormat="1" ht="13.5" spans="6:6">
      <c r="F4997" s="181"/>
    </row>
    <row r="4998" s="176" customFormat="1" ht="13.5" spans="6:6">
      <c r="F4998" s="181"/>
    </row>
    <row r="4999" s="176" customFormat="1" ht="13.5" spans="6:6">
      <c r="F4999" s="181"/>
    </row>
    <row r="5000" s="176" customFormat="1" ht="13.5" spans="6:6">
      <c r="F5000" s="181"/>
    </row>
    <row r="5001" s="176" customFormat="1" ht="13.5" spans="6:6">
      <c r="F5001" s="181"/>
    </row>
    <row r="5002" s="176" customFormat="1" ht="13.5" spans="6:6">
      <c r="F5002" s="181"/>
    </row>
    <row r="5003" s="176" customFormat="1" ht="13.5" spans="6:6">
      <c r="F5003" s="181"/>
    </row>
    <row r="5004" s="176" customFormat="1" ht="13.5" spans="6:6">
      <c r="F5004" s="181"/>
    </row>
    <row r="5005" s="176" customFormat="1" ht="13.5" spans="6:6">
      <c r="F5005" s="181"/>
    </row>
    <row r="5006" s="176" customFormat="1" ht="13.5" spans="6:6">
      <c r="F5006" s="181"/>
    </row>
    <row r="5007" s="176" customFormat="1" ht="13.5" spans="6:6">
      <c r="F5007" s="181"/>
    </row>
    <row r="5008" s="176" customFormat="1" ht="13.5" spans="6:6">
      <c r="F5008" s="181"/>
    </row>
    <row r="5009" s="176" customFormat="1" ht="13.5" spans="6:6">
      <c r="F5009" s="181"/>
    </row>
    <row r="5010" s="176" customFormat="1" ht="13.5" spans="6:6">
      <c r="F5010" s="181"/>
    </row>
    <row r="5011" s="176" customFormat="1" ht="13.5" spans="6:6">
      <c r="F5011" s="181"/>
    </row>
    <row r="5012" s="176" customFormat="1" ht="13.5" spans="6:6">
      <c r="F5012" s="181"/>
    </row>
    <row r="5013" s="176" customFormat="1" ht="13.5" spans="6:6">
      <c r="F5013" s="181"/>
    </row>
    <row r="5014" s="176" customFormat="1" ht="13.5" spans="6:6">
      <c r="F5014" s="181"/>
    </row>
    <row r="5015" s="176" customFormat="1" ht="13.5" spans="6:6">
      <c r="F5015" s="181"/>
    </row>
    <row r="5016" s="176" customFormat="1" ht="13.5" spans="6:6">
      <c r="F5016" s="181"/>
    </row>
    <row r="5017" s="176" customFormat="1" ht="13.5" spans="6:6">
      <c r="F5017" s="181"/>
    </row>
    <row r="5018" s="176" customFormat="1" ht="13.5" spans="6:6">
      <c r="F5018" s="181"/>
    </row>
    <row r="5019" s="176" customFormat="1" ht="13.5" spans="6:6">
      <c r="F5019" s="181"/>
    </row>
    <row r="5020" s="176" customFormat="1" ht="13.5" spans="6:6">
      <c r="F5020" s="181"/>
    </row>
    <row r="5021" s="176" customFormat="1" ht="13.5" spans="6:6">
      <c r="F5021" s="181"/>
    </row>
    <row r="5022" s="176" customFormat="1" ht="13.5" spans="6:6">
      <c r="F5022" s="181"/>
    </row>
    <row r="5023" s="176" customFormat="1" ht="13.5" spans="6:6">
      <c r="F5023" s="181"/>
    </row>
    <row r="5024" s="176" customFormat="1" ht="13.5" spans="6:6">
      <c r="F5024" s="181"/>
    </row>
    <row r="5025" s="176" customFormat="1" ht="13.5" spans="6:6">
      <c r="F5025" s="181"/>
    </row>
    <row r="5026" s="176" customFormat="1" ht="13.5" spans="6:6">
      <c r="F5026" s="181"/>
    </row>
    <row r="5027" s="176" customFormat="1" ht="13.5" spans="6:6">
      <c r="F5027" s="181"/>
    </row>
    <row r="5028" s="176" customFormat="1" ht="13.5" spans="6:6">
      <c r="F5028" s="181"/>
    </row>
    <row r="5029" s="176" customFormat="1" ht="13.5" spans="6:6">
      <c r="F5029" s="181"/>
    </row>
    <row r="5030" s="176" customFormat="1" ht="13.5" spans="6:6">
      <c r="F5030" s="181"/>
    </row>
    <row r="5031" s="176" customFormat="1" ht="13.5" spans="6:6">
      <c r="F5031" s="181"/>
    </row>
    <row r="5032" s="176" customFormat="1" ht="13.5" spans="6:6">
      <c r="F5032" s="181"/>
    </row>
    <row r="5033" s="176" customFormat="1" ht="13.5" spans="6:6">
      <c r="F5033" s="181"/>
    </row>
    <row r="5034" s="176" customFormat="1" ht="13.5" spans="6:6">
      <c r="F5034" s="181"/>
    </row>
    <row r="5035" s="176" customFormat="1" ht="13.5" spans="6:6">
      <c r="F5035" s="181"/>
    </row>
    <row r="5036" s="176" customFormat="1" ht="13.5" spans="6:6">
      <c r="F5036" s="181"/>
    </row>
    <row r="5037" s="176" customFormat="1" ht="13.5" spans="6:6">
      <c r="F5037" s="181"/>
    </row>
    <row r="5038" s="176" customFormat="1" ht="13.5" spans="6:6">
      <c r="F5038" s="181"/>
    </row>
    <row r="5039" s="176" customFormat="1" ht="13.5" spans="6:6">
      <c r="F5039" s="181"/>
    </row>
    <row r="5040" s="176" customFormat="1" ht="13.5" spans="6:6">
      <c r="F5040" s="181"/>
    </row>
    <row r="5041" s="176" customFormat="1" ht="13.5" spans="6:6">
      <c r="F5041" s="181"/>
    </row>
    <row r="5042" s="176" customFormat="1" ht="13.5" spans="6:6">
      <c r="F5042" s="181"/>
    </row>
    <row r="5043" s="176" customFormat="1" ht="13.5" spans="6:6">
      <c r="F5043" s="181"/>
    </row>
    <row r="5044" s="176" customFormat="1" ht="13.5" spans="6:6">
      <c r="F5044" s="181"/>
    </row>
    <row r="5045" s="176" customFormat="1" ht="13.5" spans="6:6">
      <c r="F5045" s="181"/>
    </row>
    <row r="5046" s="176" customFormat="1" ht="13.5" spans="6:6">
      <c r="F5046" s="181"/>
    </row>
    <row r="5047" s="176" customFormat="1" ht="13.5" spans="6:6">
      <c r="F5047" s="181"/>
    </row>
    <row r="5048" s="176" customFormat="1" ht="13.5" spans="6:6">
      <c r="F5048" s="181"/>
    </row>
    <row r="5049" s="176" customFormat="1" ht="13.5" spans="6:6">
      <c r="F5049" s="181"/>
    </row>
    <row r="5050" s="176" customFormat="1" ht="13.5" spans="6:6">
      <c r="F5050" s="181"/>
    </row>
    <row r="5051" s="176" customFormat="1" ht="13.5" spans="6:6">
      <c r="F5051" s="181"/>
    </row>
    <row r="5052" s="176" customFormat="1" ht="13.5" spans="6:6">
      <c r="F5052" s="181"/>
    </row>
    <row r="5053" s="176" customFormat="1" ht="13.5" spans="6:6">
      <c r="F5053" s="181"/>
    </row>
    <row r="5054" s="176" customFormat="1" ht="13.5" spans="6:6">
      <c r="F5054" s="181"/>
    </row>
    <row r="5055" s="176" customFormat="1" ht="13.5" spans="6:6">
      <c r="F5055" s="181"/>
    </row>
    <row r="5056" s="176" customFormat="1" ht="13.5" spans="6:6">
      <c r="F5056" s="181"/>
    </row>
    <row r="5057" s="176" customFormat="1" ht="13.5" spans="6:6">
      <c r="F5057" s="181"/>
    </row>
    <row r="5058" s="176" customFormat="1" ht="13.5" spans="6:6">
      <c r="F5058" s="181"/>
    </row>
    <row r="5059" s="176" customFormat="1" ht="13.5" spans="6:6">
      <c r="F5059" s="181"/>
    </row>
    <row r="5060" s="176" customFormat="1" ht="13.5" spans="6:6">
      <c r="F5060" s="181"/>
    </row>
    <row r="5061" s="176" customFormat="1" ht="13.5" spans="6:6">
      <c r="F5061" s="181"/>
    </row>
    <row r="5062" s="176" customFormat="1" ht="13.5" spans="6:6">
      <c r="F5062" s="181"/>
    </row>
    <row r="5063" s="176" customFormat="1" ht="13.5" spans="6:6">
      <c r="F5063" s="181"/>
    </row>
    <row r="5064" s="176" customFormat="1" ht="13.5" spans="6:6">
      <c r="F5064" s="181"/>
    </row>
    <row r="5065" s="176" customFormat="1" ht="13.5" spans="6:6">
      <c r="F5065" s="181"/>
    </row>
    <row r="5066" s="176" customFormat="1" ht="13.5" spans="6:6">
      <c r="F5066" s="181"/>
    </row>
    <row r="5067" s="176" customFormat="1" ht="13.5" spans="6:6">
      <c r="F5067" s="181"/>
    </row>
    <row r="5068" s="176" customFormat="1" ht="13.5" spans="6:6">
      <c r="F5068" s="181"/>
    </row>
    <row r="5069" s="176" customFormat="1" ht="13.5" spans="6:6">
      <c r="F5069" s="181"/>
    </row>
    <row r="5070" s="176" customFormat="1" ht="13.5" spans="6:6">
      <c r="F5070" s="181"/>
    </row>
    <row r="5071" s="176" customFormat="1" ht="13.5" spans="6:6">
      <c r="F5071" s="181"/>
    </row>
    <row r="5072" s="176" customFormat="1" ht="13.5" spans="6:6">
      <c r="F5072" s="181"/>
    </row>
    <row r="5073" s="176" customFormat="1" ht="13.5" spans="6:6">
      <c r="F5073" s="181"/>
    </row>
    <row r="5074" s="176" customFormat="1" ht="13.5" spans="6:6">
      <c r="F5074" s="181"/>
    </row>
    <row r="5075" s="176" customFormat="1" ht="13.5" spans="6:6">
      <c r="F5075" s="181"/>
    </row>
    <row r="5076" s="176" customFormat="1" ht="13.5" spans="6:6">
      <c r="F5076" s="181"/>
    </row>
    <row r="5077" s="176" customFormat="1" ht="13.5" spans="6:6">
      <c r="F5077" s="181"/>
    </row>
    <row r="5078" s="176" customFormat="1" ht="13.5" spans="6:6">
      <c r="F5078" s="181"/>
    </row>
    <row r="5079" s="176" customFormat="1" ht="13.5" spans="6:6">
      <c r="F5079" s="181"/>
    </row>
    <row r="5080" s="176" customFormat="1" ht="13.5" spans="6:6">
      <c r="F5080" s="181"/>
    </row>
    <row r="5081" s="176" customFormat="1" ht="13.5" spans="6:6">
      <c r="F5081" s="181"/>
    </row>
    <row r="5082" s="176" customFormat="1" ht="13.5" spans="6:6">
      <c r="F5082" s="181"/>
    </row>
    <row r="5083" s="176" customFormat="1" ht="13.5" spans="6:6">
      <c r="F5083" s="181"/>
    </row>
    <row r="5084" s="176" customFormat="1" ht="13.5" spans="6:6">
      <c r="F5084" s="181"/>
    </row>
    <row r="5085" s="176" customFormat="1" ht="13.5" spans="6:6">
      <c r="F5085" s="181"/>
    </row>
    <row r="5086" s="176" customFormat="1" ht="13.5" spans="6:6">
      <c r="F5086" s="181"/>
    </row>
    <row r="5087" s="176" customFormat="1" ht="13.5" spans="6:6">
      <c r="F5087" s="181"/>
    </row>
    <row r="5088" s="176" customFormat="1" ht="13.5" spans="6:6">
      <c r="F5088" s="181"/>
    </row>
    <row r="5089" s="176" customFormat="1" ht="13.5" spans="6:6">
      <c r="F5089" s="181"/>
    </row>
    <row r="5090" s="176" customFormat="1" ht="13.5" spans="6:6">
      <c r="F5090" s="181"/>
    </row>
    <row r="5091" s="176" customFormat="1" ht="13.5" spans="6:6">
      <c r="F5091" s="181"/>
    </row>
    <row r="5092" s="176" customFormat="1" ht="13.5" spans="6:6">
      <c r="F5092" s="181"/>
    </row>
    <row r="5093" s="176" customFormat="1" ht="13.5" spans="6:6">
      <c r="F5093" s="181"/>
    </row>
    <row r="5094" s="176" customFormat="1" ht="13.5" spans="6:6">
      <c r="F5094" s="181"/>
    </row>
    <row r="5095" s="176" customFormat="1" ht="13.5" spans="6:6">
      <c r="F5095" s="181"/>
    </row>
    <row r="5096" s="176" customFormat="1" ht="13.5" spans="6:6">
      <c r="F5096" s="181"/>
    </row>
    <row r="5097" s="176" customFormat="1" ht="13.5" spans="6:6">
      <c r="F5097" s="181"/>
    </row>
    <row r="5098" s="176" customFormat="1" ht="13.5" spans="6:6">
      <c r="F5098" s="181"/>
    </row>
    <row r="5099" s="176" customFormat="1" ht="13.5" spans="6:6">
      <c r="F5099" s="181"/>
    </row>
    <row r="5100" s="176" customFormat="1" ht="13.5" spans="6:6">
      <c r="F5100" s="181"/>
    </row>
    <row r="5101" s="176" customFormat="1" ht="13.5" spans="6:6">
      <c r="F5101" s="181"/>
    </row>
    <row r="5102" s="176" customFormat="1" ht="13.5" spans="6:6">
      <c r="F5102" s="181"/>
    </row>
    <row r="5103" s="176" customFormat="1" ht="13.5" spans="6:6">
      <c r="F5103" s="181"/>
    </row>
    <row r="5104" s="176" customFormat="1" ht="13.5" spans="6:6">
      <c r="F5104" s="181"/>
    </row>
    <row r="5105" s="176" customFormat="1" ht="13.5" spans="6:6">
      <c r="F5105" s="181"/>
    </row>
    <row r="5106" s="176" customFormat="1" ht="13.5" spans="6:6">
      <c r="F5106" s="181"/>
    </row>
    <row r="5107" s="176" customFormat="1" ht="13.5" spans="6:6">
      <c r="F5107" s="181"/>
    </row>
    <row r="5108" s="176" customFormat="1" ht="13.5" spans="6:6">
      <c r="F5108" s="181"/>
    </row>
    <row r="5109" s="176" customFormat="1" ht="13.5" spans="6:6">
      <c r="F5109" s="181"/>
    </row>
    <row r="5110" s="176" customFormat="1" ht="13.5" spans="6:6">
      <c r="F5110" s="181"/>
    </row>
    <row r="5111" s="176" customFormat="1" ht="13.5" spans="6:6">
      <c r="F5111" s="181"/>
    </row>
    <row r="5112" s="176" customFormat="1" ht="13.5" spans="6:6">
      <c r="F5112" s="181"/>
    </row>
    <row r="5113" s="176" customFormat="1" ht="13.5" spans="6:6">
      <c r="F5113" s="181"/>
    </row>
    <row r="5114" s="176" customFormat="1" ht="13.5" spans="6:6">
      <c r="F5114" s="181"/>
    </row>
    <row r="5115" s="176" customFormat="1" ht="13.5" spans="6:6">
      <c r="F5115" s="181"/>
    </row>
    <row r="5116" s="176" customFormat="1" ht="13.5" spans="6:6">
      <c r="F5116" s="181"/>
    </row>
    <row r="5117" s="176" customFormat="1" ht="13.5" spans="6:6">
      <c r="F5117" s="181"/>
    </row>
    <row r="5118" s="176" customFormat="1" ht="13.5" spans="6:6">
      <c r="F5118" s="181"/>
    </row>
    <row r="5119" s="176" customFormat="1" ht="13.5" spans="6:6">
      <c r="F5119" s="181"/>
    </row>
    <row r="5120" s="176" customFormat="1" ht="13.5" spans="6:6">
      <c r="F5120" s="181"/>
    </row>
    <row r="5121" s="176" customFormat="1" ht="13.5" spans="6:6">
      <c r="F5121" s="181"/>
    </row>
    <row r="5122" s="176" customFormat="1" ht="13.5" spans="6:6">
      <c r="F5122" s="181"/>
    </row>
    <row r="5123" s="176" customFormat="1" ht="13.5" spans="6:6">
      <c r="F5123" s="181"/>
    </row>
    <row r="5124" s="176" customFormat="1" ht="13.5" spans="6:6">
      <c r="F5124" s="181"/>
    </row>
    <row r="5125" s="176" customFormat="1" ht="13.5" spans="6:6">
      <c r="F5125" s="181"/>
    </row>
    <row r="5126" s="176" customFormat="1" ht="13.5" spans="6:6">
      <c r="F5126" s="181"/>
    </row>
    <row r="5127" s="176" customFormat="1" ht="13.5" spans="6:6">
      <c r="F5127" s="181"/>
    </row>
    <row r="5128" s="176" customFormat="1" ht="13.5" spans="6:6">
      <c r="F5128" s="181"/>
    </row>
    <row r="5129" s="176" customFormat="1" ht="13.5" spans="6:6">
      <c r="F5129" s="181"/>
    </row>
    <row r="5130" s="176" customFormat="1" ht="13.5" spans="6:6">
      <c r="F5130" s="181"/>
    </row>
    <row r="5131" s="176" customFormat="1" ht="13.5" spans="6:6">
      <c r="F5131" s="181"/>
    </row>
    <row r="5132" s="176" customFormat="1" ht="13.5" spans="6:6">
      <c r="F5132" s="181"/>
    </row>
    <row r="5133" s="176" customFormat="1" ht="13.5" spans="6:6">
      <c r="F5133" s="181"/>
    </row>
    <row r="5134" s="176" customFormat="1" ht="13.5" spans="6:6">
      <c r="F5134" s="181"/>
    </row>
    <row r="5135" s="176" customFormat="1" ht="13.5" spans="6:6">
      <c r="F5135" s="181"/>
    </row>
    <row r="5136" s="176" customFormat="1" ht="13.5" spans="6:6">
      <c r="F5136" s="181"/>
    </row>
    <row r="5137" s="176" customFormat="1" ht="13.5" spans="6:6">
      <c r="F5137" s="181"/>
    </row>
    <row r="5138" s="176" customFormat="1" ht="13.5" spans="6:6">
      <c r="F5138" s="181"/>
    </row>
    <row r="5139" s="176" customFormat="1" ht="13.5" spans="6:6">
      <c r="F5139" s="181"/>
    </row>
    <row r="5140" s="176" customFormat="1" ht="13.5" spans="6:6">
      <c r="F5140" s="181"/>
    </row>
    <row r="5141" s="176" customFormat="1" ht="13.5" spans="6:6">
      <c r="F5141" s="181"/>
    </row>
    <row r="5142" s="176" customFormat="1" ht="13.5" spans="6:6">
      <c r="F5142" s="181"/>
    </row>
    <row r="5143" s="176" customFormat="1" ht="13.5" spans="6:6">
      <c r="F5143" s="181"/>
    </row>
    <row r="5144" s="176" customFormat="1" ht="13.5" spans="6:6">
      <c r="F5144" s="181"/>
    </row>
    <row r="5145" s="176" customFormat="1" ht="13.5" spans="6:6">
      <c r="F5145" s="181"/>
    </row>
    <row r="5146" s="176" customFormat="1" ht="13.5" spans="6:6">
      <c r="F5146" s="181"/>
    </row>
    <row r="5147" s="176" customFormat="1" ht="13.5" spans="6:6">
      <c r="F5147" s="181"/>
    </row>
    <row r="5148" s="176" customFormat="1" ht="13.5" spans="6:6">
      <c r="F5148" s="181"/>
    </row>
    <row r="5149" s="176" customFormat="1" ht="13.5" spans="6:6">
      <c r="F5149" s="181"/>
    </row>
    <row r="5150" s="176" customFormat="1" ht="13.5" spans="6:6">
      <c r="F5150" s="181"/>
    </row>
    <row r="5151" s="176" customFormat="1" ht="13.5" spans="6:6">
      <c r="F5151" s="181"/>
    </row>
    <row r="5152" s="176" customFormat="1" ht="13.5" spans="6:6">
      <c r="F5152" s="181"/>
    </row>
    <row r="5153" s="176" customFormat="1" ht="13.5" spans="6:6">
      <c r="F5153" s="181"/>
    </row>
    <row r="5154" s="176" customFormat="1" ht="13.5" spans="6:6">
      <c r="F5154" s="181"/>
    </row>
    <row r="5155" s="176" customFormat="1" ht="13.5" spans="6:6">
      <c r="F5155" s="181"/>
    </row>
    <row r="5156" s="176" customFormat="1" ht="13.5" spans="6:6">
      <c r="F5156" s="181"/>
    </row>
    <row r="5157" s="176" customFormat="1" ht="13.5" spans="6:6">
      <c r="F5157" s="181"/>
    </row>
    <row r="5158" s="176" customFormat="1" ht="13.5" spans="6:6">
      <c r="F5158" s="181"/>
    </row>
    <row r="5159" s="176" customFormat="1" ht="13.5" spans="6:6">
      <c r="F5159" s="181"/>
    </row>
    <row r="5160" s="176" customFormat="1" ht="13.5" spans="6:6">
      <c r="F5160" s="181"/>
    </row>
    <row r="5161" s="176" customFormat="1" ht="13.5" spans="6:6">
      <c r="F5161" s="181"/>
    </row>
    <row r="5162" s="176" customFormat="1" ht="13.5" spans="6:6">
      <c r="F5162" s="181"/>
    </row>
    <row r="5163" s="176" customFormat="1" ht="13.5" spans="6:6">
      <c r="F5163" s="181"/>
    </row>
    <row r="5164" s="176" customFormat="1" ht="13.5" spans="6:6">
      <c r="F5164" s="181"/>
    </row>
    <row r="5165" s="176" customFormat="1" ht="13.5" spans="6:6">
      <c r="F5165" s="181"/>
    </row>
    <row r="5166" s="176" customFormat="1" ht="13.5" spans="6:6">
      <c r="F5166" s="181"/>
    </row>
    <row r="5167" s="176" customFormat="1" ht="13.5" spans="6:6">
      <c r="F5167" s="181"/>
    </row>
    <row r="5168" s="176" customFormat="1" ht="13.5" spans="6:6">
      <c r="F5168" s="181"/>
    </row>
    <row r="5169" s="176" customFormat="1" ht="13.5" spans="6:6">
      <c r="F5169" s="181"/>
    </row>
    <row r="5170" s="176" customFormat="1" ht="13.5" spans="6:6">
      <c r="F5170" s="181"/>
    </row>
    <row r="5171" s="176" customFormat="1" ht="13.5" spans="6:6">
      <c r="F5171" s="181"/>
    </row>
    <row r="5172" s="176" customFormat="1" ht="13.5" spans="6:6">
      <c r="F5172" s="181"/>
    </row>
    <row r="5173" s="176" customFormat="1" ht="13.5" spans="6:6">
      <c r="F5173" s="181"/>
    </row>
    <row r="5174" s="176" customFormat="1" ht="13.5" spans="6:6">
      <c r="F5174" s="181"/>
    </row>
    <row r="5175" s="176" customFormat="1" ht="13.5" spans="6:6">
      <c r="F5175" s="181"/>
    </row>
    <row r="5176" s="176" customFormat="1" ht="13.5" spans="6:6">
      <c r="F5176" s="181"/>
    </row>
    <row r="5177" s="176" customFormat="1" ht="13.5" spans="6:6">
      <c r="F5177" s="181"/>
    </row>
    <row r="5178" s="176" customFormat="1" ht="13.5" spans="6:6">
      <c r="F5178" s="181"/>
    </row>
    <row r="5179" s="176" customFormat="1" ht="13.5" spans="6:6">
      <c r="F5179" s="181"/>
    </row>
    <row r="5180" s="176" customFormat="1" ht="13.5" spans="6:6">
      <c r="F5180" s="181"/>
    </row>
    <row r="5181" s="176" customFormat="1" ht="13.5" spans="6:6">
      <c r="F5181" s="181"/>
    </row>
    <row r="5182" s="176" customFormat="1" ht="13.5" spans="6:6">
      <c r="F5182" s="181"/>
    </row>
    <row r="5183" s="176" customFormat="1" ht="13.5" spans="6:6">
      <c r="F5183" s="181"/>
    </row>
    <row r="5184" s="176" customFormat="1" ht="13.5" spans="6:6">
      <c r="F5184" s="181"/>
    </row>
    <row r="5185" s="176" customFormat="1" ht="13.5" spans="6:6">
      <c r="F5185" s="181"/>
    </row>
    <row r="5186" s="176" customFormat="1" ht="13.5" spans="6:6">
      <c r="F5186" s="181"/>
    </row>
    <row r="5187" s="176" customFormat="1" ht="13.5" spans="6:6">
      <c r="F5187" s="181"/>
    </row>
    <row r="5188" s="176" customFormat="1" ht="13.5" spans="6:6">
      <c r="F5188" s="181"/>
    </row>
    <row r="5189" s="176" customFormat="1" ht="13.5" spans="6:6">
      <c r="F5189" s="181"/>
    </row>
    <row r="5190" s="176" customFormat="1" ht="13.5" spans="6:6">
      <c r="F5190" s="181"/>
    </row>
    <row r="5191" s="176" customFormat="1" ht="13.5" spans="6:6">
      <c r="F5191" s="181"/>
    </row>
    <row r="5192" s="176" customFormat="1" ht="13.5" spans="6:6">
      <c r="F5192" s="181"/>
    </row>
    <row r="5193" s="176" customFormat="1" ht="13.5" spans="6:6">
      <c r="F5193" s="181"/>
    </row>
    <row r="5194" s="176" customFormat="1" ht="13.5" spans="6:6">
      <c r="F5194" s="181"/>
    </row>
    <row r="5195" s="176" customFormat="1" ht="13.5" spans="6:6">
      <c r="F5195" s="181"/>
    </row>
    <row r="5196" s="176" customFormat="1" ht="13.5" spans="6:6">
      <c r="F5196" s="181"/>
    </row>
    <row r="5197" s="176" customFormat="1" ht="13.5" spans="6:6">
      <c r="F5197" s="181"/>
    </row>
    <row r="5198" s="176" customFormat="1" ht="13.5" spans="6:6">
      <c r="F5198" s="181"/>
    </row>
    <row r="5199" s="176" customFormat="1" ht="13.5" spans="6:6">
      <c r="F5199" s="181"/>
    </row>
    <row r="5200" s="176" customFormat="1" ht="13.5" spans="6:6">
      <c r="F5200" s="181"/>
    </row>
    <row r="5201" s="176" customFormat="1" ht="13.5" spans="6:6">
      <c r="F5201" s="181"/>
    </row>
    <row r="5202" s="176" customFormat="1" ht="13.5" spans="6:6">
      <c r="F5202" s="181"/>
    </row>
    <row r="5203" s="176" customFormat="1" ht="13.5" spans="6:6">
      <c r="F5203" s="181"/>
    </row>
    <row r="5204" s="176" customFormat="1" ht="13.5" spans="6:6">
      <c r="F5204" s="181"/>
    </row>
    <row r="5205" s="176" customFormat="1" ht="13.5" spans="6:6">
      <c r="F5205" s="181"/>
    </row>
    <row r="5206" s="176" customFormat="1" ht="13.5" spans="6:6">
      <c r="F5206" s="181"/>
    </row>
    <row r="5207" s="176" customFormat="1" ht="13.5" spans="6:6">
      <c r="F5207" s="181"/>
    </row>
    <row r="5208" s="176" customFormat="1" ht="13.5" spans="6:6">
      <c r="F5208" s="181"/>
    </row>
    <row r="5209" s="176" customFormat="1" ht="13.5" spans="6:6">
      <c r="F5209" s="181"/>
    </row>
    <row r="5210" s="176" customFormat="1" ht="13.5" spans="6:6">
      <c r="F5210" s="181"/>
    </row>
    <row r="5211" s="176" customFormat="1" ht="13.5" spans="6:6">
      <c r="F5211" s="181"/>
    </row>
    <row r="5212" s="176" customFormat="1" ht="13.5" spans="6:6">
      <c r="F5212" s="181"/>
    </row>
    <row r="5213" s="176" customFormat="1" ht="13.5" spans="6:6">
      <c r="F5213" s="181"/>
    </row>
    <row r="5214" s="176" customFormat="1" ht="13.5" spans="6:6">
      <c r="F5214" s="181"/>
    </row>
    <row r="5215" s="176" customFormat="1" ht="13.5" spans="6:6">
      <c r="F5215" s="181"/>
    </row>
    <row r="5216" s="176" customFormat="1" ht="13.5" spans="6:6">
      <c r="F5216" s="181"/>
    </row>
    <row r="5217" s="176" customFormat="1" ht="13.5" spans="6:6">
      <c r="F5217" s="181"/>
    </row>
    <row r="5218" s="176" customFormat="1" ht="13.5" spans="6:6">
      <c r="F5218" s="181"/>
    </row>
    <row r="5219" s="176" customFormat="1" ht="13.5" spans="6:6">
      <c r="F5219" s="181"/>
    </row>
    <row r="5220" s="176" customFormat="1" ht="13.5" spans="6:6">
      <c r="F5220" s="181"/>
    </row>
    <row r="5221" s="176" customFormat="1" ht="13.5" spans="6:6">
      <c r="F5221" s="181"/>
    </row>
    <row r="5222" s="176" customFormat="1" ht="13.5" spans="6:6">
      <c r="F5222" s="181"/>
    </row>
    <row r="5223" s="176" customFormat="1" ht="13.5" spans="6:6">
      <c r="F5223" s="181"/>
    </row>
    <row r="5224" s="176" customFormat="1" ht="13.5" spans="6:6">
      <c r="F5224" s="181"/>
    </row>
    <row r="5225" s="176" customFormat="1" ht="13.5" spans="6:6">
      <c r="F5225" s="181"/>
    </row>
    <row r="5226" s="176" customFormat="1" ht="13.5" spans="6:6">
      <c r="F5226" s="181"/>
    </row>
    <row r="5227" s="176" customFormat="1" ht="13.5" spans="6:6">
      <c r="F5227" s="181"/>
    </row>
    <row r="5228" s="176" customFormat="1" ht="13.5" spans="6:6">
      <c r="F5228" s="181"/>
    </row>
    <row r="5229" s="176" customFormat="1" ht="13.5" spans="6:6">
      <c r="F5229" s="181"/>
    </row>
    <row r="5230" s="176" customFormat="1" ht="13.5" spans="6:6">
      <c r="F5230" s="181"/>
    </row>
    <row r="5231" s="176" customFormat="1" ht="13.5" spans="6:6">
      <c r="F5231" s="181"/>
    </row>
    <row r="5232" s="176" customFormat="1" ht="13.5" spans="6:6">
      <c r="F5232" s="181"/>
    </row>
    <row r="5233" s="176" customFormat="1" ht="13.5" spans="6:6">
      <c r="F5233" s="181"/>
    </row>
    <row r="5234" s="176" customFormat="1" ht="13.5" spans="6:6">
      <c r="F5234" s="181"/>
    </row>
    <row r="5235" s="176" customFormat="1" ht="13.5" spans="6:6">
      <c r="F5235" s="181"/>
    </row>
    <row r="5236" s="176" customFormat="1" ht="13.5" spans="6:6">
      <c r="F5236" s="181"/>
    </row>
    <row r="5237" s="176" customFormat="1" ht="13.5" spans="6:6">
      <c r="F5237" s="181"/>
    </row>
    <row r="5238" s="176" customFormat="1" ht="13.5" spans="6:6">
      <c r="F5238" s="181"/>
    </row>
    <row r="5239" s="176" customFormat="1" ht="13.5" spans="6:6">
      <c r="F5239" s="181"/>
    </row>
    <row r="5240" s="176" customFormat="1" ht="13.5" spans="6:6">
      <c r="F5240" s="181"/>
    </row>
    <row r="5241" s="176" customFormat="1" ht="13.5" spans="6:6">
      <c r="F5241" s="181"/>
    </row>
    <row r="5242" s="176" customFormat="1" ht="13.5" spans="6:6">
      <c r="F5242" s="181"/>
    </row>
    <row r="5243" s="176" customFormat="1" ht="13.5" spans="6:6">
      <c r="F5243" s="181"/>
    </row>
    <row r="5244" s="176" customFormat="1" ht="13.5" spans="6:6">
      <c r="F5244" s="181"/>
    </row>
    <row r="5245" s="176" customFormat="1" ht="13.5" spans="6:6">
      <c r="F5245" s="181"/>
    </row>
    <row r="5246" s="176" customFormat="1" ht="13.5" spans="6:6">
      <c r="F5246" s="181"/>
    </row>
    <row r="5247" s="176" customFormat="1" ht="13.5" spans="6:6">
      <c r="F5247" s="181"/>
    </row>
    <row r="5248" s="176" customFormat="1" ht="13.5" spans="6:6">
      <c r="F5248" s="181"/>
    </row>
    <row r="5249" s="176" customFormat="1" ht="13.5" spans="6:6">
      <c r="F5249" s="181"/>
    </row>
    <row r="5250" s="176" customFormat="1" ht="13.5" spans="6:6">
      <c r="F5250" s="181"/>
    </row>
    <row r="5251" s="176" customFormat="1" ht="13.5" spans="6:6">
      <c r="F5251" s="181"/>
    </row>
    <row r="5252" s="176" customFormat="1" ht="13.5" spans="6:6">
      <c r="F5252" s="181"/>
    </row>
    <row r="5253" s="176" customFormat="1" ht="13.5" spans="6:6">
      <c r="F5253" s="181"/>
    </row>
    <row r="5254" s="176" customFormat="1" ht="13.5" spans="6:6">
      <c r="F5254" s="181"/>
    </row>
    <row r="5255" s="176" customFormat="1" ht="13.5" spans="6:6">
      <c r="F5255" s="181"/>
    </row>
    <row r="5256" s="176" customFormat="1" ht="13.5" spans="6:6">
      <c r="F5256" s="181"/>
    </row>
    <row r="5257" s="176" customFormat="1" ht="13.5" spans="6:6">
      <c r="F5257" s="181"/>
    </row>
    <row r="5258" s="176" customFormat="1" ht="13.5" spans="6:6">
      <c r="F5258" s="181"/>
    </row>
    <row r="5259" s="176" customFormat="1" ht="13.5" spans="6:6">
      <c r="F5259" s="181"/>
    </row>
    <row r="5260" s="176" customFormat="1" ht="13.5" spans="6:6">
      <c r="F5260" s="181"/>
    </row>
    <row r="5261" s="176" customFormat="1" ht="13.5" spans="6:6">
      <c r="F5261" s="181"/>
    </row>
    <row r="5262" s="176" customFormat="1" ht="13.5" spans="6:6">
      <c r="F5262" s="181"/>
    </row>
    <row r="5263" s="176" customFormat="1" ht="13.5" spans="6:6">
      <c r="F5263" s="181"/>
    </row>
    <row r="5264" s="176" customFormat="1" ht="13.5" spans="6:6">
      <c r="F5264" s="181"/>
    </row>
    <row r="5265" s="176" customFormat="1" ht="13.5" spans="6:6">
      <c r="F5265" s="181"/>
    </row>
    <row r="5266" s="176" customFormat="1" ht="13.5" spans="6:6">
      <c r="F5266" s="181"/>
    </row>
    <row r="5267" s="176" customFormat="1" ht="13.5" spans="6:6">
      <c r="F5267" s="181"/>
    </row>
    <row r="5268" s="176" customFormat="1" ht="13.5" spans="6:6">
      <c r="F5268" s="181"/>
    </row>
    <row r="5269" s="176" customFormat="1" ht="13.5" spans="6:6">
      <c r="F5269" s="181"/>
    </row>
    <row r="5270" s="176" customFormat="1" ht="13.5" spans="6:6">
      <c r="F5270" s="181"/>
    </row>
    <row r="5271" s="176" customFormat="1" ht="13.5" spans="6:6">
      <c r="F5271" s="181"/>
    </row>
    <row r="5272" s="176" customFormat="1" ht="13.5" spans="6:6">
      <c r="F5272" s="181"/>
    </row>
    <row r="5273" s="176" customFormat="1" ht="13.5" spans="6:6">
      <c r="F5273" s="181"/>
    </row>
    <row r="5274" s="176" customFormat="1" ht="13.5" spans="6:6">
      <c r="F5274" s="181"/>
    </row>
    <row r="5275" s="176" customFormat="1" ht="13.5" spans="6:6">
      <c r="F5275" s="181"/>
    </row>
    <row r="5276" s="176" customFormat="1" ht="13.5" spans="6:6">
      <c r="F5276" s="181"/>
    </row>
    <row r="5277" s="176" customFormat="1" ht="13.5" spans="6:6">
      <c r="F5277" s="181"/>
    </row>
    <row r="5278" s="176" customFormat="1" ht="13.5" spans="6:6">
      <c r="F5278" s="181"/>
    </row>
    <row r="5279" s="176" customFormat="1" ht="13.5" spans="6:6">
      <c r="F5279" s="181"/>
    </row>
    <row r="5280" s="176" customFormat="1" ht="13.5" spans="6:6">
      <c r="F5280" s="181"/>
    </row>
    <row r="5281" s="176" customFormat="1" ht="13.5" spans="6:6">
      <c r="F5281" s="181"/>
    </row>
    <row r="5282" s="176" customFormat="1" ht="13.5" spans="6:6">
      <c r="F5282" s="181"/>
    </row>
    <row r="5283" s="176" customFormat="1" ht="13.5" spans="6:6">
      <c r="F5283" s="181"/>
    </row>
    <row r="5284" s="176" customFormat="1" ht="13.5" spans="6:6">
      <c r="F5284" s="181"/>
    </row>
    <row r="5285" s="176" customFormat="1" ht="13.5" spans="6:6">
      <c r="F5285" s="181"/>
    </row>
    <row r="5286" s="176" customFormat="1" ht="13.5" spans="6:6">
      <c r="F5286" s="181"/>
    </row>
    <row r="5287" s="176" customFormat="1" ht="13.5" spans="6:6">
      <c r="F5287" s="181"/>
    </row>
    <row r="5288" s="176" customFormat="1" ht="13.5" spans="6:6">
      <c r="F5288" s="181"/>
    </row>
    <row r="5289" s="176" customFormat="1" ht="13.5" spans="6:6">
      <c r="F5289" s="181"/>
    </row>
    <row r="5290" s="176" customFormat="1" ht="13.5" spans="6:6">
      <c r="F5290" s="181"/>
    </row>
    <row r="5291" s="176" customFormat="1" ht="13.5" spans="6:6">
      <c r="F5291" s="181"/>
    </row>
    <row r="5292" s="176" customFormat="1" ht="13.5" spans="6:6">
      <c r="F5292" s="181"/>
    </row>
    <row r="5293" s="176" customFormat="1" ht="13.5" spans="6:6">
      <c r="F5293" s="181"/>
    </row>
    <row r="5294" s="176" customFormat="1" ht="13.5" spans="6:6">
      <c r="F5294" s="181"/>
    </row>
    <row r="5295" s="176" customFormat="1" ht="13.5" spans="6:6">
      <c r="F5295" s="181"/>
    </row>
    <row r="5296" s="176" customFormat="1" ht="13.5" spans="6:6">
      <c r="F5296" s="181"/>
    </row>
    <row r="5297" s="176" customFormat="1" ht="13.5" spans="6:6">
      <c r="F5297" s="181"/>
    </row>
    <row r="5298" s="176" customFormat="1" ht="13.5" spans="6:6">
      <c r="F5298" s="181"/>
    </row>
    <row r="5299" s="176" customFormat="1" ht="13.5" spans="6:6">
      <c r="F5299" s="181"/>
    </row>
    <row r="5300" s="176" customFormat="1" ht="13.5" spans="6:6">
      <c r="F5300" s="181"/>
    </row>
    <row r="5301" s="176" customFormat="1" ht="13.5" spans="6:6">
      <c r="F5301" s="181"/>
    </row>
    <row r="5302" s="176" customFormat="1" ht="13.5" spans="6:6">
      <c r="F5302" s="181"/>
    </row>
    <row r="5303" s="176" customFormat="1" ht="13.5" spans="6:6">
      <c r="F5303" s="181"/>
    </row>
    <row r="5304" s="176" customFormat="1" ht="13.5" spans="6:6">
      <c r="F5304" s="181"/>
    </row>
    <row r="5305" s="176" customFormat="1" ht="13.5" spans="6:6">
      <c r="F5305" s="181"/>
    </row>
    <row r="5306" s="176" customFormat="1" ht="13.5" spans="6:6">
      <c r="F5306" s="181"/>
    </row>
    <row r="5307" s="176" customFormat="1" ht="13.5" spans="6:6">
      <c r="F5307" s="181"/>
    </row>
    <row r="5308" s="176" customFormat="1" ht="13.5" spans="6:6">
      <c r="F5308" s="181"/>
    </row>
    <row r="5309" s="176" customFormat="1" ht="13.5" spans="6:6">
      <c r="F5309" s="181"/>
    </row>
    <row r="5310" s="176" customFormat="1" ht="13.5" spans="6:6">
      <c r="F5310" s="181"/>
    </row>
    <row r="5311" s="176" customFormat="1" ht="13.5" spans="6:6">
      <c r="F5311" s="181"/>
    </row>
    <row r="5312" s="176" customFormat="1" ht="13.5" spans="6:6">
      <c r="F5312" s="181"/>
    </row>
    <row r="5313" s="176" customFormat="1" ht="13.5" spans="6:6">
      <c r="F5313" s="181"/>
    </row>
    <row r="5314" s="176" customFormat="1" ht="13.5" spans="6:6">
      <c r="F5314" s="181"/>
    </row>
    <row r="5315" s="176" customFormat="1" ht="13.5" spans="6:6">
      <c r="F5315" s="181"/>
    </row>
    <row r="5316" s="176" customFormat="1" ht="13.5" spans="6:6">
      <c r="F5316" s="181"/>
    </row>
    <row r="5317" s="176" customFormat="1" ht="13.5" spans="6:6">
      <c r="F5317" s="181"/>
    </row>
    <row r="5318" s="176" customFormat="1" ht="13.5" spans="6:6">
      <c r="F5318" s="181"/>
    </row>
    <row r="5319" s="176" customFormat="1" ht="13.5" spans="6:6">
      <c r="F5319" s="181"/>
    </row>
    <row r="5320" s="176" customFormat="1" ht="13.5" spans="6:6">
      <c r="F5320" s="181"/>
    </row>
    <row r="5321" s="176" customFormat="1" ht="13.5" spans="6:6">
      <c r="F5321" s="181"/>
    </row>
    <row r="5322" s="176" customFormat="1" ht="13.5" spans="6:6">
      <c r="F5322" s="181"/>
    </row>
    <row r="5323" s="176" customFormat="1" ht="13.5" spans="6:6">
      <c r="F5323" s="181"/>
    </row>
    <row r="5324" s="176" customFormat="1" ht="13.5" spans="6:6">
      <c r="F5324" s="181"/>
    </row>
    <row r="5325" s="176" customFormat="1" ht="13.5" spans="6:6">
      <c r="F5325" s="181"/>
    </row>
    <row r="5326" s="176" customFormat="1" ht="13.5" spans="6:6">
      <c r="F5326" s="181"/>
    </row>
    <row r="5327" s="176" customFormat="1" ht="13.5" spans="6:6">
      <c r="F5327" s="181"/>
    </row>
    <row r="5328" s="176" customFormat="1" ht="13.5" spans="6:6">
      <c r="F5328" s="181"/>
    </row>
    <row r="5329" s="176" customFormat="1" ht="13.5" spans="6:6">
      <c r="F5329" s="181"/>
    </row>
    <row r="5330" s="176" customFormat="1" ht="13.5" spans="6:6">
      <c r="F5330" s="181"/>
    </row>
    <row r="5331" s="176" customFormat="1" ht="13.5" spans="6:6">
      <c r="F5331" s="181"/>
    </row>
    <row r="5332" s="176" customFormat="1" ht="13.5" spans="6:6">
      <c r="F5332" s="181"/>
    </row>
    <row r="5333" s="176" customFormat="1" ht="13.5" spans="6:6">
      <c r="F5333" s="181"/>
    </row>
    <row r="5334" s="176" customFormat="1" ht="13.5" spans="6:6">
      <c r="F5334" s="181"/>
    </row>
    <row r="5335" s="176" customFormat="1" ht="13.5" spans="6:6">
      <c r="F5335" s="181"/>
    </row>
    <row r="5336" s="176" customFormat="1" ht="13.5" spans="6:6">
      <c r="F5336" s="181"/>
    </row>
    <row r="5337" s="176" customFormat="1" ht="13.5" spans="6:6">
      <c r="F5337" s="181"/>
    </row>
    <row r="5338" s="176" customFormat="1" ht="13.5" spans="6:6">
      <c r="F5338" s="181"/>
    </row>
    <row r="5339" s="176" customFormat="1" ht="13.5" spans="6:6">
      <c r="F5339" s="181"/>
    </row>
    <row r="5340" s="176" customFormat="1" ht="13.5" spans="6:6">
      <c r="F5340" s="181"/>
    </row>
    <row r="5341" s="176" customFormat="1" ht="13.5" spans="6:6">
      <c r="F5341" s="181"/>
    </row>
    <row r="5342" s="176" customFormat="1" ht="13.5" spans="6:6">
      <c r="F5342" s="181"/>
    </row>
    <row r="5343" s="176" customFormat="1" ht="13.5" spans="6:6">
      <c r="F5343" s="181"/>
    </row>
    <row r="5344" s="176" customFormat="1" ht="13.5" spans="6:6">
      <c r="F5344" s="181"/>
    </row>
    <row r="5345" s="176" customFormat="1" ht="13.5" spans="6:6">
      <c r="F5345" s="181"/>
    </row>
    <row r="5346" s="176" customFormat="1" ht="13.5" spans="6:6">
      <c r="F5346" s="181"/>
    </row>
    <row r="5347" s="176" customFormat="1" ht="13.5" spans="6:6">
      <c r="F5347" s="181"/>
    </row>
    <row r="5348" s="176" customFormat="1" ht="13.5" spans="6:6">
      <c r="F5348" s="181"/>
    </row>
    <row r="5349" s="176" customFormat="1" ht="13.5" spans="6:6">
      <c r="F5349" s="181"/>
    </row>
    <row r="5350" s="176" customFormat="1" ht="13.5" spans="6:6">
      <c r="F5350" s="181"/>
    </row>
    <row r="5351" s="176" customFormat="1" ht="13.5" spans="6:6">
      <c r="F5351" s="181"/>
    </row>
    <row r="5352" s="176" customFormat="1" ht="13.5" spans="6:6">
      <c r="F5352" s="181"/>
    </row>
    <row r="5353" s="176" customFormat="1" ht="13.5" spans="6:6">
      <c r="F5353" s="181"/>
    </row>
    <row r="5354" s="176" customFormat="1" ht="13.5" spans="6:6">
      <c r="F5354" s="181"/>
    </row>
    <row r="5355" s="176" customFormat="1" ht="13.5" spans="6:6">
      <c r="F5355" s="181"/>
    </row>
    <row r="5356" s="176" customFormat="1" ht="13.5" spans="6:6">
      <c r="F5356" s="181"/>
    </row>
    <row r="5357" s="176" customFormat="1" ht="13.5" spans="6:6">
      <c r="F5357" s="181"/>
    </row>
    <row r="5358" s="176" customFormat="1" ht="13.5" spans="6:6">
      <c r="F5358" s="181"/>
    </row>
    <row r="5359" s="176" customFormat="1" ht="13.5" spans="6:6">
      <c r="F5359" s="181"/>
    </row>
    <row r="5360" s="176" customFormat="1" ht="13.5" spans="6:6">
      <c r="F5360" s="181"/>
    </row>
    <row r="5361" s="176" customFormat="1" ht="13.5" spans="6:6">
      <c r="F5361" s="181"/>
    </row>
    <row r="5362" s="176" customFormat="1" ht="13.5" spans="6:6">
      <c r="F5362" s="181"/>
    </row>
    <row r="5363" s="176" customFormat="1" ht="13.5" spans="6:6">
      <c r="F5363" s="181"/>
    </row>
    <row r="5364" s="176" customFormat="1" ht="13.5" spans="6:6">
      <c r="F5364" s="181"/>
    </row>
    <row r="5365" s="176" customFormat="1" ht="13.5" spans="6:6">
      <c r="F5365" s="181"/>
    </row>
    <row r="5366" s="176" customFormat="1" ht="13.5" spans="6:6">
      <c r="F5366" s="181"/>
    </row>
    <row r="5367" s="176" customFormat="1" ht="13.5" spans="6:6">
      <c r="F5367" s="181"/>
    </row>
    <row r="5368" s="176" customFormat="1" ht="13.5" spans="6:6">
      <c r="F5368" s="181"/>
    </row>
    <row r="5369" s="176" customFormat="1" ht="13.5" spans="6:6">
      <c r="F5369" s="181"/>
    </row>
    <row r="5370" s="176" customFormat="1" ht="13.5" spans="6:6">
      <c r="F5370" s="181"/>
    </row>
    <row r="5371" s="176" customFormat="1" ht="13.5" spans="6:6">
      <c r="F5371" s="181"/>
    </row>
    <row r="5372" s="176" customFormat="1" ht="13.5" spans="6:6">
      <c r="F5372" s="181"/>
    </row>
    <row r="5373" s="176" customFormat="1" ht="13.5" spans="6:6">
      <c r="F5373" s="181"/>
    </row>
    <row r="5374" s="176" customFormat="1" ht="13.5" spans="6:6">
      <c r="F5374" s="181"/>
    </row>
    <row r="5375" s="176" customFormat="1" ht="13.5" spans="6:6">
      <c r="F5375" s="181"/>
    </row>
    <row r="5376" s="176" customFormat="1" ht="13.5" spans="6:6">
      <c r="F5376" s="181"/>
    </row>
    <row r="5377" s="176" customFormat="1" ht="13.5" spans="6:6">
      <c r="F5377" s="181"/>
    </row>
    <row r="5378" s="176" customFormat="1" ht="13.5" spans="6:6">
      <c r="F5378" s="181"/>
    </row>
    <row r="5379" s="176" customFormat="1" ht="13.5" spans="6:6">
      <c r="F5379" s="181"/>
    </row>
    <row r="5380" s="176" customFormat="1" ht="13.5" spans="6:6">
      <c r="F5380" s="181"/>
    </row>
    <row r="5381" s="176" customFormat="1" ht="13.5" spans="6:6">
      <c r="F5381" s="181"/>
    </row>
    <row r="5382" s="176" customFormat="1" ht="13.5" spans="6:6">
      <c r="F5382" s="181"/>
    </row>
    <row r="5383" s="176" customFormat="1" ht="13.5" spans="6:6">
      <c r="F5383" s="181"/>
    </row>
    <row r="5384" s="176" customFormat="1" ht="13.5" spans="6:6">
      <c r="F5384" s="181"/>
    </row>
    <row r="5385" s="176" customFormat="1" ht="13.5" spans="6:6">
      <c r="F5385" s="181"/>
    </row>
    <row r="5386" s="176" customFormat="1" ht="13.5" spans="6:6">
      <c r="F5386" s="181"/>
    </row>
    <row r="5387" s="176" customFormat="1" ht="13.5" spans="6:6">
      <c r="F5387" s="181"/>
    </row>
    <row r="5388" s="176" customFormat="1" ht="13.5" spans="6:6">
      <c r="F5388" s="181"/>
    </row>
    <row r="5389" s="176" customFormat="1" ht="13.5" spans="6:6">
      <c r="F5389" s="181"/>
    </row>
    <row r="5390" s="176" customFormat="1" ht="13.5" spans="6:6">
      <c r="F5390" s="181"/>
    </row>
    <row r="5391" s="176" customFormat="1" ht="13.5" spans="6:6">
      <c r="F5391" s="181"/>
    </row>
    <row r="5392" s="176" customFormat="1" ht="13.5" spans="6:6">
      <c r="F5392" s="181"/>
    </row>
    <row r="5393" s="176" customFormat="1" ht="13.5" spans="6:6">
      <c r="F5393" s="181"/>
    </row>
    <row r="5394" s="176" customFormat="1" ht="13.5" spans="6:6">
      <c r="F5394" s="181"/>
    </row>
    <row r="5395" s="176" customFormat="1" ht="13.5" spans="6:6">
      <c r="F5395" s="181"/>
    </row>
    <row r="5396" s="176" customFormat="1" ht="13.5" spans="6:6">
      <c r="F5396" s="181"/>
    </row>
    <row r="5397" s="176" customFormat="1" ht="13.5" spans="6:6">
      <c r="F5397" s="181"/>
    </row>
    <row r="5398" s="176" customFormat="1" ht="13.5" spans="6:6">
      <c r="F5398" s="181"/>
    </row>
    <row r="5399" s="176" customFormat="1" ht="13.5" spans="6:6">
      <c r="F5399" s="181"/>
    </row>
    <row r="5400" s="176" customFormat="1" ht="13.5" spans="6:6">
      <c r="F5400" s="181"/>
    </row>
    <row r="5401" s="176" customFormat="1" ht="13.5" spans="6:6">
      <c r="F5401" s="181"/>
    </row>
    <row r="5402" s="176" customFormat="1" ht="13.5" spans="6:6">
      <c r="F5402" s="181"/>
    </row>
    <row r="5403" s="176" customFormat="1" ht="13.5" spans="6:6">
      <c r="F5403" s="181"/>
    </row>
    <row r="5404" s="176" customFormat="1" ht="13.5" spans="6:6">
      <c r="F5404" s="181"/>
    </row>
    <row r="5405" s="176" customFormat="1" ht="13.5" spans="6:6">
      <c r="F5405" s="181"/>
    </row>
    <row r="5406" s="176" customFormat="1" ht="13.5" spans="6:6">
      <c r="F5406" s="181"/>
    </row>
    <row r="5407" s="176" customFormat="1" ht="13.5" spans="6:6">
      <c r="F5407" s="181"/>
    </row>
    <row r="5408" s="176" customFormat="1" ht="13.5" spans="6:6">
      <c r="F5408" s="181"/>
    </row>
    <row r="5409" s="176" customFormat="1" ht="13.5" spans="6:6">
      <c r="F5409" s="181"/>
    </row>
    <row r="5410" s="176" customFormat="1" ht="13.5" spans="6:6">
      <c r="F5410" s="181"/>
    </row>
    <row r="5411" s="176" customFormat="1" ht="13.5" spans="6:6">
      <c r="F5411" s="181"/>
    </row>
    <row r="5412" s="176" customFormat="1" ht="13.5" spans="6:6">
      <c r="F5412" s="181"/>
    </row>
    <row r="5413" s="176" customFormat="1" ht="13.5" spans="6:6">
      <c r="F5413" s="181"/>
    </row>
    <row r="5414" s="176" customFormat="1" ht="13.5" spans="6:6">
      <c r="F5414" s="181"/>
    </row>
    <row r="5415" s="176" customFormat="1" ht="13.5" spans="6:6">
      <c r="F5415" s="181"/>
    </row>
    <row r="5416" s="176" customFormat="1" ht="13.5" spans="6:6">
      <c r="F5416" s="181"/>
    </row>
    <row r="5417" s="176" customFormat="1" ht="13.5" spans="6:6">
      <c r="F5417" s="181"/>
    </row>
    <row r="5418" s="176" customFormat="1" ht="13.5" spans="6:6">
      <c r="F5418" s="181"/>
    </row>
    <row r="5419" s="176" customFormat="1" ht="13.5" spans="6:6">
      <c r="F5419" s="181"/>
    </row>
    <row r="5420" s="176" customFormat="1" ht="13.5" spans="6:6">
      <c r="F5420" s="181"/>
    </row>
    <row r="5421" s="176" customFormat="1" ht="13.5" spans="6:6">
      <c r="F5421" s="181"/>
    </row>
    <row r="5422" s="176" customFormat="1" ht="13.5" spans="6:6">
      <c r="F5422" s="181"/>
    </row>
    <row r="5423" s="176" customFormat="1" ht="13.5" spans="6:6">
      <c r="F5423" s="181"/>
    </row>
    <row r="5424" s="176" customFormat="1" ht="13.5" spans="6:6">
      <c r="F5424" s="181"/>
    </row>
    <row r="5425" s="176" customFormat="1" ht="13.5" spans="6:6">
      <c r="F5425" s="181"/>
    </row>
    <row r="5426" s="176" customFormat="1" ht="13.5" spans="6:6">
      <c r="F5426" s="181"/>
    </row>
    <row r="5427" s="176" customFormat="1" ht="13.5" spans="6:6">
      <c r="F5427" s="181"/>
    </row>
    <row r="5428" s="176" customFormat="1" ht="13.5" spans="6:6">
      <c r="F5428" s="181"/>
    </row>
    <row r="5429" s="176" customFormat="1" ht="13.5" spans="6:6">
      <c r="F5429" s="181"/>
    </row>
    <row r="5430" s="176" customFormat="1" ht="13.5" spans="6:6">
      <c r="F5430" s="181"/>
    </row>
    <row r="5431" s="176" customFormat="1" ht="13.5" spans="6:6">
      <c r="F5431" s="181"/>
    </row>
    <row r="5432" s="176" customFormat="1" ht="13.5" spans="6:6">
      <c r="F5432" s="181"/>
    </row>
    <row r="5433" s="176" customFormat="1" ht="13.5" spans="6:6">
      <c r="F5433" s="181"/>
    </row>
    <row r="5434" s="176" customFormat="1" ht="13.5" spans="6:6">
      <c r="F5434" s="181"/>
    </row>
    <row r="5435" s="176" customFormat="1" ht="13.5" spans="6:6">
      <c r="F5435" s="181"/>
    </row>
    <row r="5436" s="176" customFormat="1" ht="13.5" spans="6:6">
      <c r="F5436" s="181"/>
    </row>
    <row r="5437" s="176" customFormat="1" ht="13.5" spans="6:6">
      <c r="F5437" s="181"/>
    </row>
    <row r="5438" s="176" customFormat="1" ht="13.5" spans="6:6">
      <c r="F5438" s="181"/>
    </row>
    <row r="5439" s="176" customFormat="1" ht="13.5" spans="6:6">
      <c r="F5439" s="181"/>
    </row>
    <row r="5440" s="176" customFormat="1" ht="13.5" spans="6:6">
      <c r="F5440" s="181"/>
    </row>
    <row r="5441" s="176" customFormat="1" ht="13.5" spans="6:6">
      <c r="F5441" s="181"/>
    </row>
    <row r="5442" s="176" customFormat="1" ht="13.5" spans="6:6">
      <c r="F5442" s="181"/>
    </row>
    <row r="5443" s="176" customFormat="1" ht="13.5" spans="6:6">
      <c r="F5443" s="181"/>
    </row>
    <row r="5444" s="176" customFormat="1" ht="13.5" spans="6:6">
      <c r="F5444" s="181"/>
    </row>
    <row r="5445" s="176" customFormat="1" ht="13.5" spans="6:6">
      <c r="F5445" s="181"/>
    </row>
    <row r="5446" s="176" customFormat="1" ht="13.5" spans="6:6">
      <c r="F5446" s="181"/>
    </row>
    <row r="5447" s="176" customFormat="1" ht="13.5" spans="6:6">
      <c r="F5447" s="181"/>
    </row>
    <row r="5448" s="176" customFormat="1" ht="13.5" spans="6:6">
      <c r="F5448" s="181"/>
    </row>
    <row r="5449" s="176" customFormat="1" ht="13.5" spans="6:6">
      <c r="F5449" s="181"/>
    </row>
    <row r="5450" s="176" customFormat="1" ht="13.5" spans="6:6">
      <c r="F5450" s="181"/>
    </row>
    <row r="5451" s="176" customFormat="1" ht="13.5" spans="6:6">
      <c r="F5451" s="181"/>
    </row>
    <row r="5452" s="176" customFormat="1" ht="13.5" spans="6:6">
      <c r="F5452" s="181"/>
    </row>
    <row r="5453" s="176" customFormat="1" ht="13.5" spans="6:6">
      <c r="F5453" s="181"/>
    </row>
    <row r="5454" s="176" customFormat="1" ht="13.5" spans="6:6">
      <c r="F5454" s="181"/>
    </row>
    <row r="5455" s="176" customFormat="1" ht="13.5" spans="6:6">
      <c r="F5455" s="181"/>
    </row>
    <row r="5456" s="176" customFormat="1" ht="13.5" spans="6:6">
      <c r="F5456" s="181"/>
    </row>
    <row r="5457" s="176" customFormat="1" ht="13.5" spans="6:6">
      <c r="F5457" s="181"/>
    </row>
    <row r="5458" s="176" customFormat="1" ht="13.5" spans="6:6">
      <c r="F5458" s="181"/>
    </row>
    <row r="5459" s="176" customFormat="1" ht="13.5" spans="6:6">
      <c r="F5459" s="181"/>
    </row>
    <row r="5460" s="176" customFormat="1" ht="13.5" spans="6:6">
      <c r="F5460" s="181"/>
    </row>
    <row r="5461" s="176" customFormat="1" ht="13.5" spans="6:6">
      <c r="F5461" s="181"/>
    </row>
    <row r="5462" s="176" customFormat="1" ht="13.5" spans="6:6">
      <c r="F5462" s="181"/>
    </row>
    <row r="5463" s="176" customFormat="1" ht="13.5" spans="6:6">
      <c r="F5463" s="181"/>
    </row>
    <row r="5464" s="176" customFormat="1" ht="13.5" spans="6:6">
      <c r="F5464" s="181"/>
    </row>
    <row r="5465" s="176" customFormat="1" ht="13.5" spans="6:6">
      <c r="F5465" s="181"/>
    </row>
    <row r="5466" s="176" customFormat="1" ht="13.5" spans="6:6">
      <c r="F5466" s="181"/>
    </row>
    <row r="5467" s="176" customFormat="1" ht="13.5" spans="6:6">
      <c r="F5467" s="181"/>
    </row>
    <row r="5468" s="176" customFormat="1" ht="13.5" spans="6:6">
      <c r="F5468" s="181"/>
    </row>
    <row r="5469" s="176" customFormat="1" ht="13.5" spans="6:6">
      <c r="F5469" s="181"/>
    </row>
    <row r="5470" s="176" customFormat="1" ht="13.5" spans="6:6">
      <c r="F5470" s="181"/>
    </row>
    <row r="5471" s="176" customFormat="1" ht="13.5" spans="6:6">
      <c r="F5471" s="181"/>
    </row>
    <row r="5472" s="176" customFormat="1" ht="13.5" spans="6:6">
      <c r="F5472" s="181"/>
    </row>
    <row r="5473" s="176" customFormat="1" ht="13.5" spans="6:6">
      <c r="F5473" s="181"/>
    </row>
    <row r="5474" s="176" customFormat="1" ht="13.5" spans="6:6">
      <c r="F5474" s="181"/>
    </row>
    <row r="5475" s="176" customFormat="1" ht="13.5" spans="6:6">
      <c r="F5475" s="181"/>
    </row>
    <row r="5476" s="176" customFormat="1" ht="13.5" spans="6:6">
      <c r="F5476" s="181"/>
    </row>
    <row r="5477" s="176" customFormat="1" ht="13.5" spans="6:6">
      <c r="F5477" s="181"/>
    </row>
    <row r="5478" s="176" customFormat="1" ht="13.5" spans="6:6">
      <c r="F5478" s="181"/>
    </row>
    <row r="5479" s="176" customFormat="1" ht="13.5" spans="6:6">
      <c r="F5479" s="181"/>
    </row>
    <row r="5480" s="176" customFormat="1" ht="13.5" spans="6:6">
      <c r="F5480" s="181"/>
    </row>
    <row r="5481" s="176" customFormat="1" ht="13.5" spans="6:6">
      <c r="F5481" s="181"/>
    </row>
    <row r="5482" s="176" customFormat="1" ht="13.5" spans="6:6">
      <c r="F5482" s="181"/>
    </row>
    <row r="5483" s="176" customFormat="1" ht="13.5" spans="6:6">
      <c r="F5483" s="181"/>
    </row>
    <row r="5484" s="176" customFormat="1" ht="13.5" spans="6:6">
      <c r="F5484" s="181"/>
    </row>
    <row r="5485" s="176" customFormat="1" ht="13.5" spans="6:6">
      <c r="F5485" s="181"/>
    </row>
    <row r="5486" s="176" customFormat="1" ht="13.5" spans="6:6">
      <c r="F5486" s="181"/>
    </row>
    <row r="5487" s="176" customFormat="1" ht="13.5" spans="6:6">
      <c r="F5487" s="181"/>
    </row>
    <row r="5488" s="176" customFormat="1" ht="13.5" spans="6:6">
      <c r="F5488" s="181"/>
    </row>
    <row r="5489" s="176" customFormat="1" ht="13.5" spans="6:6">
      <c r="F5489" s="181"/>
    </row>
    <row r="5490" s="176" customFormat="1" ht="13.5" spans="6:6">
      <c r="F5490" s="181"/>
    </row>
    <row r="5491" s="176" customFormat="1" ht="13.5" spans="6:6">
      <c r="F5491" s="181"/>
    </row>
    <row r="5492" s="176" customFormat="1" ht="13.5" spans="6:6">
      <c r="F5492" s="181"/>
    </row>
    <row r="5493" s="176" customFormat="1" ht="13.5" spans="6:6">
      <c r="F5493" s="181"/>
    </row>
    <row r="5494" s="176" customFormat="1" ht="13.5" spans="6:6">
      <c r="F5494" s="181"/>
    </row>
    <row r="5495" s="176" customFormat="1" ht="13.5" spans="6:6">
      <c r="F5495" s="181"/>
    </row>
    <row r="5496" s="176" customFormat="1" ht="13.5" spans="6:6">
      <c r="F5496" s="181"/>
    </row>
    <row r="5497" s="176" customFormat="1" ht="13.5" spans="6:6">
      <c r="F5497" s="181"/>
    </row>
    <row r="5498" s="176" customFormat="1" ht="13.5" spans="6:6">
      <c r="F5498" s="181"/>
    </row>
    <row r="5499" s="176" customFormat="1" ht="13.5" spans="6:6">
      <c r="F5499" s="181"/>
    </row>
    <row r="5500" s="176" customFormat="1" ht="13.5" spans="6:6">
      <c r="F5500" s="181"/>
    </row>
    <row r="5501" s="176" customFormat="1" ht="13.5" spans="6:6">
      <c r="F5501" s="181"/>
    </row>
    <row r="5502" s="176" customFormat="1" ht="13.5" spans="6:6">
      <c r="F5502" s="181"/>
    </row>
    <row r="5503" s="176" customFormat="1" ht="13.5" spans="6:6">
      <c r="F5503" s="181"/>
    </row>
    <row r="5504" s="176" customFormat="1" ht="13.5" spans="6:6">
      <c r="F5504" s="181"/>
    </row>
    <row r="5505" s="176" customFormat="1" ht="13.5" spans="6:6">
      <c r="F5505" s="181"/>
    </row>
    <row r="5506" s="176" customFormat="1" ht="13.5" spans="6:6">
      <c r="F5506" s="181"/>
    </row>
    <row r="5507" s="176" customFormat="1" ht="13.5" spans="6:6">
      <c r="F5507" s="181"/>
    </row>
    <row r="5508" s="176" customFormat="1" ht="13.5" spans="6:6">
      <c r="F5508" s="181"/>
    </row>
    <row r="5509" s="176" customFormat="1" ht="13.5" spans="6:6">
      <c r="F5509" s="181"/>
    </row>
    <row r="5510" s="176" customFormat="1" ht="13.5" spans="6:6">
      <c r="F5510" s="181"/>
    </row>
    <row r="5511" s="176" customFormat="1" ht="13.5" spans="6:6">
      <c r="F5511" s="181"/>
    </row>
    <row r="5512" s="176" customFormat="1" ht="13.5" spans="6:6">
      <c r="F5512" s="181"/>
    </row>
    <row r="5513" s="176" customFormat="1" ht="13.5" spans="6:6">
      <c r="F5513" s="181"/>
    </row>
    <row r="5514" s="176" customFormat="1" ht="13.5" spans="6:6">
      <c r="F5514" s="181"/>
    </row>
    <row r="5515" s="176" customFormat="1" ht="13.5" spans="6:6">
      <c r="F5515" s="181"/>
    </row>
    <row r="5516" s="176" customFormat="1" ht="13.5" spans="6:6">
      <c r="F5516" s="181"/>
    </row>
    <row r="5517" s="176" customFormat="1" ht="13.5" spans="6:6">
      <c r="F5517" s="181"/>
    </row>
    <row r="5518" s="176" customFormat="1" ht="13.5" spans="6:6">
      <c r="F5518" s="181"/>
    </row>
    <row r="5519" s="176" customFormat="1" ht="13.5" spans="6:6">
      <c r="F5519" s="181"/>
    </row>
    <row r="5520" s="176" customFormat="1" ht="13.5" spans="6:6">
      <c r="F5520" s="181"/>
    </row>
    <row r="5521" s="176" customFormat="1" ht="13.5" spans="6:6">
      <c r="F5521" s="181"/>
    </row>
    <row r="5522" s="176" customFormat="1" ht="13.5" spans="6:6">
      <c r="F5522" s="181"/>
    </row>
    <row r="5523" s="176" customFormat="1" ht="13.5" spans="6:6">
      <c r="F5523" s="181"/>
    </row>
    <row r="5524" s="176" customFormat="1" ht="13.5" spans="6:6">
      <c r="F5524" s="181"/>
    </row>
    <row r="5525" s="176" customFormat="1" ht="13.5" spans="6:6">
      <c r="F5525" s="181"/>
    </row>
    <row r="5526" s="176" customFormat="1" ht="13.5" spans="6:6">
      <c r="F5526" s="181"/>
    </row>
    <row r="5527" s="176" customFormat="1" ht="13.5" spans="6:6">
      <c r="F5527" s="181"/>
    </row>
    <row r="5528" s="176" customFormat="1" ht="13.5" spans="6:6">
      <c r="F5528" s="181"/>
    </row>
    <row r="5529" s="176" customFormat="1" ht="13.5" spans="6:6">
      <c r="F5529" s="181"/>
    </row>
    <row r="5530" s="176" customFormat="1" ht="13.5" spans="6:6">
      <c r="F5530" s="181"/>
    </row>
    <row r="5531" s="176" customFormat="1" ht="13.5" spans="6:6">
      <c r="F5531" s="181"/>
    </row>
    <row r="5532" s="176" customFormat="1" ht="13.5" spans="6:6">
      <c r="F5532" s="181"/>
    </row>
    <row r="5533" s="176" customFormat="1" ht="13.5" spans="6:6">
      <c r="F5533" s="181"/>
    </row>
    <row r="5534" s="176" customFormat="1" ht="13.5" spans="6:6">
      <c r="F5534" s="181"/>
    </row>
    <row r="5535" s="176" customFormat="1" ht="13.5" spans="6:6">
      <c r="F5535" s="181"/>
    </row>
    <row r="5536" s="176" customFormat="1" ht="13.5" spans="6:6">
      <c r="F5536" s="181"/>
    </row>
    <row r="5537" s="176" customFormat="1" ht="13.5" spans="6:6">
      <c r="F5537" s="181"/>
    </row>
    <row r="5538" s="176" customFormat="1" ht="13.5" spans="6:6">
      <c r="F5538" s="181"/>
    </row>
    <row r="5539" s="176" customFormat="1" ht="13.5" spans="6:6">
      <c r="F5539" s="181"/>
    </row>
    <row r="5540" s="176" customFormat="1" ht="13.5" spans="6:6">
      <c r="F5540" s="181"/>
    </row>
    <row r="5541" s="176" customFormat="1" ht="13.5" spans="6:6">
      <c r="F5541" s="181"/>
    </row>
    <row r="5542" s="176" customFormat="1" ht="13.5" spans="6:6">
      <c r="F5542" s="181"/>
    </row>
    <row r="5543" s="176" customFormat="1" ht="13.5" spans="6:6">
      <c r="F5543" s="181"/>
    </row>
    <row r="5544" s="176" customFormat="1" ht="13.5" spans="6:6">
      <c r="F5544" s="181"/>
    </row>
    <row r="5545" s="176" customFormat="1" ht="13.5" spans="6:6">
      <c r="F5545" s="181"/>
    </row>
    <row r="5546" s="176" customFormat="1" ht="13.5" spans="6:6">
      <c r="F5546" s="181"/>
    </row>
    <row r="5547" s="176" customFormat="1" ht="13.5" spans="6:6">
      <c r="F5547" s="181"/>
    </row>
    <row r="5548" s="176" customFormat="1" ht="13.5" spans="6:6">
      <c r="F5548" s="181"/>
    </row>
    <row r="5549" s="176" customFormat="1" ht="13.5" spans="6:6">
      <c r="F5549" s="181"/>
    </row>
    <row r="5550" s="176" customFormat="1" ht="13.5" spans="6:6">
      <c r="F5550" s="181"/>
    </row>
    <row r="5551" s="176" customFormat="1" ht="13.5" spans="6:6">
      <c r="F5551" s="181"/>
    </row>
    <row r="5552" s="176" customFormat="1" ht="13.5" spans="6:6">
      <c r="F5552" s="181"/>
    </row>
    <row r="5553" s="176" customFormat="1" ht="13.5" spans="6:6">
      <c r="F5553" s="181"/>
    </row>
    <row r="5554" s="176" customFormat="1" ht="13.5" spans="6:6">
      <c r="F5554" s="181"/>
    </row>
    <row r="5555" s="176" customFormat="1" ht="13.5" spans="6:6">
      <c r="F5555" s="181"/>
    </row>
    <row r="5556" s="176" customFormat="1" ht="13.5" spans="6:6">
      <c r="F5556" s="181"/>
    </row>
    <row r="5557" s="176" customFormat="1" ht="13.5" spans="6:6">
      <c r="F5557" s="181"/>
    </row>
    <row r="5558" s="176" customFormat="1" ht="13.5" spans="6:6">
      <c r="F5558" s="181"/>
    </row>
    <row r="5559" s="176" customFormat="1" ht="13.5" spans="6:6">
      <c r="F5559" s="181"/>
    </row>
    <row r="5560" s="176" customFormat="1" ht="13.5" spans="6:6">
      <c r="F5560" s="181"/>
    </row>
    <row r="5561" s="176" customFormat="1" ht="13.5" spans="6:6">
      <c r="F5561" s="181"/>
    </row>
    <row r="5562" s="176" customFormat="1" ht="13.5" spans="6:6">
      <c r="F5562" s="181"/>
    </row>
    <row r="5563" s="176" customFormat="1" ht="13.5" spans="6:6">
      <c r="F5563" s="181"/>
    </row>
    <row r="5564" s="176" customFormat="1" ht="13.5" spans="6:6">
      <c r="F5564" s="181"/>
    </row>
    <row r="5565" s="176" customFormat="1" ht="13.5" spans="6:6">
      <c r="F5565" s="181"/>
    </row>
    <row r="5566" s="176" customFormat="1" ht="13.5" spans="6:6">
      <c r="F5566" s="181"/>
    </row>
    <row r="5567" s="176" customFormat="1" ht="13.5" spans="6:6">
      <c r="F5567" s="181"/>
    </row>
    <row r="5568" s="176" customFormat="1" ht="13.5" spans="6:6">
      <c r="F5568" s="181"/>
    </row>
    <row r="5569" s="176" customFormat="1" ht="13.5" spans="6:6">
      <c r="F5569" s="181"/>
    </row>
    <row r="5570" s="176" customFormat="1" ht="13.5" spans="6:6">
      <c r="F5570" s="181"/>
    </row>
    <row r="5571" s="176" customFormat="1" ht="13.5" spans="6:6">
      <c r="F5571" s="181"/>
    </row>
    <row r="5572" s="176" customFormat="1" ht="13.5" spans="6:6">
      <c r="F5572" s="181"/>
    </row>
    <row r="5573" s="176" customFormat="1" ht="13.5" spans="6:6">
      <c r="F5573" s="181"/>
    </row>
    <row r="5574" s="176" customFormat="1" ht="13.5" spans="6:6">
      <c r="F5574" s="181"/>
    </row>
    <row r="5575" s="176" customFormat="1" ht="13.5" spans="6:6">
      <c r="F5575" s="181"/>
    </row>
    <row r="5576" s="176" customFormat="1" ht="13.5" spans="6:6">
      <c r="F5576" s="181"/>
    </row>
    <row r="5577" s="176" customFormat="1" ht="13.5" spans="6:6">
      <c r="F5577" s="181"/>
    </row>
    <row r="5578" s="176" customFormat="1" ht="13.5" spans="6:6">
      <c r="F5578" s="181"/>
    </row>
    <row r="5579" s="176" customFormat="1" ht="13.5" spans="6:6">
      <c r="F5579" s="181"/>
    </row>
    <row r="5580" s="176" customFormat="1" ht="13.5" spans="6:6">
      <c r="F5580" s="181"/>
    </row>
    <row r="5581" s="176" customFormat="1" ht="13.5" spans="6:6">
      <c r="F5581" s="181"/>
    </row>
    <row r="5582" s="176" customFormat="1" ht="13.5" spans="6:6">
      <c r="F5582" s="181"/>
    </row>
    <row r="5583" s="176" customFormat="1" ht="13.5" spans="6:6">
      <c r="F5583" s="181"/>
    </row>
    <row r="5584" s="176" customFormat="1" ht="13.5" spans="6:6">
      <c r="F5584" s="181"/>
    </row>
    <row r="5585" s="176" customFormat="1" ht="13.5" spans="6:6">
      <c r="F5585" s="181"/>
    </row>
    <row r="5586" s="176" customFormat="1" ht="13.5" spans="6:6">
      <c r="F5586" s="181"/>
    </row>
    <row r="5587" s="176" customFormat="1" ht="13.5" spans="6:6">
      <c r="F5587" s="181"/>
    </row>
    <row r="5588" s="176" customFormat="1" ht="13.5" spans="6:6">
      <c r="F5588" s="181"/>
    </row>
    <row r="5589" s="176" customFormat="1" ht="13.5" spans="6:6">
      <c r="F5589" s="181"/>
    </row>
    <row r="5590" s="176" customFormat="1" ht="13.5" spans="6:6">
      <c r="F5590" s="181"/>
    </row>
    <row r="5591" s="176" customFormat="1" ht="13.5" spans="6:6">
      <c r="F5591" s="181"/>
    </row>
    <row r="5592" s="176" customFormat="1" ht="13.5" spans="6:6">
      <c r="F5592" s="181"/>
    </row>
    <row r="5593" s="176" customFormat="1" ht="13.5" spans="6:6">
      <c r="F5593" s="181"/>
    </row>
    <row r="5594" s="176" customFormat="1" ht="13.5" spans="6:6">
      <c r="F5594" s="181"/>
    </row>
    <row r="5595" s="176" customFormat="1" ht="13.5" spans="6:6">
      <c r="F5595" s="181"/>
    </row>
    <row r="5596" s="176" customFormat="1" ht="13.5" spans="6:6">
      <c r="F5596" s="181"/>
    </row>
    <row r="5597" s="176" customFormat="1" ht="13.5" spans="6:6">
      <c r="F5597" s="181"/>
    </row>
    <row r="5598" s="176" customFormat="1" ht="13.5" spans="6:6">
      <c r="F5598" s="181"/>
    </row>
    <row r="5599" s="176" customFormat="1" ht="13.5" spans="6:6">
      <c r="F5599" s="181"/>
    </row>
    <row r="5600" s="176" customFormat="1" ht="13.5" spans="6:6">
      <c r="F5600" s="181"/>
    </row>
    <row r="5601" s="176" customFormat="1" ht="13.5" spans="6:6">
      <c r="F5601" s="181"/>
    </row>
    <row r="5602" s="176" customFormat="1" ht="13.5" spans="6:6">
      <c r="F5602" s="181"/>
    </row>
    <row r="5603" s="176" customFormat="1" ht="13.5" spans="6:6">
      <c r="F5603" s="181"/>
    </row>
    <row r="5604" s="176" customFormat="1" ht="13.5" spans="6:6">
      <c r="F5604" s="181"/>
    </row>
    <row r="5605" s="176" customFormat="1" ht="13.5" spans="6:6">
      <c r="F5605" s="181"/>
    </row>
    <row r="5606" s="176" customFormat="1" ht="13.5" spans="6:6">
      <c r="F5606" s="181"/>
    </row>
    <row r="5607" s="176" customFormat="1" ht="13.5" spans="6:6">
      <c r="F5607" s="181"/>
    </row>
    <row r="5608" s="176" customFormat="1" ht="13.5" spans="6:6">
      <c r="F5608" s="181"/>
    </row>
    <row r="5609" s="176" customFormat="1" ht="13.5" spans="6:6">
      <c r="F5609" s="181"/>
    </row>
    <row r="5610" s="176" customFormat="1" ht="13.5" spans="6:6">
      <c r="F5610" s="181"/>
    </row>
    <row r="5611" s="176" customFormat="1" ht="13.5" spans="6:6">
      <c r="F5611" s="181"/>
    </row>
    <row r="5612" s="176" customFormat="1" ht="13.5" spans="6:6">
      <c r="F5612" s="181"/>
    </row>
    <row r="5613" s="176" customFormat="1" ht="13.5" spans="6:6">
      <c r="F5613" s="181"/>
    </row>
    <row r="5614" s="176" customFormat="1" ht="13.5" spans="6:6">
      <c r="F5614" s="181"/>
    </row>
    <row r="5615" s="176" customFormat="1" ht="13.5" spans="6:6">
      <c r="F5615" s="181"/>
    </row>
    <row r="5616" s="176" customFormat="1" ht="13.5" spans="6:6">
      <c r="F5616" s="181"/>
    </row>
    <row r="5617" s="176" customFormat="1" ht="13.5" spans="6:6">
      <c r="F5617" s="181"/>
    </row>
    <row r="5618" s="176" customFormat="1" ht="13.5" spans="6:6">
      <c r="F5618" s="181"/>
    </row>
    <row r="5619" s="176" customFormat="1" ht="13.5" spans="6:6">
      <c r="F5619" s="181"/>
    </row>
    <row r="5620" s="176" customFormat="1" ht="13.5" spans="6:6">
      <c r="F5620" s="181"/>
    </row>
    <row r="5621" s="176" customFormat="1" ht="13.5" spans="6:6">
      <c r="F5621" s="181"/>
    </row>
    <row r="5622" s="176" customFormat="1" ht="13.5" spans="6:6">
      <c r="F5622" s="181"/>
    </row>
    <row r="5623" s="176" customFormat="1" ht="13.5" spans="6:6">
      <c r="F5623" s="181"/>
    </row>
    <row r="5624" s="176" customFormat="1" ht="13.5" spans="6:6">
      <c r="F5624" s="181"/>
    </row>
    <row r="5625" s="176" customFormat="1" ht="13.5" spans="6:6">
      <c r="F5625" s="181"/>
    </row>
    <row r="5626" s="176" customFormat="1" ht="13.5" spans="6:6">
      <c r="F5626" s="181"/>
    </row>
    <row r="5627" s="176" customFormat="1" ht="13.5" spans="6:6">
      <c r="F5627" s="181"/>
    </row>
    <row r="5628" s="176" customFormat="1" ht="13.5" spans="6:6">
      <c r="F5628" s="181"/>
    </row>
    <row r="5629" s="176" customFormat="1" ht="13.5" spans="6:6">
      <c r="F5629" s="181"/>
    </row>
    <row r="5630" s="176" customFormat="1" ht="13.5" spans="6:6">
      <c r="F5630" s="181"/>
    </row>
    <row r="5631" s="176" customFormat="1" ht="13.5" spans="6:6">
      <c r="F5631" s="181"/>
    </row>
    <row r="5632" s="176" customFormat="1" ht="13.5" spans="6:6">
      <c r="F5632" s="181"/>
    </row>
    <row r="5633" s="176" customFormat="1" ht="13.5" spans="6:6">
      <c r="F5633" s="181"/>
    </row>
    <row r="5634" s="176" customFormat="1" ht="13.5" spans="6:6">
      <c r="F5634" s="181"/>
    </row>
    <row r="5635" s="176" customFormat="1" ht="13.5" spans="6:6">
      <c r="F5635" s="181"/>
    </row>
    <row r="5636" s="176" customFormat="1" ht="13.5" spans="6:6">
      <c r="F5636" s="181"/>
    </row>
    <row r="5637" s="176" customFormat="1" ht="13.5" spans="6:6">
      <c r="F5637" s="181"/>
    </row>
    <row r="5638" s="176" customFormat="1" ht="13.5" spans="6:6">
      <c r="F5638" s="181"/>
    </row>
    <row r="5639" s="176" customFormat="1" ht="13.5" spans="6:6">
      <c r="F5639" s="181"/>
    </row>
    <row r="5640" s="176" customFormat="1" ht="13.5" spans="6:6">
      <c r="F5640" s="181"/>
    </row>
    <row r="5641" s="176" customFormat="1" ht="13.5" spans="6:6">
      <c r="F5641" s="181"/>
    </row>
    <row r="5642" s="176" customFormat="1" ht="13.5" spans="6:6">
      <c r="F5642" s="181"/>
    </row>
    <row r="5643" s="176" customFormat="1" ht="13.5" spans="6:6">
      <c r="F5643" s="181"/>
    </row>
    <row r="5644" s="176" customFormat="1" ht="13.5" spans="6:6">
      <c r="F5644" s="181"/>
    </row>
    <row r="5645" s="176" customFormat="1" ht="13.5" spans="6:6">
      <c r="F5645" s="181"/>
    </row>
    <row r="5646" s="176" customFormat="1" ht="13.5" spans="6:6">
      <c r="F5646" s="181"/>
    </row>
    <row r="5647" s="176" customFormat="1" ht="13.5" spans="6:6">
      <c r="F5647" s="181"/>
    </row>
    <row r="5648" s="176" customFormat="1" ht="13.5" spans="6:6">
      <c r="F5648" s="181"/>
    </row>
    <row r="5649" s="176" customFormat="1" ht="13.5" spans="6:6">
      <c r="F5649" s="181"/>
    </row>
    <row r="5650" s="176" customFormat="1" ht="13.5" spans="6:6">
      <c r="F5650" s="181"/>
    </row>
    <row r="5651" s="176" customFormat="1" ht="13.5" spans="6:6">
      <c r="F5651" s="181"/>
    </row>
    <row r="5652" s="176" customFormat="1" ht="13.5" spans="6:6">
      <c r="F5652" s="181"/>
    </row>
    <row r="5653" s="176" customFormat="1" ht="13.5" spans="6:6">
      <c r="F5653" s="181"/>
    </row>
    <row r="5654" s="176" customFormat="1" ht="13.5" spans="6:6">
      <c r="F5654" s="181"/>
    </row>
    <row r="5655" s="176" customFormat="1" ht="13.5" spans="6:6">
      <c r="F5655" s="181"/>
    </row>
    <row r="5656" s="176" customFormat="1" ht="13.5" spans="6:6">
      <c r="F5656" s="181"/>
    </row>
    <row r="5657" s="176" customFormat="1" ht="13.5" spans="6:6">
      <c r="F5657" s="181"/>
    </row>
    <row r="5658" s="176" customFormat="1" ht="13.5" spans="6:6">
      <c r="F5658" s="181"/>
    </row>
    <row r="5659" s="176" customFormat="1" ht="13.5" spans="6:6">
      <c r="F5659" s="181"/>
    </row>
    <row r="5660" s="176" customFormat="1" ht="13.5" spans="6:6">
      <c r="F5660" s="181"/>
    </row>
    <row r="5661" s="176" customFormat="1" ht="13.5" spans="6:6">
      <c r="F5661" s="181"/>
    </row>
    <row r="5662" s="176" customFormat="1" ht="13.5" spans="6:6">
      <c r="F5662" s="181"/>
    </row>
    <row r="5663" s="176" customFormat="1" ht="13.5" spans="6:6">
      <c r="F5663" s="181"/>
    </row>
    <row r="5664" s="176" customFormat="1" ht="13.5" spans="6:6">
      <c r="F5664" s="181"/>
    </row>
    <row r="5665" s="176" customFormat="1" ht="13.5" spans="6:6">
      <c r="F5665" s="181"/>
    </row>
    <row r="5666" s="176" customFormat="1" ht="13.5" spans="6:6">
      <c r="F5666" s="181"/>
    </row>
    <row r="5667" s="176" customFormat="1" ht="13.5" spans="6:6">
      <c r="F5667" s="181"/>
    </row>
    <row r="5668" s="176" customFormat="1" ht="13.5" spans="6:6">
      <c r="F5668" s="181"/>
    </row>
    <row r="5669" s="176" customFormat="1" ht="13.5" spans="6:6">
      <c r="F5669" s="181"/>
    </row>
    <row r="5670" s="176" customFormat="1" ht="13.5" spans="6:6">
      <c r="F5670" s="181"/>
    </row>
    <row r="5671" s="176" customFormat="1" ht="13.5" spans="6:6">
      <c r="F5671" s="181"/>
    </row>
    <row r="5672" s="176" customFormat="1" ht="13.5" spans="6:6">
      <c r="F5672" s="181"/>
    </row>
    <row r="5673" s="176" customFormat="1" ht="13.5" spans="6:6">
      <c r="F5673" s="181"/>
    </row>
    <row r="5674" s="176" customFormat="1" ht="13.5" spans="6:6">
      <c r="F5674" s="181"/>
    </row>
    <row r="5675" s="176" customFormat="1" ht="13.5" spans="6:6">
      <c r="F5675" s="181"/>
    </row>
    <row r="5676" s="176" customFormat="1" ht="13.5" spans="6:6">
      <c r="F5676" s="181"/>
    </row>
    <row r="5677" s="176" customFormat="1" ht="13.5" spans="6:6">
      <c r="F5677" s="181"/>
    </row>
    <row r="5678" s="176" customFormat="1" ht="13.5" spans="6:6">
      <c r="F5678" s="181"/>
    </row>
    <row r="5679" s="176" customFormat="1" ht="13.5" spans="6:6">
      <c r="F5679" s="181"/>
    </row>
    <row r="5680" s="176" customFormat="1" ht="13.5" spans="6:6">
      <c r="F5680" s="181"/>
    </row>
    <row r="5681" s="176" customFormat="1" ht="13.5" spans="6:6">
      <c r="F5681" s="181"/>
    </row>
    <row r="5682" s="176" customFormat="1" ht="13.5" spans="6:6">
      <c r="F5682" s="181"/>
    </row>
    <row r="5683" s="176" customFormat="1" ht="13.5" spans="6:6">
      <c r="F5683" s="181"/>
    </row>
    <row r="5684" s="176" customFormat="1" ht="13.5" spans="6:6">
      <c r="F5684" s="181"/>
    </row>
    <row r="5685" s="176" customFormat="1" ht="13.5" spans="6:6">
      <c r="F5685" s="181"/>
    </row>
    <row r="5686" s="176" customFormat="1" ht="13.5" spans="6:6">
      <c r="F5686" s="181"/>
    </row>
    <row r="5687" s="176" customFormat="1" ht="13.5" spans="6:6">
      <c r="F5687" s="181"/>
    </row>
    <row r="5688" s="176" customFormat="1" ht="13.5" spans="6:6">
      <c r="F5688" s="181"/>
    </row>
    <row r="5689" s="176" customFormat="1" ht="13.5" spans="6:6">
      <c r="F5689" s="181"/>
    </row>
    <row r="5690" s="176" customFormat="1" ht="13.5" spans="6:6">
      <c r="F5690" s="181"/>
    </row>
    <row r="5691" s="176" customFormat="1" ht="13.5" spans="6:6">
      <c r="F5691" s="181"/>
    </row>
    <row r="5692" s="176" customFormat="1" ht="13.5" spans="6:6">
      <c r="F5692" s="181"/>
    </row>
    <row r="5693" s="176" customFormat="1" ht="13.5" spans="6:6">
      <c r="F5693" s="181"/>
    </row>
    <row r="5694" s="176" customFormat="1" ht="13.5" spans="6:6">
      <c r="F5694" s="181"/>
    </row>
    <row r="5695" s="176" customFormat="1" ht="13.5" spans="6:6">
      <c r="F5695" s="181"/>
    </row>
    <row r="5696" s="176" customFormat="1" ht="13.5" spans="6:6">
      <c r="F5696" s="181"/>
    </row>
    <row r="5697" s="176" customFormat="1" ht="13.5" spans="6:6">
      <c r="F5697" s="181"/>
    </row>
    <row r="5698" s="176" customFormat="1" ht="13.5" spans="6:6">
      <c r="F5698" s="181"/>
    </row>
    <row r="5699" s="176" customFormat="1" ht="13.5" spans="6:6">
      <c r="F5699" s="181"/>
    </row>
    <row r="5700" s="176" customFormat="1" ht="13.5" spans="6:6">
      <c r="F5700" s="181"/>
    </row>
    <row r="5701" s="176" customFormat="1" ht="13.5" spans="6:6">
      <c r="F5701" s="181"/>
    </row>
    <row r="5702" s="176" customFormat="1" ht="13.5" spans="6:6">
      <c r="F5702" s="181"/>
    </row>
    <row r="5703" s="176" customFormat="1" ht="13.5" spans="6:6">
      <c r="F5703" s="181"/>
    </row>
    <row r="5704" s="176" customFormat="1" ht="13.5" spans="6:6">
      <c r="F5704" s="181"/>
    </row>
    <row r="5705" s="176" customFormat="1" ht="13.5" spans="6:6">
      <c r="F5705" s="181"/>
    </row>
    <row r="5706" s="176" customFormat="1" ht="13.5" spans="6:6">
      <c r="F5706" s="181"/>
    </row>
    <row r="5707" s="176" customFormat="1" ht="13.5" spans="6:6">
      <c r="F5707" s="181"/>
    </row>
    <row r="5708" s="176" customFormat="1" ht="13.5" spans="6:6">
      <c r="F5708" s="181"/>
    </row>
    <row r="5709" s="176" customFormat="1" ht="13.5" spans="6:6">
      <c r="F5709" s="181"/>
    </row>
    <row r="5710" s="176" customFormat="1" ht="13.5" spans="6:6">
      <c r="F5710" s="181"/>
    </row>
    <row r="5711" s="176" customFormat="1" ht="13.5" spans="6:6">
      <c r="F5711" s="181"/>
    </row>
    <row r="5712" s="176" customFormat="1" ht="13.5" spans="6:6">
      <c r="F5712" s="181"/>
    </row>
    <row r="5713" s="176" customFormat="1" ht="13.5" spans="6:6">
      <c r="F5713" s="181"/>
    </row>
    <row r="5714" s="176" customFormat="1" ht="13.5" spans="6:6">
      <c r="F5714" s="181"/>
    </row>
    <row r="5715" s="176" customFormat="1" ht="13.5" spans="6:6">
      <c r="F5715" s="181"/>
    </row>
    <row r="5716" s="176" customFormat="1" ht="13.5" spans="6:6">
      <c r="F5716" s="181"/>
    </row>
    <row r="5717" s="176" customFormat="1" ht="13.5" spans="6:6">
      <c r="F5717" s="181"/>
    </row>
    <row r="5718" s="176" customFormat="1" ht="13.5" spans="6:6">
      <c r="F5718" s="181"/>
    </row>
    <row r="5719" s="176" customFormat="1" ht="13.5" spans="6:6">
      <c r="F5719" s="181"/>
    </row>
    <row r="5720" s="176" customFormat="1" ht="13.5" spans="6:6">
      <c r="F5720" s="181"/>
    </row>
    <row r="5721" s="176" customFormat="1" ht="13.5" spans="6:6">
      <c r="F5721" s="181"/>
    </row>
    <row r="5722" s="176" customFormat="1" ht="13.5" spans="6:6">
      <c r="F5722" s="181"/>
    </row>
    <row r="5723" s="176" customFormat="1" ht="13.5" spans="6:6">
      <c r="F5723" s="181"/>
    </row>
    <row r="5724" s="176" customFormat="1" ht="13.5" spans="6:6">
      <c r="F5724" s="181"/>
    </row>
    <row r="5725" s="176" customFormat="1" ht="13.5" spans="6:6">
      <c r="F5725" s="181"/>
    </row>
    <row r="5726" s="176" customFormat="1" ht="13.5" spans="6:6">
      <c r="F5726" s="181"/>
    </row>
    <row r="5727" s="176" customFormat="1" ht="13.5" spans="6:6">
      <c r="F5727" s="181"/>
    </row>
    <row r="5728" s="176" customFormat="1" ht="13.5" spans="6:6">
      <c r="F5728" s="181"/>
    </row>
    <row r="5729" s="176" customFormat="1" ht="13.5" spans="6:6">
      <c r="F5729" s="181"/>
    </row>
    <row r="5730" s="176" customFormat="1" ht="13.5" spans="6:6">
      <c r="F5730" s="181"/>
    </row>
    <row r="5731" s="176" customFormat="1" ht="13.5" spans="6:6">
      <c r="F5731" s="181"/>
    </row>
    <row r="5732" s="176" customFormat="1" ht="13.5" spans="6:6">
      <c r="F5732" s="181"/>
    </row>
    <row r="5733" s="176" customFormat="1" ht="13.5" spans="6:6">
      <c r="F5733" s="181"/>
    </row>
    <row r="5734" s="176" customFormat="1" ht="13.5" spans="6:6">
      <c r="F5734" s="181"/>
    </row>
    <row r="5735" s="176" customFormat="1" ht="13.5" spans="6:6">
      <c r="F5735" s="181"/>
    </row>
    <row r="5736" s="176" customFormat="1" ht="13.5" spans="6:6">
      <c r="F5736" s="181"/>
    </row>
    <row r="5737" s="176" customFormat="1" ht="13.5" spans="6:6">
      <c r="F5737" s="181"/>
    </row>
    <row r="5738" s="176" customFormat="1" ht="13.5" spans="6:6">
      <c r="F5738" s="181"/>
    </row>
    <row r="5739" s="176" customFormat="1" ht="13.5" spans="6:6">
      <c r="F5739" s="181"/>
    </row>
    <row r="5740" s="176" customFormat="1" ht="13.5" spans="6:6">
      <c r="F5740" s="181"/>
    </row>
    <row r="5741" s="176" customFormat="1" ht="13.5" spans="6:6">
      <c r="F5741" s="181"/>
    </row>
    <row r="5742" s="176" customFormat="1" ht="13.5" spans="6:6">
      <c r="F5742" s="181"/>
    </row>
    <row r="5743" s="176" customFormat="1" ht="13.5" spans="6:6">
      <c r="F5743" s="181"/>
    </row>
    <row r="5744" s="176" customFormat="1" ht="13.5" spans="6:6">
      <c r="F5744" s="181"/>
    </row>
    <row r="5745" s="176" customFormat="1" ht="13.5" spans="6:6">
      <c r="F5745" s="181"/>
    </row>
    <row r="5746" s="176" customFormat="1" ht="13.5" spans="6:6">
      <c r="F5746" s="181"/>
    </row>
    <row r="5747" s="176" customFormat="1" ht="13.5" spans="6:6">
      <c r="F5747" s="181"/>
    </row>
    <row r="5748" s="176" customFormat="1" ht="13.5" spans="6:6">
      <c r="F5748" s="181"/>
    </row>
    <row r="5749" s="176" customFormat="1" ht="13.5" spans="6:6">
      <c r="F5749" s="181"/>
    </row>
    <row r="5750" s="176" customFormat="1" ht="13.5" spans="6:6">
      <c r="F5750" s="181"/>
    </row>
    <row r="5751" s="176" customFormat="1" ht="13.5" spans="6:6">
      <c r="F5751" s="181"/>
    </row>
    <row r="5752" s="176" customFormat="1" ht="13.5" spans="6:6">
      <c r="F5752" s="181"/>
    </row>
    <row r="5753" s="176" customFormat="1" ht="13.5" spans="6:6">
      <c r="F5753" s="181"/>
    </row>
    <row r="5754" s="176" customFormat="1" ht="13.5" spans="6:6">
      <c r="F5754" s="181"/>
    </row>
    <row r="5755" s="176" customFormat="1" ht="13.5" spans="6:6">
      <c r="F5755" s="181"/>
    </row>
    <row r="5756" s="176" customFormat="1" ht="13.5" spans="6:6">
      <c r="F5756" s="181"/>
    </row>
    <row r="5757" s="176" customFormat="1" ht="13.5" spans="6:6">
      <c r="F5757" s="181"/>
    </row>
    <row r="5758" s="176" customFormat="1" ht="13.5" spans="6:6">
      <c r="F5758" s="181"/>
    </row>
    <row r="5759" s="176" customFormat="1" ht="13.5" spans="6:6">
      <c r="F5759" s="181"/>
    </row>
    <row r="5760" s="176" customFormat="1" ht="13.5" spans="6:6">
      <c r="F5760" s="181"/>
    </row>
    <row r="5761" s="176" customFormat="1" ht="13.5" spans="6:6">
      <c r="F5761" s="181"/>
    </row>
    <row r="5762" s="176" customFormat="1" ht="13.5" spans="6:6">
      <c r="F5762" s="181"/>
    </row>
    <row r="5763" s="176" customFormat="1" ht="13.5" spans="6:6">
      <c r="F5763" s="181"/>
    </row>
    <row r="5764" s="176" customFormat="1" ht="13.5" spans="6:6">
      <c r="F5764" s="181"/>
    </row>
    <row r="5765" s="176" customFormat="1" ht="13.5" spans="6:6">
      <c r="F5765" s="181"/>
    </row>
    <row r="5766" s="176" customFormat="1" ht="13.5" spans="6:6">
      <c r="F5766" s="181"/>
    </row>
    <row r="5767" s="176" customFormat="1" ht="13.5" spans="6:6">
      <c r="F5767" s="181"/>
    </row>
    <row r="5768" s="176" customFormat="1" ht="13.5" spans="6:6">
      <c r="F5768" s="181"/>
    </row>
    <row r="5769" s="176" customFormat="1" ht="13.5" spans="6:6">
      <c r="F5769" s="181"/>
    </row>
    <row r="5770" s="176" customFormat="1" ht="13.5" spans="6:6">
      <c r="F5770" s="181"/>
    </row>
    <row r="5771" s="176" customFormat="1" ht="13.5" spans="6:6">
      <c r="F5771" s="181"/>
    </row>
    <row r="5772" s="176" customFormat="1" ht="13.5" spans="6:6">
      <c r="F5772" s="181"/>
    </row>
    <row r="5773" s="176" customFormat="1" ht="13.5" spans="6:6">
      <c r="F5773" s="181"/>
    </row>
    <row r="5774" s="176" customFormat="1" ht="13.5" spans="6:6">
      <c r="F5774" s="181"/>
    </row>
    <row r="5775" s="176" customFormat="1" ht="13.5" spans="6:6">
      <c r="F5775" s="181"/>
    </row>
    <row r="5776" s="176" customFormat="1" ht="13.5" spans="6:6">
      <c r="F5776" s="181"/>
    </row>
    <row r="5777" s="176" customFormat="1" ht="13.5" spans="6:6">
      <c r="F5777" s="181"/>
    </row>
    <row r="5778" s="176" customFormat="1" ht="13.5" spans="6:6">
      <c r="F5778" s="181"/>
    </row>
    <row r="5779" s="176" customFormat="1" ht="13.5" spans="6:6">
      <c r="F5779" s="181"/>
    </row>
    <row r="5780" s="176" customFormat="1" ht="13.5" spans="6:6">
      <c r="F5780" s="181"/>
    </row>
    <row r="5781" s="176" customFormat="1" ht="13.5" spans="6:6">
      <c r="F5781" s="181"/>
    </row>
    <row r="5782" s="176" customFormat="1" ht="13.5" spans="6:6">
      <c r="F5782" s="181"/>
    </row>
    <row r="5783" s="176" customFormat="1" ht="13.5" spans="6:6">
      <c r="F5783" s="181"/>
    </row>
    <row r="5784" s="176" customFormat="1" ht="13.5" spans="6:6">
      <c r="F5784" s="181"/>
    </row>
    <row r="5785" s="176" customFormat="1" ht="13.5" spans="6:6">
      <c r="F5785" s="181"/>
    </row>
    <row r="5786" s="176" customFormat="1" ht="13.5" spans="6:6">
      <c r="F5786" s="181"/>
    </row>
    <row r="5787" s="176" customFormat="1" ht="13.5" spans="6:6">
      <c r="F5787" s="181"/>
    </row>
    <row r="5788" s="176" customFormat="1" ht="13.5" spans="6:6">
      <c r="F5788" s="181"/>
    </row>
    <row r="5789" s="176" customFormat="1" ht="13.5" spans="6:6">
      <c r="F5789" s="181"/>
    </row>
    <row r="5790" s="176" customFormat="1" ht="13.5" spans="6:6">
      <c r="F5790" s="181"/>
    </row>
    <row r="5791" s="176" customFormat="1" ht="13.5" spans="6:6">
      <c r="F5791" s="181"/>
    </row>
    <row r="5792" s="176" customFormat="1" ht="13.5" spans="6:6">
      <c r="F5792" s="181"/>
    </row>
    <row r="5793" s="176" customFormat="1" ht="13.5" spans="6:6">
      <c r="F5793" s="181"/>
    </row>
    <row r="5794" s="176" customFormat="1" ht="13.5" spans="6:6">
      <c r="F5794" s="181"/>
    </row>
    <row r="5795" s="176" customFormat="1" ht="13.5" spans="6:6">
      <c r="F5795" s="181"/>
    </row>
    <row r="5796" s="176" customFormat="1" ht="13.5" spans="6:6">
      <c r="F5796" s="181"/>
    </row>
    <row r="5797" s="176" customFormat="1" ht="13.5" spans="6:6">
      <c r="F5797" s="181"/>
    </row>
    <row r="5798" s="176" customFormat="1" ht="13.5" spans="6:6">
      <c r="F5798" s="181"/>
    </row>
    <row r="5799" s="176" customFormat="1" ht="13.5" spans="6:6">
      <c r="F5799" s="181"/>
    </row>
    <row r="5800" s="176" customFormat="1" ht="13.5" spans="6:6">
      <c r="F5800" s="181"/>
    </row>
    <row r="5801" s="176" customFormat="1" ht="13.5" spans="6:6">
      <c r="F5801" s="181"/>
    </row>
    <row r="5802" s="176" customFormat="1" ht="13.5" spans="6:6">
      <c r="F5802" s="181"/>
    </row>
    <row r="5803" s="176" customFormat="1" ht="13.5" spans="6:6">
      <c r="F5803" s="181"/>
    </row>
    <row r="5804" s="176" customFormat="1" ht="13.5" spans="6:6">
      <c r="F5804" s="181"/>
    </row>
    <row r="5805" s="176" customFormat="1" ht="13.5" spans="6:6">
      <c r="F5805" s="181"/>
    </row>
    <row r="5806" s="176" customFormat="1" ht="13.5" spans="6:6">
      <c r="F5806" s="181"/>
    </row>
    <row r="5807" s="176" customFormat="1" ht="13.5" spans="6:6">
      <c r="F5807" s="181"/>
    </row>
    <row r="5808" s="176" customFormat="1" ht="13.5" spans="6:6">
      <c r="F5808" s="181"/>
    </row>
    <row r="5809" s="176" customFormat="1" ht="13.5" spans="6:6">
      <c r="F5809" s="181"/>
    </row>
    <row r="5810" s="176" customFormat="1" ht="13.5" spans="6:6">
      <c r="F5810" s="181"/>
    </row>
    <row r="5811" s="176" customFormat="1" ht="13.5" spans="6:6">
      <c r="F5811" s="181"/>
    </row>
    <row r="5812" s="176" customFormat="1" ht="13.5" spans="6:6">
      <c r="F5812" s="181"/>
    </row>
    <row r="5813" s="176" customFormat="1" ht="13.5" spans="6:6">
      <c r="F5813" s="181"/>
    </row>
    <row r="5814" s="176" customFormat="1" ht="13.5" spans="6:6">
      <c r="F5814" s="181"/>
    </row>
    <row r="5815" s="176" customFormat="1" ht="13.5" spans="6:6">
      <c r="F5815" s="181"/>
    </row>
    <row r="5816" s="176" customFormat="1" ht="13.5" spans="6:6">
      <c r="F5816" s="181"/>
    </row>
    <row r="5817" s="176" customFormat="1" ht="13.5" spans="6:6">
      <c r="F5817" s="181"/>
    </row>
    <row r="5818" s="176" customFormat="1" ht="13.5" spans="6:6">
      <c r="F5818" s="181"/>
    </row>
    <row r="5819" s="176" customFormat="1" ht="13.5" spans="6:6">
      <c r="F5819" s="181"/>
    </row>
    <row r="5820" s="176" customFormat="1" ht="13.5" spans="6:6">
      <c r="F5820" s="181"/>
    </row>
    <row r="5821" s="176" customFormat="1" ht="13.5" spans="6:6">
      <c r="F5821" s="181"/>
    </row>
    <row r="5822" s="176" customFormat="1" ht="13.5" spans="6:6">
      <c r="F5822" s="181"/>
    </row>
    <row r="5823" s="176" customFormat="1" ht="13.5" spans="6:6">
      <c r="F5823" s="181"/>
    </row>
    <row r="5824" s="176" customFormat="1" ht="13.5" spans="6:6">
      <c r="F5824" s="181"/>
    </row>
    <row r="5825" s="176" customFormat="1" ht="13.5" spans="6:6">
      <c r="F5825" s="181"/>
    </row>
    <row r="5826" s="176" customFormat="1" ht="13.5" spans="6:6">
      <c r="F5826" s="181"/>
    </row>
    <row r="5827" s="176" customFormat="1" ht="13.5" spans="6:6">
      <c r="F5827" s="181"/>
    </row>
    <row r="5828" s="176" customFormat="1" ht="13.5" spans="6:6">
      <c r="F5828" s="181"/>
    </row>
    <row r="5829" s="176" customFormat="1" ht="13.5" spans="6:6">
      <c r="F5829" s="181"/>
    </row>
    <row r="5830" s="176" customFormat="1" ht="13.5" spans="6:6">
      <c r="F5830" s="181"/>
    </row>
    <row r="5831" s="176" customFormat="1" ht="13.5" spans="6:6">
      <c r="F5831" s="181"/>
    </row>
    <row r="5832" s="176" customFormat="1" ht="13.5" spans="6:6">
      <c r="F5832" s="181"/>
    </row>
    <row r="5833" s="176" customFormat="1" ht="13.5" spans="6:6">
      <c r="F5833" s="181"/>
    </row>
    <row r="5834" s="176" customFormat="1" ht="13.5" spans="6:6">
      <c r="F5834" s="181"/>
    </row>
    <row r="5835" s="176" customFormat="1" ht="13.5" spans="6:6">
      <c r="F5835" s="181"/>
    </row>
    <row r="5836" s="176" customFormat="1" ht="13.5" spans="6:6">
      <c r="F5836" s="181"/>
    </row>
    <row r="5837" s="176" customFormat="1" ht="13.5" spans="6:6">
      <c r="F5837" s="181"/>
    </row>
    <row r="5838" s="176" customFormat="1" ht="13.5" spans="6:6">
      <c r="F5838" s="181"/>
    </row>
    <row r="5839" s="176" customFormat="1" ht="13.5" spans="6:6">
      <c r="F5839" s="181"/>
    </row>
    <row r="5840" s="176" customFormat="1" ht="13.5" spans="6:6">
      <c r="F5840" s="181"/>
    </row>
    <row r="5841" s="176" customFormat="1" ht="13.5" spans="6:6">
      <c r="F5841" s="181"/>
    </row>
    <row r="5842" s="176" customFormat="1" ht="13.5" spans="6:6">
      <c r="F5842" s="181"/>
    </row>
    <row r="5843" s="176" customFormat="1" ht="13.5" spans="6:6">
      <c r="F5843" s="181"/>
    </row>
    <row r="5844" s="176" customFormat="1" ht="13.5" spans="6:6">
      <c r="F5844" s="181"/>
    </row>
    <row r="5845" s="176" customFormat="1" ht="13.5" spans="6:6">
      <c r="F5845" s="181"/>
    </row>
    <row r="5846" s="176" customFormat="1" ht="13.5" spans="6:6">
      <c r="F5846" s="181"/>
    </row>
    <row r="5847" s="176" customFormat="1" ht="13.5" spans="6:6">
      <c r="F5847" s="181"/>
    </row>
    <row r="5848" s="176" customFormat="1" ht="13.5" spans="6:6">
      <c r="F5848" s="181"/>
    </row>
    <row r="5849" s="176" customFormat="1" ht="13.5" spans="6:6">
      <c r="F5849" s="181"/>
    </row>
    <row r="5850" s="176" customFormat="1" ht="13.5" spans="6:6">
      <c r="F5850" s="181"/>
    </row>
    <row r="5851" s="176" customFormat="1" ht="13.5" spans="6:6">
      <c r="F5851" s="181"/>
    </row>
    <row r="5852" s="176" customFormat="1" ht="13.5" spans="6:6">
      <c r="F5852" s="181"/>
    </row>
    <row r="5853" s="176" customFormat="1" ht="13.5" spans="6:6">
      <c r="F5853" s="181"/>
    </row>
    <row r="5854" s="176" customFormat="1" ht="13.5" spans="6:6">
      <c r="F5854" s="181"/>
    </row>
    <row r="5855" s="176" customFormat="1" ht="13.5" spans="6:6">
      <c r="F5855" s="181"/>
    </row>
    <row r="5856" s="176" customFormat="1" ht="13.5" spans="6:6">
      <c r="F5856" s="181"/>
    </row>
    <row r="5857" s="176" customFormat="1" ht="13.5" spans="6:6">
      <c r="F5857" s="181"/>
    </row>
    <row r="5858" s="176" customFormat="1" ht="13.5" spans="6:6">
      <c r="F5858" s="181"/>
    </row>
    <row r="5859" s="176" customFormat="1" ht="13.5" spans="6:6">
      <c r="F5859" s="181"/>
    </row>
    <row r="5860" s="176" customFormat="1" ht="13.5" spans="6:6">
      <c r="F5860" s="181"/>
    </row>
    <row r="5861" s="176" customFormat="1" ht="13.5" spans="6:6">
      <c r="F5861" s="181"/>
    </row>
    <row r="5862" s="176" customFormat="1" ht="13.5" spans="6:6">
      <c r="F5862" s="181"/>
    </row>
    <row r="5863" s="176" customFormat="1" ht="13.5" spans="6:6">
      <c r="F5863" s="181"/>
    </row>
    <row r="5864" s="176" customFormat="1" ht="13.5" spans="6:6">
      <c r="F5864" s="181"/>
    </row>
    <row r="5865" s="176" customFormat="1" ht="13.5" spans="6:6">
      <c r="F5865" s="181"/>
    </row>
    <row r="5866" s="176" customFormat="1" ht="13.5" spans="6:6">
      <c r="F5866" s="181"/>
    </row>
    <row r="5867" s="176" customFormat="1" ht="13.5" spans="6:6">
      <c r="F5867" s="181"/>
    </row>
    <row r="5868" s="176" customFormat="1" ht="13.5" spans="6:6">
      <c r="F5868" s="181"/>
    </row>
    <row r="5869" s="176" customFormat="1" ht="13.5" spans="6:6">
      <c r="F5869" s="181"/>
    </row>
    <row r="5870" s="176" customFormat="1" ht="13.5" spans="6:6">
      <c r="F5870" s="181"/>
    </row>
    <row r="5871" s="176" customFormat="1" ht="13.5" spans="6:6">
      <c r="F5871" s="181"/>
    </row>
    <row r="5872" s="176" customFormat="1" ht="13.5" spans="6:6">
      <c r="F5872" s="181"/>
    </row>
    <row r="5873" s="176" customFormat="1" ht="13.5" spans="6:6">
      <c r="F5873" s="181"/>
    </row>
    <row r="5874" s="176" customFormat="1" ht="13.5" spans="6:6">
      <c r="F5874" s="181"/>
    </row>
    <row r="5875" s="176" customFormat="1" ht="13.5" spans="6:6">
      <c r="F5875" s="181"/>
    </row>
    <row r="5876" s="176" customFormat="1" ht="13.5" spans="6:6">
      <c r="F5876" s="181"/>
    </row>
    <row r="5877" s="176" customFormat="1" ht="13.5" spans="6:6">
      <c r="F5877" s="181"/>
    </row>
    <row r="5878" s="176" customFormat="1" ht="13.5" spans="6:6">
      <c r="F5878" s="181"/>
    </row>
    <row r="5879" s="176" customFormat="1" ht="13.5" spans="6:6">
      <c r="F5879" s="181"/>
    </row>
    <row r="5880" s="176" customFormat="1" ht="13.5" spans="6:6">
      <c r="F5880" s="181"/>
    </row>
    <row r="5881" s="176" customFormat="1" ht="13.5" spans="6:6">
      <c r="F5881" s="181"/>
    </row>
    <row r="5882" s="176" customFormat="1" ht="13.5" spans="6:6">
      <c r="F5882" s="181"/>
    </row>
    <row r="5883" s="176" customFormat="1" ht="13.5" spans="6:6">
      <c r="F5883" s="181"/>
    </row>
    <row r="5884" s="176" customFormat="1" ht="13.5" spans="6:6">
      <c r="F5884" s="181"/>
    </row>
    <row r="5885" s="176" customFormat="1" ht="13.5" spans="6:6">
      <c r="F5885" s="181"/>
    </row>
    <row r="5886" s="176" customFormat="1" ht="13.5" spans="6:6">
      <c r="F5886" s="181"/>
    </row>
    <row r="5887" s="176" customFormat="1" ht="13.5" spans="6:6">
      <c r="F5887" s="181"/>
    </row>
    <row r="5888" s="176" customFormat="1" ht="13.5" spans="6:6">
      <c r="F5888" s="181"/>
    </row>
    <row r="5889" s="176" customFormat="1" ht="13.5" spans="6:6">
      <c r="F5889" s="181"/>
    </row>
    <row r="5890" s="176" customFormat="1" ht="13.5" spans="6:6">
      <c r="F5890" s="181"/>
    </row>
    <row r="5891" s="176" customFormat="1" ht="13.5" spans="6:6">
      <c r="F5891" s="181"/>
    </row>
    <row r="5892" s="176" customFormat="1" ht="13.5" spans="6:6">
      <c r="F5892" s="181"/>
    </row>
    <row r="5893" s="176" customFormat="1" ht="13.5" spans="6:6">
      <c r="F5893" s="181"/>
    </row>
    <row r="5894" s="176" customFormat="1" ht="13.5" spans="6:6">
      <c r="F5894" s="181"/>
    </row>
    <row r="5895" s="176" customFormat="1" ht="13.5" spans="6:6">
      <c r="F5895" s="181"/>
    </row>
    <row r="5896" s="176" customFormat="1" ht="13.5" spans="6:6">
      <c r="F5896" s="181"/>
    </row>
    <row r="5897" s="176" customFormat="1" ht="13.5" spans="6:6">
      <c r="F5897" s="181"/>
    </row>
    <row r="5898" s="176" customFormat="1" ht="13.5" spans="6:6">
      <c r="F5898" s="181"/>
    </row>
    <row r="5899" s="176" customFormat="1" ht="13.5" spans="6:6">
      <c r="F5899" s="181"/>
    </row>
    <row r="5900" s="176" customFormat="1" ht="13.5" spans="6:6">
      <c r="F5900" s="181"/>
    </row>
    <row r="5901" s="176" customFormat="1" ht="13.5" spans="6:6">
      <c r="F5901" s="181"/>
    </row>
    <row r="5902" s="176" customFormat="1" ht="13.5" spans="6:6">
      <c r="F5902" s="181"/>
    </row>
    <row r="5903" s="176" customFormat="1" ht="13.5" spans="6:6">
      <c r="F5903" s="181"/>
    </row>
    <row r="5904" s="176" customFormat="1" ht="13.5" spans="6:6">
      <c r="F5904" s="181"/>
    </row>
    <row r="5905" s="176" customFormat="1" ht="13.5" spans="6:6">
      <c r="F5905" s="181"/>
    </row>
    <row r="5906" s="176" customFormat="1" ht="13.5" spans="6:6">
      <c r="F5906" s="181"/>
    </row>
    <row r="5907" s="176" customFormat="1" ht="13.5" spans="6:6">
      <c r="F5907" s="181"/>
    </row>
    <row r="5908" s="176" customFormat="1" ht="13.5" spans="6:6">
      <c r="F5908" s="181"/>
    </row>
    <row r="5909" s="176" customFormat="1" ht="13.5" spans="6:6">
      <c r="F5909" s="181"/>
    </row>
    <row r="5910" s="176" customFormat="1" ht="13.5" spans="6:6">
      <c r="F5910" s="181"/>
    </row>
    <row r="5911" s="176" customFormat="1" ht="13.5" spans="6:6">
      <c r="F5911" s="181"/>
    </row>
    <row r="5912" s="176" customFormat="1" ht="13.5" spans="6:6">
      <c r="F5912" s="181"/>
    </row>
    <row r="5913" s="176" customFormat="1" ht="13.5" spans="6:6">
      <c r="F5913" s="181"/>
    </row>
    <row r="5914" s="176" customFormat="1" ht="13.5" spans="6:6">
      <c r="F5914" s="181"/>
    </row>
    <row r="5915" s="176" customFormat="1" ht="13.5" spans="6:6">
      <c r="F5915" s="181"/>
    </row>
    <row r="5916" s="176" customFormat="1" ht="13.5" spans="6:6">
      <c r="F5916" s="181"/>
    </row>
    <row r="5917" s="176" customFormat="1" ht="13.5" spans="6:6">
      <c r="F5917" s="181"/>
    </row>
    <row r="5918" s="176" customFormat="1" ht="13.5" spans="6:6">
      <c r="F5918" s="181"/>
    </row>
    <row r="5919" s="176" customFormat="1" ht="13.5" spans="6:6">
      <c r="F5919" s="181"/>
    </row>
    <row r="5920" s="176" customFormat="1" ht="13.5" spans="6:6">
      <c r="F5920" s="181"/>
    </row>
    <row r="5921" s="176" customFormat="1" ht="13.5" spans="6:6">
      <c r="F5921" s="181"/>
    </row>
    <row r="5922" s="176" customFormat="1" ht="13.5" spans="6:6">
      <c r="F5922" s="181"/>
    </row>
    <row r="5923" s="176" customFormat="1" ht="13.5" spans="6:6">
      <c r="F5923" s="181"/>
    </row>
    <row r="5924" s="176" customFormat="1" ht="13.5" spans="6:6">
      <c r="F5924" s="181"/>
    </row>
    <row r="5925" s="176" customFormat="1" ht="13.5" spans="6:6">
      <c r="F5925" s="181"/>
    </row>
    <row r="5926" s="176" customFormat="1" ht="13.5" spans="6:6">
      <c r="F5926" s="181"/>
    </row>
    <row r="5927" s="176" customFormat="1" ht="13.5" spans="6:6">
      <c r="F5927" s="181"/>
    </row>
    <row r="5928" s="176" customFormat="1" ht="13.5" spans="6:6">
      <c r="F5928" s="181"/>
    </row>
    <row r="5929" s="176" customFormat="1" ht="13.5" spans="6:6">
      <c r="F5929" s="181"/>
    </row>
    <row r="5930" s="176" customFormat="1" ht="13.5" spans="6:6">
      <c r="F5930" s="181"/>
    </row>
    <row r="5931" s="176" customFormat="1" ht="13.5" spans="6:6">
      <c r="F5931" s="181"/>
    </row>
    <row r="5932" s="176" customFormat="1" ht="13.5" spans="6:6">
      <c r="F5932" s="181"/>
    </row>
    <row r="5933" s="176" customFormat="1" ht="13.5" spans="6:6">
      <c r="F5933" s="181"/>
    </row>
    <row r="5934" s="176" customFormat="1" ht="13.5" spans="6:6">
      <c r="F5934" s="181"/>
    </row>
    <row r="5935" s="176" customFormat="1" ht="13.5" spans="6:6">
      <c r="F5935" s="181"/>
    </row>
    <row r="5936" s="176" customFormat="1" ht="13.5" spans="6:6">
      <c r="F5936" s="181"/>
    </row>
    <row r="5937" s="176" customFormat="1" ht="13.5" spans="6:6">
      <c r="F5937" s="181"/>
    </row>
    <row r="5938" s="176" customFormat="1" ht="13.5" spans="6:6">
      <c r="F5938" s="181"/>
    </row>
    <row r="5939" s="176" customFormat="1" ht="13.5" spans="6:6">
      <c r="F5939" s="181"/>
    </row>
    <row r="5940" s="176" customFormat="1" ht="13.5" spans="6:6">
      <c r="F5940" s="181"/>
    </row>
    <row r="5941" s="176" customFormat="1" ht="13.5" spans="6:6">
      <c r="F5941" s="181"/>
    </row>
    <row r="5942" s="176" customFormat="1" ht="13.5" spans="6:6">
      <c r="F5942" s="181"/>
    </row>
    <row r="5943" s="176" customFormat="1" ht="13.5" spans="6:6">
      <c r="F5943" s="181"/>
    </row>
    <row r="5944" s="176" customFormat="1" ht="13.5" spans="6:6">
      <c r="F5944" s="181"/>
    </row>
    <row r="5945" s="176" customFormat="1" ht="13.5" spans="6:6">
      <c r="F5945" s="181"/>
    </row>
    <row r="5946" s="176" customFormat="1" ht="13.5" spans="6:6">
      <c r="F5946" s="181"/>
    </row>
    <row r="5947" s="176" customFormat="1" ht="13.5" spans="6:6">
      <c r="F5947" s="181"/>
    </row>
    <row r="5948" s="176" customFormat="1" ht="13.5" spans="6:6">
      <c r="F5948" s="181"/>
    </row>
    <row r="5949" s="176" customFormat="1" ht="13.5" spans="6:6">
      <c r="F5949" s="181"/>
    </row>
    <row r="5950" s="176" customFormat="1" ht="13.5" spans="6:6">
      <c r="F5950" s="181"/>
    </row>
    <row r="5951" s="176" customFormat="1" ht="13.5" spans="6:6">
      <c r="F5951" s="181"/>
    </row>
    <row r="5952" s="176" customFormat="1" ht="13.5" spans="6:6">
      <c r="F5952" s="181"/>
    </row>
    <row r="5953" s="176" customFormat="1" ht="13.5" spans="6:6">
      <c r="F5953" s="181"/>
    </row>
    <row r="5954" s="176" customFormat="1" ht="13.5" spans="6:6">
      <c r="F5954" s="181"/>
    </row>
    <row r="5955" s="176" customFormat="1" ht="13.5" spans="6:6">
      <c r="F5955" s="181"/>
    </row>
    <row r="5956" s="176" customFormat="1" ht="13.5" spans="6:6">
      <c r="F5956" s="181"/>
    </row>
    <row r="5957" s="176" customFormat="1" ht="13.5" spans="6:6">
      <c r="F5957" s="181"/>
    </row>
    <row r="5958" s="176" customFormat="1" ht="13.5" spans="6:6">
      <c r="F5958" s="181"/>
    </row>
    <row r="5959" s="176" customFormat="1" ht="13.5" spans="6:6">
      <c r="F5959" s="181"/>
    </row>
    <row r="5960" s="176" customFormat="1" ht="13.5" spans="6:6">
      <c r="F5960" s="181"/>
    </row>
    <row r="5961" s="176" customFormat="1" ht="13.5" spans="6:6">
      <c r="F5961" s="181"/>
    </row>
    <row r="5962" s="176" customFormat="1" ht="13.5" spans="6:6">
      <c r="F5962" s="181"/>
    </row>
    <row r="5963" s="176" customFormat="1" ht="13.5" spans="6:6">
      <c r="F5963" s="181"/>
    </row>
    <row r="5964" s="176" customFormat="1" ht="13.5" spans="6:6">
      <c r="F5964" s="181"/>
    </row>
    <row r="5965" s="176" customFormat="1" ht="13.5" spans="6:6">
      <c r="F5965" s="181"/>
    </row>
    <row r="5966" s="176" customFormat="1" ht="13.5" spans="6:6">
      <c r="F5966" s="181"/>
    </row>
    <row r="5967" s="176" customFormat="1" ht="13.5" spans="6:6">
      <c r="F5967" s="181"/>
    </row>
    <row r="5968" s="176" customFormat="1" ht="13.5" spans="6:6">
      <c r="F5968" s="181"/>
    </row>
    <row r="5969" s="176" customFormat="1" ht="13.5" spans="6:6">
      <c r="F5969" s="181"/>
    </row>
    <row r="5970" s="176" customFormat="1" ht="13.5" spans="6:6">
      <c r="F5970" s="181"/>
    </row>
    <row r="5971" s="176" customFormat="1" ht="13.5" spans="6:6">
      <c r="F5971" s="181"/>
    </row>
    <row r="5972" s="176" customFormat="1" ht="13.5" spans="6:6">
      <c r="F5972" s="181"/>
    </row>
    <row r="5973" s="176" customFormat="1" ht="13.5" spans="6:6">
      <c r="F5973" s="181"/>
    </row>
    <row r="5974" s="176" customFormat="1" ht="13.5" spans="6:6">
      <c r="F5974" s="181"/>
    </row>
    <row r="5975" s="176" customFormat="1" ht="13.5" spans="6:6">
      <c r="F5975" s="181"/>
    </row>
    <row r="5976" s="176" customFormat="1" ht="13.5" spans="6:6">
      <c r="F5976" s="181"/>
    </row>
    <row r="5977" s="176" customFormat="1" ht="13.5" spans="6:6">
      <c r="F5977" s="181"/>
    </row>
    <row r="5978" s="176" customFormat="1" ht="13.5" spans="6:6">
      <c r="F5978" s="181"/>
    </row>
    <row r="5979" s="176" customFormat="1" ht="13.5" spans="6:6">
      <c r="F5979" s="181"/>
    </row>
    <row r="5980" s="176" customFormat="1" ht="13.5" spans="6:6">
      <c r="F5980" s="181"/>
    </row>
    <row r="5981" s="176" customFormat="1" ht="13.5" spans="6:6">
      <c r="F5981" s="181"/>
    </row>
    <row r="5982" s="176" customFormat="1" ht="13.5" spans="6:6">
      <c r="F5982" s="181"/>
    </row>
    <row r="5983" s="176" customFormat="1" ht="13.5" spans="6:6">
      <c r="F5983" s="181"/>
    </row>
    <row r="5984" s="176" customFormat="1" ht="13.5" spans="6:6">
      <c r="F5984" s="181"/>
    </row>
    <row r="5985" s="176" customFormat="1" ht="13.5" spans="6:6">
      <c r="F5985" s="181"/>
    </row>
    <row r="5986" s="176" customFormat="1" ht="13.5" spans="6:6">
      <c r="F5986" s="181"/>
    </row>
    <row r="5987" s="176" customFormat="1" ht="13.5" spans="6:6">
      <c r="F5987" s="181"/>
    </row>
    <row r="5988" s="176" customFormat="1" ht="13.5" spans="6:6">
      <c r="F5988" s="181"/>
    </row>
    <row r="5989" s="176" customFormat="1" ht="13.5" spans="6:6">
      <c r="F5989" s="181"/>
    </row>
    <row r="5990" s="176" customFormat="1" ht="13.5" spans="6:6">
      <c r="F5990" s="181"/>
    </row>
    <row r="5991" s="176" customFormat="1" ht="13.5" spans="6:6">
      <c r="F5991" s="181"/>
    </row>
    <row r="5992" s="176" customFormat="1" ht="13.5" spans="6:6">
      <c r="F5992" s="181"/>
    </row>
    <row r="5993" s="176" customFormat="1" ht="13.5" spans="6:6">
      <c r="F5993" s="181"/>
    </row>
    <row r="5994" s="176" customFormat="1" ht="13.5" spans="6:6">
      <c r="F5994" s="181"/>
    </row>
    <row r="5995" s="176" customFormat="1" ht="13.5" spans="6:6">
      <c r="F5995" s="181"/>
    </row>
    <row r="5996" s="176" customFormat="1" ht="13.5" spans="6:6">
      <c r="F5996" s="181"/>
    </row>
    <row r="5997" s="176" customFormat="1" ht="13.5" spans="6:6">
      <c r="F5997" s="181"/>
    </row>
    <row r="5998" s="176" customFormat="1" ht="13.5" spans="6:6">
      <c r="F5998" s="181"/>
    </row>
    <row r="5999" s="176" customFormat="1" ht="13.5" spans="6:6">
      <c r="F5999" s="181"/>
    </row>
    <row r="6000" s="176" customFormat="1" ht="13.5" spans="6:6">
      <c r="F6000" s="181"/>
    </row>
    <row r="6001" s="176" customFormat="1" ht="13.5" spans="6:6">
      <c r="F6001" s="181"/>
    </row>
    <row r="6002" s="176" customFormat="1" ht="13.5" spans="6:6">
      <c r="F6002" s="181"/>
    </row>
    <row r="6003" s="176" customFormat="1" ht="13.5" spans="6:6">
      <c r="F6003" s="181"/>
    </row>
    <row r="6004" s="176" customFormat="1" ht="13.5" spans="6:6">
      <c r="F6004" s="181"/>
    </row>
    <row r="6005" s="176" customFormat="1" ht="13.5" spans="6:6">
      <c r="F6005" s="181"/>
    </row>
    <row r="6006" s="176" customFormat="1" ht="13.5" spans="6:6">
      <c r="F6006" s="181"/>
    </row>
    <row r="6007" s="176" customFormat="1" ht="13.5" spans="6:6">
      <c r="F6007" s="181"/>
    </row>
    <row r="6008" s="176" customFormat="1" ht="13.5" spans="6:6">
      <c r="F6008" s="181"/>
    </row>
    <row r="6009" s="176" customFormat="1" ht="13.5" spans="6:6">
      <c r="F6009" s="181"/>
    </row>
    <row r="6010" s="176" customFormat="1" ht="13.5" spans="6:6">
      <c r="F6010" s="181"/>
    </row>
    <row r="6011" s="176" customFormat="1" ht="13.5" spans="6:6">
      <c r="F6011" s="181"/>
    </row>
    <row r="6012" s="176" customFormat="1" ht="13.5" spans="6:6">
      <c r="F6012" s="181"/>
    </row>
    <row r="6013" s="176" customFormat="1" ht="13.5" spans="6:6">
      <c r="F6013" s="181"/>
    </row>
    <row r="6014" s="176" customFormat="1" ht="13.5" spans="6:6">
      <c r="F6014" s="181"/>
    </row>
    <row r="6015" s="176" customFormat="1" ht="13.5" spans="6:6">
      <c r="F6015" s="181"/>
    </row>
    <row r="6016" s="176" customFormat="1" ht="13.5" spans="6:6">
      <c r="F6016" s="181"/>
    </row>
    <row r="6017" s="176" customFormat="1" ht="13.5" spans="6:6">
      <c r="F6017" s="181"/>
    </row>
    <row r="6018" s="176" customFormat="1" ht="13.5" spans="6:6">
      <c r="F6018" s="181"/>
    </row>
    <row r="6019" s="176" customFormat="1" ht="13.5" spans="6:6">
      <c r="F6019" s="181"/>
    </row>
    <row r="6020" s="176" customFormat="1" ht="13.5" spans="6:6">
      <c r="F6020" s="181"/>
    </row>
    <row r="6021" s="176" customFormat="1" ht="13.5" spans="6:6">
      <c r="F6021" s="181"/>
    </row>
    <row r="6022" s="176" customFormat="1" ht="13.5" spans="6:6">
      <c r="F6022" s="181"/>
    </row>
    <row r="6023" s="176" customFormat="1" ht="13.5" spans="6:6">
      <c r="F6023" s="181"/>
    </row>
    <row r="6024" s="176" customFormat="1" ht="13.5" spans="6:6">
      <c r="F6024" s="181"/>
    </row>
    <row r="6025" s="176" customFormat="1" ht="13.5" spans="6:6">
      <c r="F6025" s="181"/>
    </row>
    <row r="6026" s="176" customFormat="1" ht="13.5" spans="6:6">
      <c r="F6026" s="181"/>
    </row>
    <row r="6027" s="176" customFormat="1" ht="13.5" spans="6:6">
      <c r="F6027" s="181"/>
    </row>
    <row r="6028" s="176" customFormat="1" ht="13.5" spans="6:6">
      <c r="F6028" s="181"/>
    </row>
    <row r="6029" s="176" customFormat="1" ht="13.5" spans="6:6">
      <c r="F6029" s="181"/>
    </row>
    <row r="6030" s="176" customFormat="1" ht="13.5" spans="6:6">
      <c r="F6030" s="181"/>
    </row>
    <row r="6031" s="176" customFormat="1" ht="13.5" spans="6:6">
      <c r="F6031" s="181"/>
    </row>
    <row r="6032" s="176" customFormat="1" ht="13.5" spans="6:6">
      <c r="F6032" s="181"/>
    </row>
    <row r="6033" s="176" customFormat="1" ht="13.5" spans="6:6">
      <c r="F6033" s="181"/>
    </row>
    <row r="6034" s="176" customFormat="1" ht="13.5" spans="6:6">
      <c r="F6034" s="181"/>
    </row>
    <row r="6035" s="176" customFormat="1" ht="13.5" spans="6:6">
      <c r="F6035" s="181"/>
    </row>
    <row r="6036" s="176" customFormat="1" ht="13.5" spans="6:6">
      <c r="F6036" s="181"/>
    </row>
    <row r="6037" s="176" customFormat="1" ht="13.5" spans="6:6">
      <c r="F6037" s="181"/>
    </row>
    <row r="6038" s="176" customFormat="1" ht="13.5" spans="6:6">
      <c r="F6038" s="181"/>
    </row>
    <row r="6039" s="176" customFormat="1" ht="13.5" spans="6:6">
      <c r="F6039" s="181"/>
    </row>
    <row r="6040" s="176" customFormat="1" ht="13.5" spans="6:6">
      <c r="F6040" s="181"/>
    </row>
    <row r="6041" s="176" customFormat="1" ht="13.5" spans="6:6">
      <c r="F6041" s="181"/>
    </row>
    <row r="6042" s="176" customFormat="1" ht="13.5" spans="6:6">
      <c r="F6042" s="181"/>
    </row>
    <row r="6043" s="176" customFormat="1" ht="13.5" spans="6:6">
      <c r="F6043" s="181"/>
    </row>
    <row r="6044" s="176" customFormat="1" ht="13.5" spans="6:6">
      <c r="F6044" s="181"/>
    </row>
    <row r="6045" s="176" customFormat="1" ht="13.5" spans="6:6">
      <c r="F6045" s="181"/>
    </row>
    <row r="6046" s="176" customFormat="1" ht="13.5" spans="6:6">
      <c r="F6046" s="181"/>
    </row>
    <row r="6047" s="176" customFormat="1" ht="13.5" spans="6:6">
      <c r="F6047" s="181"/>
    </row>
    <row r="6048" s="176" customFormat="1" ht="13.5" spans="6:6">
      <c r="F6048" s="181"/>
    </row>
    <row r="6049" s="176" customFormat="1" ht="13.5" spans="6:6">
      <c r="F6049" s="181"/>
    </row>
    <row r="6050" s="176" customFormat="1" ht="13.5" spans="6:6">
      <c r="F6050" s="181"/>
    </row>
    <row r="6051" s="176" customFormat="1" ht="13.5" spans="6:6">
      <c r="F6051" s="181"/>
    </row>
    <row r="6052" s="176" customFormat="1" ht="13.5" spans="6:6">
      <c r="F6052" s="181"/>
    </row>
    <row r="6053" s="176" customFormat="1" ht="13.5" spans="6:6">
      <c r="F6053" s="181"/>
    </row>
    <row r="6054" s="176" customFormat="1" ht="13.5" spans="6:6">
      <c r="F6054" s="181"/>
    </row>
    <row r="6055" s="176" customFormat="1" ht="13.5" spans="6:6">
      <c r="F6055" s="181"/>
    </row>
    <row r="6056" s="176" customFormat="1" ht="13.5" spans="6:6">
      <c r="F6056" s="181"/>
    </row>
    <row r="6057" s="176" customFormat="1" ht="13.5" spans="6:6">
      <c r="F6057" s="181"/>
    </row>
    <row r="6058" s="176" customFormat="1" ht="13.5" spans="6:6">
      <c r="F6058" s="181"/>
    </row>
    <row r="6059" s="176" customFormat="1" ht="13.5" spans="6:6">
      <c r="F6059" s="181"/>
    </row>
    <row r="6060" s="176" customFormat="1" ht="13.5" spans="6:6">
      <c r="F6060" s="181"/>
    </row>
    <row r="6061" s="176" customFormat="1" ht="13.5" spans="6:6">
      <c r="F6061" s="181"/>
    </row>
    <row r="6062" s="176" customFormat="1" ht="13.5" spans="6:6">
      <c r="F6062" s="181"/>
    </row>
    <row r="6063" s="176" customFormat="1" ht="13.5" spans="6:6">
      <c r="F6063" s="181"/>
    </row>
    <row r="6064" s="176" customFormat="1" ht="13.5" spans="6:6">
      <c r="F6064" s="181"/>
    </row>
    <row r="6065" s="176" customFormat="1" ht="13.5" spans="6:6">
      <c r="F6065" s="181"/>
    </row>
    <row r="6066" s="176" customFormat="1" ht="13.5" spans="6:6">
      <c r="F6066" s="181"/>
    </row>
    <row r="6067" s="176" customFormat="1" ht="13.5" spans="6:6">
      <c r="F6067" s="181"/>
    </row>
    <row r="6068" s="176" customFormat="1" ht="13.5" spans="6:6">
      <c r="F6068" s="181"/>
    </row>
    <row r="6069" s="176" customFormat="1" ht="13.5" spans="6:6">
      <c r="F6069" s="181"/>
    </row>
    <row r="6070" s="176" customFormat="1" ht="13.5" spans="6:6">
      <c r="F6070" s="181"/>
    </row>
    <row r="6071" s="176" customFormat="1" ht="13.5" spans="6:6">
      <c r="F6071" s="181"/>
    </row>
    <row r="6072" s="176" customFormat="1" ht="13.5" spans="6:6">
      <c r="F6072" s="181"/>
    </row>
    <row r="6073" s="176" customFormat="1" ht="13.5" spans="6:6">
      <c r="F6073" s="181"/>
    </row>
    <row r="6074" s="176" customFormat="1" ht="13.5" spans="6:6">
      <c r="F6074" s="181"/>
    </row>
    <row r="6075" s="176" customFormat="1" ht="13.5" spans="6:6">
      <c r="F6075" s="181"/>
    </row>
    <row r="6076" s="176" customFormat="1" ht="13.5" spans="6:6">
      <c r="F6076" s="181"/>
    </row>
    <row r="6077" s="176" customFormat="1" ht="13.5" spans="6:6">
      <c r="F6077" s="181"/>
    </row>
    <row r="6078" s="176" customFormat="1" ht="13.5" spans="6:6">
      <c r="F6078" s="181"/>
    </row>
    <row r="6079" s="176" customFormat="1" ht="13.5" spans="6:6">
      <c r="F6079" s="181"/>
    </row>
    <row r="6080" s="176" customFormat="1" ht="13.5" spans="6:6">
      <c r="F6080" s="181"/>
    </row>
    <row r="6081" s="176" customFormat="1" ht="13.5" spans="6:6">
      <c r="F6081" s="181"/>
    </row>
    <row r="6082" s="176" customFormat="1" ht="13.5" spans="6:6">
      <c r="F6082" s="181"/>
    </row>
    <row r="6083" s="176" customFormat="1" ht="13.5" spans="6:6">
      <c r="F6083" s="181"/>
    </row>
    <row r="6084" s="176" customFormat="1" ht="13.5" spans="6:6">
      <c r="F6084" s="181"/>
    </row>
    <row r="6085" s="176" customFormat="1" ht="13.5" spans="6:6">
      <c r="F6085" s="181"/>
    </row>
    <row r="6086" s="176" customFormat="1" ht="13.5" spans="6:6">
      <c r="F6086" s="181"/>
    </row>
    <row r="6087" s="176" customFormat="1" ht="13.5" spans="6:6">
      <c r="F6087" s="181"/>
    </row>
    <row r="6088" s="176" customFormat="1" ht="13.5" spans="6:6">
      <c r="F6088" s="181"/>
    </row>
    <row r="6089" s="176" customFormat="1" ht="13.5" spans="6:6">
      <c r="F6089" s="181"/>
    </row>
    <row r="6090" s="176" customFormat="1" ht="13.5" spans="6:6">
      <c r="F6090" s="181"/>
    </row>
    <row r="6091" s="176" customFormat="1" ht="13.5" spans="6:6">
      <c r="F6091" s="181"/>
    </row>
    <row r="6092" s="176" customFormat="1" ht="13.5" spans="6:6">
      <c r="F6092" s="181"/>
    </row>
    <row r="6093" s="176" customFormat="1" ht="13.5" spans="6:6">
      <c r="F6093" s="181"/>
    </row>
    <row r="6094" s="176" customFormat="1" ht="13.5" spans="6:6">
      <c r="F6094" s="181"/>
    </row>
    <row r="6095" s="176" customFormat="1" ht="13.5" spans="6:6">
      <c r="F6095" s="181"/>
    </row>
    <row r="6096" s="176" customFormat="1" ht="13.5" spans="6:6">
      <c r="F6096" s="181"/>
    </row>
    <row r="6097" s="176" customFormat="1" ht="13.5" spans="6:6">
      <c r="F6097" s="181"/>
    </row>
    <row r="6098" s="176" customFormat="1" ht="13.5" spans="6:6">
      <c r="F6098" s="181"/>
    </row>
    <row r="6099" s="176" customFormat="1" ht="13.5" spans="6:6">
      <c r="F6099" s="181"/>
    </row>
    <row r="6100" s="176" customFormat="1" ht="13.5" spans="6:6">
      <c r="F6100" s="181"/>
    </row>
    <row r="6101" s="176" customFormat="1" ht="13.5" spans="6:6">
      <c r="F6101" s="181"/>
    </row>
    <row r="6102" s="176" customFormat="1" ht="13.5" spans="6:6">
      <c r="F6102" s="181"/>
    </row>
    <row r="6103" s="176" customFormat="1" ht="13.5" spans="6:6">
      <c r="F6103" s="181"/>
    </row>
    <row r="6104" s="176" customFormat="1" ht="13.5" spans="6:6">
      <c r="F6104" s="181"/>
    </row>
    <row r="6105" s="176" customFormat="1" ht="13.5" spans="6:6">
      <c r="F6105" s="181"/>
    </row>
    <row r="6106" s="176" customFormat="1" ht="13.5" spans="6:6">
      <c r="F6106" s="181"/>
    </row>
    <row r="6107" s="176" customFormat="1" ht="13.5" spans="6:6">
      <c r="F6107" s="181"/>
    </row>
    <row r="6108" s="176" customFormat="1" ht="13.5" spans="6:6">
      <c r="F6108" s="181"/>
    </row>
    <row r="6109" s="176" customFormat="1" ht="13.5" spans="6:6">
      <c r="F6109" s="181"/>
    </row>
    <row r="6110" s="176" customFormat="1" ht="13.5" spans="6:6">
      <c r="F6110" s="181"/>
    </row>
    <row r="6111" s="176" customFormat="1" ht="13.5" spans="6:6">
      <c r="F6111" s="181"/>
    </row>
    <row r="6112" s="176" customFormat="1" ht="13.5" spans="6:6">
      <c r="F6112" s="181"/>
    </row>
    <row r="6113" s="176" customFormat="1" ht="13.5" spans="6:6">
      <c r="F6113" s="181"/>
    </row>
    <row r="6114" s="176" customFormat="1" ht="13.5" spans="6:6">
      <c r="F6114" s="181"/>
    </row>
    <row r="6115" s="176" customFormat="1" ht="13.5" spans="6:6">
      <c r="F6115" s="181"/>
    </row>
    <row r="6116" s="176" customFormat="1" ht="13.5" spans="6:6">
      <c r="F6116" s="181"/>
    </row>
    <row r="6117" s="176" customFormat="1" ht="13.5" spans="6:6">
      <c r="F6117" s="181"/>
    </row>
    <row r="6118" s="176" customFormat="1" ht="13.5" spans="6:6">
      <c r="F6118" s="181"/>
    </row>
    <row r="6119" s="176" customFormat="1" ht="13.5" spans="6:6">
      <c r="F6119" s="181"/>
    </row>
    <row r="6120" s="176" customFormat="1" ht="13.5" spans="6:6">
      <c r="F6120" s="181"/>
    </row>
    <row r="6121" s="176" customFormat="1" ht="13.5" spans="6:6">
      <c r="F6121" s="181"/>
    </row>
    <row r="6122" s="176" customFormat="1" ht="13.5" spans="6:6">
      <c r="F6122" s="181"/>
    </row>
    <row r="6123" s="176" customFormat="1" ht="13.5" spans="6:6">
      <c r="F6123" s="181"/>
    </row>
    <row r="6124" s="176" customFormat="1" ht="13.5" spans="6:6">
      <c r="F6124" s="181"/>
    </row>
    <row r="6125" s="176" customFormat="1" ht="13.5" spans="6:6">
      <c r="F6125" s="181"/>
    </row>
    <row r="6126" s="176" customFormat="1" ht="13.5" spans="6:6">
      <c r="F6126" s="181"/>
    </row>
    <row r="6127" s="176" customFormat="1" ht="13.5" spans="6:6">
      <c r="F6127" s="181"/>
    </row>
    <row r="6128" s="176" customFormat="1" ht="13.5" spans="6:6">
      <c r="F6128" s="181"/>
    </row>
    <row r="6129" s="176" customFormat="1" ht="13.5" spans="6:6">
      <c r="F6129" s="181"/>
    </row>
    <row r="6130" s="176" customFormat="1" ht="13.5" spans="6:6">
      <c r="F6130" s="181"/>
    </row>
    <row r="6131" s="176" customFormat="1" ht="13.5" spans="6:6">
      <c r="F6131" s="181"/>
    </row>
    <row r="6132" s="176" customFormat="1" ht="13.5" spans="6:6">
      <c r="F6132" s="181"/>
    </row>
    <row r="6133" s="176" customFormat="1" ht="13.5" spans="6:6">
      <c r="F6133" s="181"/>
    </row>
    <row r="6134" s="176" customFormat="1" ht="13.5" spans="6:6">
      <c r="F6134" s="181"/>
    </row>
    <row r="6135" s="176" customFormat="1" ht="13.5" spans="6:6">
      <c r="F6135" s="181"/>
    </row>
    <row r="6136" s="176" customFormat="1" ht="13.5" spans="6:6">
      <c r="F6136" s="181"/>
    </row>
    <row r="6137" s="176" customFormat="1" ht="13.5" spans="6:6">
      <c r="F6137" s="181"/>
    </row>
    <row r="6138" s="176" customFormat="1" ht="13.5" spans="6:6">
      <c r="F6138" s="181"/>
    </row>
    <row r="6139" s="176" customFormat="1" ht="13.5" spans="6:6">
      <c r="F6139" s="181"/>
    </row>
    <row r="6140" s="176" customFormat="1" ht="13.5" spans="6:6">
      <c r="F6140" s="181"/>
    </row>
    <row r="6141" s="176" customFormat="1" ht="13.5" spans="6:6">
      <c r="F6141" s="181"/>
    </row>
    <row r="6142" s="176" customFormat="1" ht="13.5" spans="6:6">
      <c r="F6142" s="181"/>
    </row>
    <row r="6143" s="176" customFormat="1" ht="13.5" spans="6:6">
      <c r="F6143" s="181"/>
    </row>
    <row r="6144" s="176" customFormat="1" ht="13.5" spans="6:6">
      <c r="F6144" s="181"/>
    </row>
    <row r="6145" s="176" customFormat="1" ht="13.5" spans="6:6">
      <c r="F6145" s="181"/>
    </row>
    <row r="6146" s="176" customFormat="1" ht="13.5" spans="6:6">
      <c r="F6146" s="181"/>
    </row>
    <row r="6147" s="176" customFormat="1" ht="13.5" spans="6:6">
      <c r="F6147" s="181"/>
    </row>
    <row r="6148" s="176" customFormat="1" ht="13.5" spans="6:6">
      <c r="F6148" s="181"/>
    </row>
    <row r="6149" s="176" customFormat="1" ht="13.5" spans="6:6">
      <c r="F6149" s="181"/>
    </row>
    <row r="6150" s="176" customFormat="1" ht="13.5" spans="6:6">
      <c r="F6150" s="181"/>
    </row>
    <row r="6151" s="176" customFormat="1" ht="13.5" spans="6:6">
      <c r="F6151" s="181"/>
    </row>
    <row r="6152" s="176" customFormat="1" ht="13.5" spans="6:6">
      <c r="F6152" s="181"/>
    </row>
    <row r="6153" s="176" customFormat="1" ht="13.5" spans="6:6">
      <c r="F6153" s="181"/>
    </row>
    <row r="6154" s="176" customFormat="1" ht="13.5" spans="6:6">
      <c r="F6154" s="181"/>
    </row>
    <row r="6155" s="176" customFormat="1" ht="13.5" spans="6:6">
      <c r="F6155" s="181"/>
    </row>
    <row r="6156" s="176" customFormat="1" ht="13.5" spans="6:6">
      <c r="F6156" s="181"/>
    </row>
    <row r="6157" s="176" customFormat="1" ht="13.5" spans="6:6">
      <c r="F6157" s="181"/>
    </row>
    <row r="6158" s="176" customFormat="1" ht="13.5" spans="6:6">
      <c r="F6158" s="181"/>
    </row>
    <row r="6159" s="176" customFormat="1" ht="13.5" spans="6:6">
      <c r="F6159" s="181"/>
    </row>
    <row r="6160" s="176" customFormat="1" ht="13.5" spans="6:6">
      <c r="F6160" s="181"/>
    </row>
    <row r="6161" s="176" customFormat="1" ht="13.5" spans="6:6">
      <c r="F6161" s="181"/>
    </row>
    <row r="6162" s="176" customFormat="1" ht="13.5" spans="6:6">
      <c r="F6162" s="181"/>
    </row>
    <row r="6163" s="176" customFormat="1" ht="13.5" spans="6:6">
      <c r="F6163" s="181"/>
    </row>
    <row r="6164" s="176" customFormat="1" ht="13.5" spans="6:6">
      <c r="F6164" s="181"/>
    </row>
    <row r="6165" s="176" customFormat="1" ht="13.5" spans="6:6">
      <c r="F6165" s="181"/>
    </row>
    <row r="6166" s="176" customFormat="1" ht="13.5" spans="6:6">
      <c r="F6166" s="181"/>
    </row>
    <row r="6167" s="176" customFormat="1" ht="13.5" spans="6:6">
      <c r="F6167" s="181"/>
    </row>
    <row r="6168" s="176" customFormat="1" ht="13.5" spans="6:6">
      <c r="F6168" s="181"/>
    </row>
    <row r="6169" s="176" customFormat="1" ht="13.5" spans="6:6">
      <c r="F6169" s="181"/>
    </row>
    <row r="6170" s="176" customFormat="1" ht="13.5" spans="6:6">
      <c r="F6170" s="181"/>
    </row>
    <row r="6171" s="176" customFormat="1" ht="13.5" spans="6:6">
      <c r="F6171" s="181"/>
    </row>
    <row r="6172" s="176" customFormat="1" ht="13.5" spans="6:6">
      <c r="F6172" s="181"/>
    </row>
    <row r="6173" s="176" customFormat="1" ht="13.5" spans="6:6">
      <c r="F6173" s="181"/>
    </row>
    <row r="6174" s="176" customFormat="1" ht="13.5" spans="6:6">
      <c r="F6174" s="181"/>
    </row>
    <row r="6175" s="176" customFormat="1" ht="13.5" spans="6:6">
      <c r="F6175" s="181"/>
    </row>
    <row r="6176" s="176" customFormat="1" ht="13.5" spans="6:6">
      <c r="F6176" s="181"/>
    </row>
    <row r="6177" s="176" customFormat="1" ht="13.5" spans="6:6">
      <c r="F6177" s="181"/>
    </row>
    <row r="6178" s="176" customFormat="1" ht="13.5" spans="6:6">
      <c r="F6178" s="181"/>
    </row>
    <row r="6179" s="176" customFormat="1" ht="13.5" spans="6:6">
      <c r="F6179" s="181"/>
    </row>
    <row r="6180" s="176" customFormat="1" ht="13.5" spans="6:6">
      <c r="F6180" s="181"/>
    </row>
    <row r="6181" s="176" customFormat="1" ht="13.5" spans="6:6">
      <c r="F6181" s="181"/>
    </row>
    <row r="6182" s="176" customFormat="1" ht="13.5" spans="6:6">
      <c r="F6182" s="181"/>
    </row>
    <row r="6183" s="176" customFormat="1" ht="13.5" spans="6:6">
      <c r="F6183" s="181"/>
    </row>
    <row r="6184" s="176" customFormat="1" ht="13.5" spans="6:6">
      <c r="F6184" s="181"/>
    </row>
    <row r="6185" s="176" customFormat="1" ht="13.5" spans="6:6">
      <c r="F6185" s="181"/>
    </row>
    <row r="6186" s="176" customFormat="1" ht="13.5" spans="6:6">
      <c r="F6186" s="181"/>
    </row>
    <row r="6187" s="176" customFormat="1" ht="13.5" spans="6:6">
      <c r="F6187" s="181"/>
    </row>
    <row r="6188" s="176" customFormat="1" ht="13.5" spans="6:6">
      <c r="F6188" s="181"/>
    </row>
    <row r="6189" s="176" customFormat="1" ht="13.5" spans="6:6">
      <c r="F6189" s="181"/>
    </row>
    <row r="6190" s="176" customFormat="1" ht="13.5" spans="6:6">
      <c r="F6190" s="181"/>
    </row>
    <row r="6191" s="176" customFormat="1" ht="13.5" spans="6:6">
      <c r="F6191" s="181"/>
    </row>
    <row r="6192" s="176" customFormat="1" ht="13.5" spans="6:6">
      <c r="F6192" s="181"/>
    </row>
    <row r="6193" s="176" customFormat="1" ht="13.5" spans="6:6">
      <c r="F6193" s="181"/>
    </row>
    <row r="6194" s="176" customFormat="1" ht="13.5" spans="6:6">
      <c r="F6194" s="181"/>
    </row>
    <row r="6195" s="176" customFormat="1" ht="13.5" spans="6:6">
      <c r="F6195" s="181"/>
    </row>
    <row r="6196" s="176" customFormat="1" ht="13.5" spans="6:6">
      <c r="F6196" s="181"/>
    </row>
    <row r="6197" s="176" customFormat="1" ht="13.5" spans="6:6">
      <c r="F6197" s="181"/>
    </row>
    <row r="6198" s="176" customFormat="1" ht="13.5" spans="6:6">
      <c r="F6198" s="181"/>
    </row>
    <row r="6199" s="176" customFormat="1" ht="13.5" spans="6:6">
      <c r="F6199" s="181"/>
    </row>
    <row r="6200" s="176" customFormat="1" ht="13.5" spans="6:6">
      <c r="F6200" s="181"/>
    </row>
    <row r="6201" s="176" customFormat="1" ht="13.5" spans="6:6">
      <c r="F6201" s="181"/>
    </row>
    <row r="6202" s="176" customFormat="1" ht="13.5" spans="6:6">
      <c r="F6202" s="181"/>
    </row>
    <row r="6203" s="176" customFormat="1" ht="13.5" spans="6:6">
      <c r="F6203" s="181"/>
    </row>
    <row r="6204" s="176" customFormat="1" ht="13.5" spans="6:6">
      <c r="F6204" s="181"/>
    </row>
    <row r="6205" s="176" customFormat="1" ht="13.5" spans="6:6">
      <c r="F6205" s="181"/>
    </row>
    <row r="6206" s="176" customFormat="1" ht="13.5" spans="6:6">
      <c r="F6206" s="181"/>
    </row>
    <row r="6207" s="176" customFormat="1" ht="13.5" spans="6:6">
      <c r="F6207" s="181"/>
    </row>
    <row r="6208" s="176" customFormat="1" ht="13.5" spans="6:6">
      <c r="F6208" s="181"/>
    </row>
    <row r="6209" s="176" customFormat="1" ht="13.5" spans="6:6">
      <c r="F6209" s="181"/>
    </row>
    <row r="6210" s="176" customFormat="1" ht="13.5" spans="6:6">
      <c r="F6210" s="181"/>
    </row>
    <row r="6211" s="176" customFormat="1" ht="13.5" spans="6:6">
      <c r="F6211" s="181"/>
    </row>
    <row r="6212" s="176" customFormat="1" ht="13.5" spans="6:6">
      <c r="F6212" s="181"/>
    </row>
    <row r="6213" s="176" customFormat="1" ht="13.5" spans="6:6">
      <c r="F6213" s="181"/>
    </row>
    <row r="6214" s="176" customFormat="1" ht="13.5" spans="6:6">
      <c r="F6214" s="181"/>
    </row>
    <row r="6215" s="176" customFormat="1" ht="13.5" spans="6:6">
      <c r="F6215" s="181"/>
    </row>
    <row r="6216" s="176" customFormat="1" ht="13.5" spans="6:6">
      <c r="F6216" s="181"/>
    </row>
    <row r="6217" s="176" customFormat="1" ht="13.5" spans="6:6">
      <c r="F6217" s="181"/>
    </row>
    <row r="6218" s="176" customFormat="1" ht="13.5" spans="6:6">
      <c r="F6218" s="181"/>
    </row>
    <row r="6219" s="176" customFormat="1" ht="13.5" spans="6:6">
      <c r="F6219" s="181"/>
    </row>
    <row r="6220" s="176" customFormat="1" ht="13.5" spans="6:6">
      <c r="F6220" s="181"/>
    </row>
    <row r="6221" s="176" customFormat="1" ht="13.5" spans="6:6">
      <c r="F6221" s="181"/>
    </row>
    <row r="6222" s="176" customFormat="1" ht="13.5" spans="6:6">
      <c r="F6222" s="181"/>
    </row>
    <row r="6223" s="176" customFormat="1" ht="13.5" spans="6:6">
      <c r="F6223" s="181"/>
    </row>
    <row r="6224" s="176" customFormat="1" ht="13.5" spans="6:6">
      <c r="F6224" s="181"/>
    </row>
    <row r="6225" s="176" customFormat="1" ht="13.5" spans="6:6">
      <c r="F6225" s="181"/>
    </row>
    <row r="6226" s="176" customFormat="1" ht="13.5" spans="6:6">
      <c r="F6226" s="181"/>
    </row>
    <row r="6227" s="176" customFormat="1" ht="13.5" spans="6:6">
      <c r="F6227" s="181"/>
    </row>
    <row r="6228" s="176" customFormat="1" ht="13.5" spans="6:6">
      <c r="F6228" s="181"/>
    </row>
    <row r="6229" s="176" customFormat="1" ht="13.5" spans="6:6">
      <c r="F6229" s="181"/>
    </row>
    <row r="6230" s="176" customFormat="1" ht="13.5" spans="6:6">
      <c r="F6230" s="181"/>
    </row>
    <row r="6231" s="176" customFormat="1" ht="13.5" spans="6:6">
      <c r="F6231" s="181"/>
    </row>
    <row r="6232" s="176" customFormat="1" ht="13.5" spans="6:6">
      <c r="F6232" s="181"/>
    </row>
    <row r="6233" s="176" customFormat="1" ht="13.5" spans="6:6">
      <c r="F6233" s="181"/>
    </row>
    <row r="6234" s="176" customFormat="1" ht="13.5" spans="6:6">
      <c r="F6234" s="181"/>
    </row>
    <row r="6235" s="176" customFormat="1" ht="13.5" spans="6:6">
      <c r="F6235" s="181"/>
    </row>
    <row r="6236" s="176" customFormat="1" ht="13.5" spans="6:6">
      <c r="F6236" s="181"/>
    </row>
    <row r="6237" s="176" customFormat="1" ht="13.5" spans="6:6">
      <c r="F6237" s="181"/>
    </row>
    <row r="6238" s="176" customFormat="1" ht="13.5" spans="6:6">
      <c r="F6238" s="181"/>
    </row>
    <row r="6239" s="176" customFormat="1" ht="13.5" spans="6:6">
      <c r="F6239" s="181"/>
    </row>
    <row r="6240" s="176" customFormat="1" ht="13.5" spans="6:6">
      <c r="F6240" s="181"/>
    </row>
    <row r="6241" s="176" customFormat="1" ht="13.5" spans="6:6">
      <c r="F6241" s="181"/>
    </row>
    <row r="6242" s="176" customFormat="1" ht="13.5" spans="6:6">
      <c r="F6242" s="181"/>
    </row>
    <row r="6243" s="176" customFormat="1" ht="13.5" spans="6:6">
      <c r="F6243" s="181"/>
    </row>
    <row r="6244" s="176" customFormat="1" ht="13.5" spans="6:6">
      <c r="F6244" s="181"/>
    </row>
    <row r="6245" s="176" customFormat="1" ht="13.5" spans="6:6">
      <c r="F6245" s="181"/>
    </row>
    <row r="6246" s="176" customFormat="1" ht="13.5" spans="6:6">
      <c r="F6246" s="181"/>
    </row>
    <row r="6247" s="176" customFormat="1" ht="13.5" spans="6:6">
      <c r="F6247" s="181"/>
    </row>
    <row r="6248" s="176" customFormat="1" ht="13.5" spans="6:6">
      <c r="F6248" s="181"/>
    </row>
    <row r="6249" s="176" customFormat="1" ht="13.5" spans="6:6">
      <c r="F6249" s="181"/>
    </row>
    <row r="6250" s="176" customFormat="1" ht="13.5" spans="6:6">
      <c r="F6250" s="181"/>
    </row>
    <row r="6251" s="176" customFormat="1" ht="13.5" spans="6:6">
      <c r="F6251" s="181"/>
    </row>
    <row r="6252" s="176" customFormat="1" ht="13.5" spans="6:6">
      <c r="F6252" s="181"/>
    </row>
    <row r="6253" s="176" customFormat="1" ht="13.5" spans="6:6">
      <c r="F6253" s="181"/>
    </row>
    <row r="6254" s="176" customFormat="1" ht="13.5" spans="6:6">
      <c r="F6254" s="181"/>
    </row>
    <row r="6255" s="176" customFormat="1" ht="13.5" spans="6:6">
      <c r="F6255" s="181"/>
    </row>
    <row r="6256" s="176" customFormat="1" ht="13.5" spans="6:6">
      <c r="F6256" s="181"/>
    </row>
    <row r="6257" s="176" customFormat="1" ht="13.5" spans="6:6">
      <c r="F6257" s="181"/>
    </row>
    <row r="6258" s="176" customFormat="1" ht="13.5" spans="6:6">
      <c r="F6258" s="181"/>
    </row>
    <row r="6259" s="176" customFormat="1" ht="13.5" spans="6:6">
      <c r="F6259" s="181"/>
    </row>
    <row r="6260" s="176" customFormat="1" ht="13.5" spans="6:6">
      <c r="F6260" s="181"/>
    </row>
    <row r="6261" s="176" customFormat="1" ht="13.5" spans="6:6">
      <c r="F6261" s="181"/>
    </row>
    <row r="6262" s="176" customFormat="1" ht="13.5" spans="6:6">
      <c r="F6262" s="181"/>
    </row>
    <row r="6263" s="176" customFormat="1" ht="13.5" spans="6:6">
      <c r="F6263" s="181"/>
    </row>
    <row r="6264" s="176" customFormat="1" ht="13.5" spans="6:6">
      <c r="F6264" s="181"/>
    </row>
    <row r="6265" s="176" customFormat="1" ht="13.5" spans="6:6">
      <c r="F6265" s="181"/>
    </row>
    <row r="6266" s="176" customFormat="1" ht="13.5" spans="6:6">
      <c r="F6266" s="181"/>
    </row>
    <row r="6267" s="176" customFormat="1" ht="13.5" spans="6:6">
      <c r="F6267" s="181"/>
    </row>
    <row r="6268" s="176" customFormat="1" ht="13.5" spans="6:6">
      <c r="F6268" s="181"/>
    </row>
    <row r="6269" s="176" customFormat="1" ht="13.5" spans="6:6">
      <c r="F6269" s="181"/>
    </row>
    <row r="6270" s="176" customFormat="1" ht="13.5" spans="6:6">
      <c r="F6270" s="181"/>
    </row>
    <row r="6271" s="176" customFormat="1" ht="13.5" spans="6:6">
      <c r="F6271" s="181"/>
    </row>
    <row r="6272" s="176" customFormat="1" ht="13.5" spans="6:6">
      <c r="F6272" s="181"/>
    </row>
    <row r="6273" s="176" customFormat="1" ht="13.5" spans="6:6">
      <c r="F6273" s="181"/>
    </row>
    <row r="6274" s="176" customFormat="1" ht="13.5" spans="6:6">
      <c r="F6274" s="181"/>
    </row>
    <row r="6275" s="176" customFormat="1" ht="13.5" spans="6:6">
      <c r="F6275" s="181"/>
    </row>
    <row r="6276" s="176" customFormat="1" ht="13.5" spans="6:6">
      <c r="F6276" s="181"/>
    </row>
    <row r="6277" s="176" customFormat="1" ht="13.5" spans="6:6">
      <c r="F6277" s="181"/>
    </row>
    <row r="6278" s="176" customFormat="1" ht="13.5" spans="6:6">
      <c r="F6278" s="181"/>
    </row>
    <row r="6279" s="176" customFormat="1" ht="13.5" spans="6:6">
      <c r="F6279" s="181"/>
    </row>
    <row r="6280" s="176" customFormat="1" ht="13.5" spans="6:6">
      <c r="F6280" s="181"/>
    </row>
    <row r="6281" s="176" customFormat="1" ht="13.5" spans="6:6">
      <c r="F6281" s="181"/>
    </row>
    <row r="6282" s="176" customFormat="1" ht="13.5" spans="6:6">
      <c r="F6282" s="181"/>
    </row>
    <row r="6283" s="176" customFormat="1" ht="13.5" spans="6:6">
      <c r="F6283" s="181"/>
    </row>
    <row r="6284" s="176" customFormat="1" ht="13.5" spans="6:6">
      <c r="F6284" s="181"/>
    </row>
    <row r="6285" s="176" customFormat="1" ht="13.5" spans="6:6">
      <c r="F6285" s="181"/>
    </row>
    <row r="6286" s="176" customFormat="1" ht="13.5" spans="6:6">
      <c r="F6286" s="181"/>
    </row>
    <row r="6287" s="176" customFormat="1" ht="13.5" spans="6:6">
      <c r="F6287" s="181"/>
    </row>
    <row r="6288" s="176" customFormat="1" ht="13.5" spans="6:6">
      <c r="F6288" s="181"/>
    </row>
    <row r="6289" s="176" customFormat="1" ht="13.5" spans="6:6">
      <c r="F6289" s="181"/>
    </row>
    <row r="6290" s="176" customFormat="1" ht="13.5" spans="6:6">
      <c r="F6290" s="181"/>
    </row>
    <row r="6291" s="176" customFormat="1" ht="13.5" spans="6:6">
      <c r="F6291" s="181"/>
    </row>
    <row r="6292" s="176" customFormat="1" ht="13.5" spans="6:6">
      <c r="F6292" s="181"/>
    </row>
    <row r="6293" s="176" customFormat="1" ht="13.5" spans="6:6">
      <c r="F6293" s="181"/>
    </row>
    <row r="6294" s="176" customFormat="1" ht="13.5" spans="6:6">
      <c r="F6294" s="181"/>
    </row>
    <row r="6295" s="176" customFormat="1" ht="13.5" spans="6:6">
      <c r="F6295" s="181"/>
    </row>
    <row r="6296" s="176" customFormat="1" ht="13.5" spans="6:6">
      <c r="F6296" s="181"/>
    </row>
    <row r="6297" s="176" customFormat="1" ht="13.5" spans="6:6">
      <c r="F6297" s="181"/>
    </row>
    <row r="6298" s="176" customFormat="1" ht="13.5" spans="6:6">
      <c r="F6298" s="181"/>
    </row>
    <row r="6299" s="176" customFormat="1" ht="13.5" spans="6:6">
      <c r="F6299" s="181"/>
    </row>
    <row r="6300" s="176" customFormat="1" ht="13.5" spans="6:6">
      <c r="F6300" s="181"/>
    </row>
    <row r="6301" s="176" customFormat="1" ht="13.5" spans="6:6">
      <c r="F6301" s="181"/>
    </row>
    <row r="6302" s="176" customFormat="1" ht="13.5" spans="6:6">
      <c r="F6302" s="181"/>
    </row>
    <row r="6303" s="176" customFormat="1" ht="13.5" spans="6:6">
      <c r="F6303" s="181"/>
    </row>
    <row r="6304" s="176" customFormat="1" ht="13.5" spans="6:6">
      <c r="F6304" s="181"/>
    </row>
    <row r="6305" s="176" customFormat="1" ht="13.5" spans="6:6">
      <c r="F6305" s="181"/>
    </row>
    <row r="6306" s="176" customFormat="1" ht="13.5" spans="6:6">
      <c r="F6306" s="181"/>
    </row>
    <row r="6307" s="176" customFormat="1" ht="13.5" spans="6:6">
      <c r="F6307" s="181"/>
    </row>
    <row r="6308" s="176" customFormat="1" ht="13.5" spans="6:6">
      <c r="F6308" s="181"/>
    </row>
    <row r="6309" s="176" customFormat="1" ht="13.5" spans="6:6">
      <c r="F6309" s="181"/>
    </row>
    <row r="6310" s="176" customFormat="1" ht="13.5" spans="6:6">
      <c r="F6310" s="181"/>
    </row>
    <row r="6311" s="176" customFormat="1" ht="13.5" spans="6:6">
      <c r="F6311" s="181"/>
    </row>
    <row r="6312" s="176" customFormat="1" ht="13.5" spans="6:6">
      <c r="F6312" s="181"/>
    </row>
    <row r="6313" s="176" customFormat="1" ht="13.5" spans="6:6">
      <c r="F6313" s="181"/>
    </row>
    <row r="6314" s="176" customFormat="1" ht="13.5" spans="6:6">
      <c r="F6314" s="181"/>
    </row>
    <row r="6315" s="176" customFormat="1" ht="13.5" spans="6:6">
      <c r="F6315" s="181"/>
    </row>
    <row r="6316" s="176" customFormat="1" ht="13.5" spans="6:6">
      <c r="F6316" s="181"/>
    </row>
    <row r="6317" s="176" customFormat="1" ht="13.5" spans="6:6">
      <c r="F6317" s="181"/>
    </row>
    <row r="6318" s="176" customFormat="1" ht="13.5" spans="6:6">
      <c r="F6318" s="181"/>
    </row>
    <row r="6319" s="176" customFormat="1" ht="13.5" spans="6:6">
      <c r="F6319" s="181"/>
    </row>
    <row r="6320" s="176" customFormat="1" ht="13.5" spans="6:6">
      <c r="F6320" s="181"/>
    </row>
    <row r="6321" s="176" customFormat="1" ht="13.5" spans="6:6">
      <c r="F6321" s="181"/>
    </row>
    <row r="6322" s="176" customFormat="1" ht="13.5" spans="6:6">
      <c r="F6322" s="181"/>
    </row>
    <row r="6323" s="176" customFormat="1" ht="13.5" spans="6:6">
      <c r="F6323" s="181"/>
    </row>
    <row r="6324" s="176" customFormat="1" ht="13.5" spans="6:6">
      <c r="F6324" s="181"/>
    </row>
    <row r="6325" s="176" customFormat="1" ht="13.5" spans="6:6">
      <c r="F6325" s="181"/>
    </row>
    <row r="6326" s="176" customFormat="1" ht="13.5" spans="6:6">
      <c r="F6326" s="181"/>
    </row>
    <row r="6327" s="176" customFormat="1" ht="13.5" spans="6:6">
      <c r="F6327" s="181"/>
    </row>
    <row r="6328" s="176" customFormat="1" ht="13.5" spans="6:6">
      <c r="F6328" s="181"/>
    </row>
    <row r="6329" s="176" customFormat="1" ht="13.5" spans="6:6">
      <c r="F6329" s="181"/>
    </row>
    <row r="6330" s="176" customFormat="1" ht="13.5" spans="6:6">
      <c r="F6330" s="181"/>
    </row>
    <row r="6331" s="176" customFormat="1" ht="13.5" spans="6:6">
      <c r="F6331" s="181"/>
    </row>
    <row r="6332" s="176" customFormat="1" ht="13.5" spans="6:6">
      <c r="F6332" s="181"/>
    </row>
    <row r="6333" s="176" customFormat="1" ht="13.5" spans="6:6">
      <c r="F6333" s="181"/>
    </row>
    <row r="6334" s="176" customFormat="1" ht="13.5" spans="6:6">
      <c r="F6334" s="181"/>
    </row>
    <row r="6335" s="176" customFormat="1" ht="13.5" spans="6:6">
      <c r="F6335" s="181"/>
    </row>
    <row r="6336" s="176" customFormat="1" ht="13.5" spans="6:6">
      <c r="F6336" s="181"/>
    </row>
    <row r="6337" s="176" customFormat="1" ht="13.5" spans="6:6">
      <c r="F6337" s="181"/>
    </row>
    <row r="6338" s="176" customFormat="1" ht="13.5" spans="6:6">
      <c r="F6338" s="181"/>
    </row>
    <row r="6339" s="176" customFormat="1" ht="13.5" spans="6:6">
      <c r="F6339" s="181"/>
    </row>
    <row r="6340" s="176" customFormat="1" ht="13.5" spans="6:6">
      <c r="F6340" s="181"/>
    </row>
    <row r="6341" s="176" customFormat="1" ht="13.5" spans="6:6">
      <c r="F6341" s="181"/>
    </row>
    <row r="6342" s="176" customFormat="1" ht="13.5" spans="6:6">
      <c r="F6342" s="181"/>
    </row>
    <row r="6343" s="176" customFormat="1" ht="13.5" spans="6:6">
      <c r="F6343" s="181"/>
    </row>
    <row r="6344" s="176" customFormat="1" ht="13.5" spans="6:6">
      <c r="F6344" s="181"/>
    </row>
    <row r="6345" s="176" customFormat="1" ht="13.5" spans="6:6">
      <c r="F6345" s="181"/>
    </row>
    <row r="6346" s="176" customFormat="1" ht="13.5" spans="6:6">
      <c r="F6346" s="181"/>
    </row>
    <row r="6347" s="176" customFormat="1" ht="13.5" spans="6:6">
      <c r="F6347" s="181"/>
    </row>
    <row r="6348" s="176" customFormat="1" ht="13.5" spans="6:6">
      <c r="F6348" s="181"/>
    </row>
    <row r="6349" s="176" customFormat="1" ht="13.5" spans="6:6">
      <c r="F6349" s="181"/>
    </row>
    <row r="6350" s="176" customFormat="1" ht="13.5" spans="6:6">
      <c r="F6350" s="181"/>
    </row>
    <row r="6351" s="176" customFormat="1" ht="13.5" spans="6:6">
      <c r="F6351" s="181"/>
    </row>
    <row r="6352" s="176" customFormat="1" ht="13.5" spans="6:6">
      <c r="F6352" s="181"/>
    </row>
    <row r="6353" s="176" customFormat="1" ht="13.5" spans="6:6">
      <c r="F6353" s="181"/>
    </row>
    <row r="6354" s="176" customFormat="1" ht="13.5" spans="6:6">
      <c r="F6354" s="181"/>
    </row>
    <row r="6355" s="176" customFormat="1" ht="13.5" spans="6:6">
      <c r="F6355" s="181"/>
    </row>
    <row r="6356" s="176" customFormat="1" ht="13.5" spans="6:6">
      <c r="F6356" s="181"/>
    </row>
    <row r="6357" s="176" customFormat="1" ht="13.5" spans="6:6">
      <c r="F6357" s="181"/>
    </row>
    <row r="6358" s="176" customFormat="1" ht="13.5" spans="6:6">
      <c r="F6358" s="181"/>
    </row>
    <row r="6359" s="176" customFormat="1" ht="13.5" spans="6:6">
      <c r="F6359" s="181"/>
    </row>
    <row r="6360" s="176" customFormat="1" ht="13.5" spans="6:6">
      <c r="F6360" s="181"/>
    </row>
    <row r="6361" s="176" customFormat="1" ht="13.5" spans="6:6">
      <c r="F6361" s="181"/>
    </row>
    <row r="6362" s="176" customFormat="1" ht="13.5" spans="6:6">
      <c r="F6362" s="181"/>
    </row>
    <row r="6363" s="176" customFormat="1" ht="13.5" spans="6:6">
      <c r="F6363" s="181"/>
    </row>
    <row r="6364" s="176" customFormat="1" ht="13.5" spans="6:6">
      <c r="F6364" s="181"/>
    </row>
    <row r="6365" s="176" customFormat="1" ht="13.5" spans="6:6">
      <c r="F6365" s="181"/>
    </row>
    <row r="6366" s="176" customFormat="1" ht="13.5" spans="6:6">
      <c r="F6366" s="181"/>
    </row>
    <row r="6367" s="176" customFormat="1" ht="13.5" spans="6:6">
      <c r="F6367" s="181"/>
    </row>
    <row r="6368" s="176" customFormat="1" ht="13.5" spans="6:6">
      <c r="F6368" s="181"/>
    </row>
    <row r="6369" s="176" customFormat="1" ht="13.5" spans="6:6">
      <c r="F6369" s="181"/>
    </row>
    <row r="6370" s="176" customFormat="1" ht="13.5" spans="6:6">
      <c r="F6370" s="181"/>
    </row>
    <row r="6371" s="176" customFormat="1" ht="13.5" spans="6:6">
      <c r="F6371" s="181"/>
    </row>
    <row r="6372" s="176" customFormat="1" ht="13.5" spans="6:6">
      <c r="F6372" s="181"/>
    </row>
    <row r="6373" s="176" customFormat="1" ht="13.5" spans="6:6">
      <c r="F6373" s="181"/>
    </row>
    <row r="6374" s="176" customFormat="1" ht="13.5" spans="6:6">
      <c r="F6374" s="181"/>
    </row>
    <row r="6375" s="176" customFormat="1" ht="13.5" spans="6:6">
      <c r="F6375" s="181"/>
    </row>
    <row r="6376" s="176" customFormat="1" ht="13.5" spans="6:6">
      <c r="F6376" s="181"/>
    </row>
    <row r="6377" s="176" customFormat="1" ht="13.5" spans="6:6">
      <c r="F6377" s="181"/>
    </row>
    <row r="6378" s="176" customFormat="1" ht="13.5" spans="6:6">
      <c r="F6378" s="181"/>
    </row>
    <row r="6379" s="176" customFormat="1" ht="13.5" spans="6:6">
      <c r="F6379" s="181"/>
    </row>
    <row r="6380" s="176" customFormat="1" ht="13.5" spans="6:6">
      <c r="F6380" s="181"/>
    </row>
    <row r="6381" s="176" customFormat="1" ht="13.5" spans="6:6">
      <c r="F6381" s="181"/>
    </row>
    <row r="6382" s="176" customFormat="1" ht="13.5" spans="6:6">
      <c r="F6382" s="181"/>
    </row>
    <row r="6383" s="176" customFormat="1" ht="13.5" spans="6:6">
      <c r="F6383" s="181"/>
    </row>
    <row r="6384" s="176" customFormat="1" ht="13.5" spans="6:6">
      <c r="F6384" s="181"/>
    </row>
    <row r="6385" s="176" customFormat="1" ht="13.5" spans="6:6">
      <c r="F6385" s="181"/>
    </row>
    <row r="6386" s="176" customFormat="1" ht="13.5" spans="6:6">
      <c r="F6386" s="181"/>
    </row>
    <row r="6387" s="176" customFormat="1" ht="13.5" spans="6:6">
      <c r="F6387" s="181"/>
    </row>
    <row r="6388" s="176" customFormat="1" ht="13.5" spans="6:6">
      <c r="F6388" s="181"/>
    </row>
    <row r="6389" s="176" customFormat="1" ht="13.5" spans="6:6">
      <c r="F6389" s="181"/>
    </row>
    <row r="6390" s="176" customFormat="1" ht="13.5" spans="6:6">
      <c r="F6390" s="181"/>
    </row>
    <row r="6391" s="176" customFormat="1" ht="13.5" spans="6:6">
      <c r="F6391" s="181"/>
    </row>
    <row r="6392" s="176" customFormat="1" ht="13.5" spans="6:6">
      <c r="F6392" s="181"/>
    </row>
    <row r="6393" s="176" customFormat="1" ht="13.5" spans="6:6">
      <c r="F6393" s="181"/>
    </row>
    <row r="6394" s="176" customFormat="1" ht="13.5" spans="6:6">
      <c r="F6394" s="181"/>
    </row>
    <row r="6395" s="176" customFormat="1" ht="13.5" spans="6:6">
      <c r="F6395" s="181"/>
    </row>
    <row r="6396" s="176" customFormat="1" ht="13.5" spans="6:6">
      <c r="F6396" s="181"/>
    </row>
    <row r="6397" s="176" customFormat="1" ht="13.5" spans="6:6">
      <c r="F6397" s="181"/>
    </row>
    <row r="6398" s="176" customFormat="1" ht="13.5" spans="6:6">
      <c r="F6398" s="181"/>
    </row>
    <row r="6399" s="176" customFormat="1" ht="13.5" spans="6:6">
      <c r="F6399" s="181"/>
    </row>
    <row r="6400" s="176" customFormat="1" ht="13.5" spans="6:6">
      <c r="F6400" s="181"/>
    </row>
    <row r="6401" s="176" customFormat="1" ht="13.5" spans="6:6">
      <c r="F6401" s="181"/>
    </row>
    <row r="6402" s="176" customFormat="1" ht="13.5" spans="6:6">
      <c r="F6402" s="181"/>
    </row>
    <row r="6403" s="176" customFormat="1" ht="13.5" spans="6:6">
      <c r="F6403" s="181"/>
    </row>
    <row r="6404" s="176" customFormat="1" ht="13.5" spans="6:6">
      <c r="F6404" s="181"/>
    </row>
    <row r="6405" s="176" customFormat="1" ht="13.5" spans="6:6">
      <c r="F6405" s="181"/>
    </row>
    <row r="6406" s="176" customFormat="1" ht="13.5" spans="6:6">
      <c r="F6406" s="181"/>
    </row>
    <row r="6407" s="176" customFormat="1" ht="13.5" spans="6:6">
      <c r="F6407" s="181"/>
    </row>
    <row r="6408" s="176" customFormat="1" ht="13.5" spans="6:6">
      <c r="F6408" s="181"/>
    </row>
    <row r="6409" s="176" customFormat="1" ht="13.5" spans="6:6">
      <c r="F6409" s="181"/>
    </row>
    <row r="6410" s="176" customFormat="1" ht="13.5" spans="6:6">
      <c r="F6410" s="181"/>
    </row>
    <row r="6411" s="176" customFormat="1" ht="13.5" spans="6:6">
      <c r="F6411" s="181"/>
    </row>
    <row r="6412" s="176" customFormat="1" ht="13.5" spans="6:6">
      <c r="F6412" s="181"/>
    </row>
    <row r="6413" s="176" customFormat="1" ht="13.5" spans="6:6">
      <c r="F6413" s="181"/>
    </row>
    <row r="6414" s="176" customFormat="1" ht="13.5" spans="6:6">
      <c r="F6414" s="181"/>
    </row>
    <row r="6415" s="176" customFormat="1" ht="13.5" spans="6:6">
      <c r="F6415" s="181"/>
    </row>
    <row r="6416" s="176" customFormat="1" ht="13.5" spans="6:6">
      <c r="F6416" s="181"/>
    </row>
    <row r="6417" s="176" customFormat="1" ht="13.5" spans="6:6">
      <c r="F6417" s="181"/>
    </row>
    <row r="6418" s="176" customFormat="1" ht="13.5" spans="6:6">
      <c r="F6418" s="181"/>
    </row>
    <row r="6419" s="176" customFormat="1" ht="13.5" spans="6:6">
      <c r="F6419" s="181"/>
    </row>
    <row r="6420" s="176" customFormat="1" ht="13.5" spans="6:6">
      <c r="F6420" s="181"/>
    </row>
    <row r="6421" s="176" customFormat="1" ht="13.5" spans="6:6">
      <c r="F6421" s="181"/>
    </row>
    <row r="6422" s="176" customFormat="1" ht="13.5" spans="6:6">
      <c r="F6422" s="181"/>
    </row>
    <row r="6423" s="176" customFormat="1" ht="13.5" spans="6:6">
      <c r="F6423" s="181"/>
    </row>
    <row r="6424" s="176" customFormat="1" ht="13.5" spans="6:6">
      <c r="F6424" s="181"/>
    </row>
    <row r="6425" s="176" customFormat="1" ht="13.5" spans="6:6">
      <c r="F6425" s="181"/>
    </row>
    <row r="6426" s="176" customFormat="1" ht="13.5" spans="6:6">
      <c r="F6426" s="181"/>
    </row>
    <row r="6427" s="176" customFormat="1" ht="13.5" spans="6:6">
      <c r="F6427" s="181"/>
    </row>
    <row r="6428" s="176" customFormat="1" ht="13.5" spans="6:6">
      <c r="F6428" s="181"/>
    </row>
    <row r="6429" s="176" customFormat="1" ht="13.5" spans="6:6">
      <c r="F6429" s="181"/>
    </row>
    <row r="6430" s="176" customFormat="1" ht="13.5" spans="6:6">
      <c r="F6430" s="181"/>
    </row>
    <row r="6431" s="176" customFormat="1" ht="13.5" spans="6:6">
      <c r="F6431" s="181"/>
    </row>
    <row r="6432" s="176" customFormat="1" ht="13.5" spans="6:6">
      <c r="F6432" s="181"/>
    </row>
    <row r="6433" s="176" customFormat="1" ht="13.5" spans="6:6">
      <c r="F6433" s="181"/>
    </row>
    <row r="6434" s="176" customFormat="1" ht="13.5" spans="6:6">
      <c r="F6434" s="181"/>
    </row>
    <row r="6435" s="176" customFormat="1" ht="13.5" spans="6:6">
      <c r="F6435" s="181"/>
    </row>
    <row r="6436" s="176" customFormat="1" ht="13.5" spans="6:6">
      <c r="F6436" s="181"/>
    </row>
    <row r="6437" s="176" customFormat="1" ht="13.5" spans="6:6">
      <c r="F6437" s="181"/>
    </row>
    <row r="6438" s="176" customFormat="1" ht="13.5" spans="6:6">
      <c r="F6438" s="181"/>
    </row>
    <row r="6439" s="176" customFormat="1" ht="13.5" spans="6:6">
      <c r="F6439" s="181"/>
    </row>
    <row r="6440" s="176" customFormat="1" ht="13.5" spans="6:6">
      <c r="F6440" s="181"/>
    </row>
    <row r="6441" s="176" customFormat="1" ht="13.5" spans="6:6">
      <c r="F6441" s="181"/>
    </row>
    <row r="6442" s="176" customFormat="1" ht="13.5" spans="6:6">
      <c r="F6442" s="181"/>
    </row>
    <row r="6443" s="176" customFormat="1" ht="13.5" spans="6:6">
      <c r="F6443" s="181"/>
    </row>
    <row r="6444" s="176" customFormat="1" ht="13.5" spans="6:6">
      <c r="F6444" s="181"/>
    </row>
    <row r="6445" s="176" customFormat="1" ht="13.5" spans="6:6">
      <c r="F6445" s="181"/>
    </row>
    <row r="6446" s="176" customFormat="1" ht="13.5" spans="6:6">
      <c r="F6446" s="181"/>
    </row>
    <row r="6447" s="176" customFormat="1" ht="13.5" spans="6:6">
      <c r="F6447" s="181"/>
    </row>
    <row r="6448" s="176" customFormat="1" ht="13.5" spans="6:6">
      <c r="F6448" s="181"/>
    </row>
    <row r="6449" s="176" customFormat="1" ht="13.5" spans="6:6">
      <c r="F6449" s="181"/>
    </row>
    <row r="6450" s="176" customFormat="1" ht="13.5" spans="6:6">
      <c r="F6450" s="181"/>
    </row>
    <row r="6451" s="176" customFormat="1" ht="13.5" spans="6:6">
      <c r="F6451" s="181"/>
    </row>
    <row r="6452" s="176" customFormat="1" ht="13.5" spans="6:6">
      <c r="F6452" s="181"/>
    </row>
    <row r="6453" s="176" customFormat="1" ht="13.5" spans="6:6">
      <c r="F6453" s="181"/>
    </row>
    <row r="6454" s="176" customFormat="1" ht="13.5" spans="6:6">
      <c r="F6454" s="181"/>
    </row>
    <row r="6455" s="176" customFormat="1" ht="13.5" spans="6:6">
      <c r="F6455" s="181"/>
    </row>
    <row r="6456" s="176" customFormat="1" ht="13.5" spans="6:6">
      <c r="F6456" s="181"/>
    </row>
    <row r="6457" s="176" customFormat="1" ht="13.5" spans="6:6">
      <c r="F6457" s="181"/>
    </row>
    <row r="6458" s="176" customFormat="1" ht="13.5" spans="6:6">
      <c r="F6458" s="181"/>
    </row>
    <row r="6459" s="176" customFormat="1" ht="13.5" spans="6:6">
      <c r="F6459" s="181"/>
    </row>
    <row r="6460" s="176" customFormat="1" ht="13.5" spans="6:6">
      <c r="F6460" s="181"/>
    </row>
    <row r="6461" s="176" customFormat="1" ht="13.5" spans="6:6">
      <c r="F6461" s="181"/>
    </row>
    <row r="6462" s="176" customFormat="1" ht="13.5" spans="6:6">
      <c r="F6462" s="181"/>
    </row>
    <row r="6463" s="176" customFormat="1" ht="13.5" spans="6:6">
      <c r="F6463" s="181"/>
    </row>
    <row r="6464" s="176" customFormat="1" ht="13.5" spans="6:6">
      <c r="F6464" s="181"/>
    </row>
    <row r="6465" s="176" customFormat="1" ht="13.5" spans="6:6">
      <c r="F6465" s="181"/>
    </row>
    <row r="6466" s="176" customFormat="1" ht="13.5" spans="6:6">
      <c r="F6466" s="181"/>
    </row>
    <row r="6467" s="176" customFormat="1" ht="13.5" spans="6:6">
      <c r="F6467" s="181"/>
    </row>
    <row r="6468" s="176" customFormat="1" ht="13.5" spans="6:6">
      <c r="F6468" s="181"/>
    </row>
    <row r="6469" s="176" customFormat="1" ht="13.5" spans="6:6">
      <c r="F6469" s="181"/>
    </row>
    <row r="6470" s="176" customFormat="1" ht="13.5" spans="6:6">
      <c r="F6470" s="181"/>
    </row>
    <row r="6471" s="176" customFormat="1" ht="13.5" spans="6:6">
      <c r="F6471" s="181"/>
    </row>
    <row r="6472" s="176" customFormat="1" ht="13.5" spans="6:6">
      <c r="F6472" s="181"/>
    </row>
    <row r="6473" s="176" customFormat="1" ht="13.5" spans="6:6">
      <c r="F6473" s="181"/>
    </row>
    <row r="6474" s="176" customFormat="1" ht="13.5" spans="6:6">
      <c r="F6474" s="181"/>
    </row>
    <row r="6475" s="176" customFormat="1" ht="13.5" spans="6:6">
      <c r="F6475" s="181"/>
    </row>
    <row r="6476" s="176" customFormat="1" ht="13.5" spans="6:6">
      <c r="F6476" s="181"/>
    </row>
    <row r="6477" s="176" customFormat="1" ht="13.5" spans="6:6">
      <c r="F6477" s="181"/>
    </row>
    <row r="6478" s="176" customFormat="1" ht="13.5" spans="6:6">
      <c r="F6478" s="181"/>
    </row>
    <row r="6479" s="176" customFormat="1" ht="13.5" spans="6:6">
      <c r="F6479" s="181"/>
    </row>
    <row r="6480" s="176" customFormat="1" ht="13.5" spans="6:6">
      <c r="F6480" s="181"/>
    </row>
    <row r="6481" s="176" customFormat="1" ht="13.5" spans="6:6">
      <c r="F6481" s="181"/>
    </row>
    <row r="6482" s="176" customFormat="1" ht="13.5" spans="6:6">
      <c r="F6482" s="181"/>
    </row>
    <row r="6483" s="176" customFormat="1" ht="13.5" spans="6:6">
      <c r="F6483" s="181"/>
    </row>
    <row r="6484" s="176" customFormat="1" ht="13.5" spans="6:6">
      <c r="F6484" s="181"/>
    </row>
    <row r="6485" s="176" customFormat="1" ht="13.5" spans="6:6">
      <c r="F6485" s="181"/>
    </row>
    <row r="6486" s="176" customFormat="1" ht="13.5" spans="6:6">
      <c r="F6486" s="181"/>
    </row>
    <row r="6487" s="176" customFormat="1" ht="13.5" spans="6:6">
      <c r="F6487" s="181"/>
    </row>
    <row r="6488" s="176" customFormat="1" ht="13.5" spans="6:6">
      <c r="F6488" s="181"/>
    </row>
    <row r="6489" s="176" customFormat="1" ht="13.5" spans="6:6">
      <c r="F6489" s="181"/>
    </row>
    <row r="6490" s="176" customFormat="1" ht="13.5" spans="6:6">
      <c r="F6490" s="181"/>
    </row>
    <row r="6491" s="176" customFormat="1" ht="13.5" spans="6:6">
      <c r="F6491" s="181"/>
    </row>
    <row r="6492" s="176" customFormat="1" ht="13.5" spans="6:6">
      <c r="F6492" s="181"/>
    </row>
    <row r="6493" s="176" customFormat="1" ht="13.5" spans="6:6">
      <c r="F6493" s="181"/>
    </row>
    <row r="6494" s="176" customFormat="1" ht="13.5" spans="6:6">
      <c r="F6494" s="181"/>
    </row>
    <row r="6495" s="176" customFormat="1" ht="13.5" spans="6:6">
      <c r="F6495" s="181"/>
    </row>
    <row r="6496" s="176" customFormat="1" ht="13.5" spans="6:6">
      <c r="F6496" s="181"/>
    </row>
    <row r="6497" s="176" customFormat="1" ht="13.5" spans="6:6">
      <c r="F6497" s="181"/>
    </row>
    <row r="6498" s="176" customFormat="1" ht="13.5" spans="6:6">
      <c r="F6498" s="181"/>
    </row>
    <row r="6499" s="176" customFormat="1" ht="13.5" spans="6:6">
      <c r="F6499" s="181"/>
    </row>
    <row r="6500" s="176" customFormat="1" ht="13.5" spans="6:6">
      <c r="F6500" s="181"/>
    </row>
    <row r="6501" s="176" customFormat="1" ht="13.5" spans="6:6">
      <c r="F6501" s="181"/>
    </row>
    <row r="6502" s="176" customFormat="1" ht="13.5" spans="6:6">
      <c r="F6502" s="181"/>
    </row>
    <row r="6503" s="176" customFormat="1" ht="13.5" spans="6:6">
      <c r="F6503" s="181"/>
    </row>
    <row r="6504" s="176" customFormat="1" ht="13.5" spans="6:6">
      <c r="F6504" s="181"/>
    </row>
    <row r="6505" s="176" customFormat="1" ht="13.5" spans="6:6">
      <c r="F6505" s="181"/>
    </row>
    <row r="6506" s="176" customFormat="1" ht="13.5" spans="6:6">
      <c r="F6506" s="181"/>
    </row>
    <row r="6507" s="176" customFormat="1" ht="13.5" spans="6:6">
      <c r="F6507" s="181"/>
    </row>
    <row r="6508" s="176" customFormat="1" ht="13.5" spans="6:6">
      <c r="F6508" s="181"/>
    </row>
    <row r="6509" s="176" customFormat="1" ht="13.5" spans="6:6">
      <c r="F6509" s="181"/>
    </row>
    <row r="6510" s="176" customFormat="1" ht="13.5" spans="6:6">
      <c r="F6510" s="181"/>
    </row>
    <row r="6511" s="176" customFormat="1" ht="13.5" spans="6:6">
      <c r="F6511" s="181"/>
    </row>
    <row r="6512" s="176" customFormat="1" ht="13.5" spans="6:6">
      <c r="F6512" s="181"/>
    </row>
    <row r="6513" s="176" customFormat="1" ht="13.5" spans="6:6">
      <c r="F6513" s="181"/>
    </row>
    <row r="6514" s="176" customFormat="1" ht="13.5" spans="6:6">
      <c r="F6514" s="181"/>
    </row>
    <row r="6515" s="176" customFormat="1" ht="13.5" spans="6:6">
      <c r="F6515" s="181"/>
    </row>
    <row r="6516" s="176" customFormat="1" ht="13.5" spans="6:6">
      <c r="F6516" s="181"/>
    </row>
    <row r="6517" s="176" customFormat="1" ht="13.5" spans="6:6">
      <c r="F6517" s="181"/>
    </row>
    <row r="6518" s="176" customFormat="1" ht="13.5" spans="6:6">
      <c r="F6518" s="181"/>
    </row>
    <row r="6519" s="176" customFormat="1" ht="13.5" spans="6:6">
      <c r="F6519" s="181"/>
    </row>
    <row r="6520" s="176" customFormat="1" ht="13.5" spans="6:6">
      <c r="F6520" s="181"/>
    </row>
    <row r="6521" s="176" customFormat="1" ht="13.5" spans="6:6">
      <c r="F6521" s="181"/>
    </row>
    <row r="6522" s="176" customFormat="1" ht="13.5" spans="6:6">
      <c r="F6522" s="181"/>
    </row>
    <row r="6523" s="176" customFormat="1" ht="13.5" spans="6:6">
      <c r="F6523" s="181"/>
    </row>
    <row r="6524" s="176" customFormat="1" ht="13.5" spans="6:6">
      <c r="F6524" s="181"/>
    </row>
    <row r="6525" s="176" customFormat="1" ht="13.5" spans="6:6">
      <c r="F6525" s="181"/>
    </row>
    <row r="6526" s="176" customFormat="1" ht="13.5" spans="6:6">
      <c r="F6526" s="181"/>
    </row>
    <row r="6527" s="176" customFormat="1" ht="13.5" spans="6:6">
      <c r="F6527" s="181"/>
    </row>
    <row r="6528" s="176" customFormat="1" ht="13.5" spans="6:6">
      <c r="F6528" s="181"/>
    </row>
    <row r="6529" s="176" customFormat="1" ht="13.5" spans="6:6">
      <c r="F6529" s="181"/>
    </row>
    <row r="6530" s="176" customFormat="1" ht="13.5" spans="6:6">
      <c r="F6530" s="181"/>
    </row>
    <row r="6531" s="176" customFormat="1" ht="13.5" spans="6:6">
      <c r="F6531" s="181"/>
    </row>
    <row r="6532" s="176" customFormat="1" ht="13.5" spans="6:6">
      <c r="F6532" s="181"/>
    </row>
    <row r="6533" s="176" customFormat="1" ht="13.5" spans="6:6">
      <c r="F6533" s="181"/>
    </row>
    <row r="6534" s="176" customFormat="1" ht="13.5" spans="6:6">
      <c r="F6534" s="181"/>
    </row>
    <row r="6535" s="176" customFormat="1" ht="13.5" spans="6:6">
      <c r="F6535" s="181"/>
    </row>
    <row r="6536" s="176" customFormat="1" ht="13.5" spans="6:6">
      <c r="F6536" s="181"/>
    </row>
    <row r="6537" s="176" customFormat="1" ht="13.5" spans="6:6">
      <c r="F6537" s="181"/>
    </row>
    <row r="6538" s="176" customFormat="1" ht="13.5" spans="6:6">
      <c r="F6538" s="181"/>
    </row>
    <row r="6539" s="176" customFormat="1" ht="13.5" spans="6:6">
      <c r="F6539" s="181"/>
    </row>
    <row r="6540" s="176" customFormat="1" ht="13.5" spans="6:6">
      <c r="F6540" s="181"/>
    </row>
    <row r="6541" s="176" customFormat="1" ht="13.5" spans="6:6">
      <c r="F6541" s="181"/>
    </row>
    <row r="6542" s="176" customFormat="1" ht="13.5" spans="6:6">
      <c r="F6542" s="181"/>
    </row>
    <row r="6543" s="176" customFormat="1" ht="13.5" spans="6:6">
      <c r="F6543" s="181"/>
    </row>
    <row r="6544" s="176" customFormat="1" ht="13.5" spans="6:6">
      <c r="F6544" s="181"/>
    </row>
    <row r="6545" s="176" customFormat="1" ht="13.5" spans="6:6">
      <c r="F6545" s="181"/>
    </row>
    <row r="6546" s="176" customFormat="1" ht="13.5" spans="6:6">
      <c r="F6546" s="181"/>
    </row>
    <row r="6547" s="176" customFormat="1" ht="13.5" spans="6:6">
      <c r="F6547" s="181"/>
    </row>
    <row r="6548" s="176" customFormat="1" ht="13.5" spans="6:6">
      <c r="F6548" s="181"/>
    </row>
    <row r="6549" s="176" customFormat="1" ht="13.5" spans="6:6">
      <c r="F6549" s="181"/>
    </row>
    <row r="6550" s="176" customFormat="1" ht="13.5" spans="6:6">
      <c r="F6550" s="181"/>
    </row>
    <row r="6551" s="176" customFormat="1" ht="13.5" spans="6:6">
      <c r="F6551" s="181"/>
    </row>
    <row r="6552" s="176" customFormat="1" ht="13.5" spans="6:6">
      <c r="F6552" s="181"/>
    </row>
    <row r="6553" s="176" customFormat="1" ht="13.5" spans="6:6">
      <c r="F6553" s="181"/>
    </row>
    <row r="6554" s="176" customFormat="1" ht="13.5" spans="6:6">
      <c r="F6554" s="181"/>
    </row>
    <row r="6555" s="176" customFormat="1" ht="13.5" spans="6:6">
      <c r="F6555" s="181"/>
    </row>
    <row r="6556" s="176" customFormat="1" ht="13.5" spans="6:6">
      <c r="F6556" s="181"/>
    </row>
    <row r="6557" s="176" customFormat="1" ht="13.5" spans="6:6">
      <c r="F6557" s="181"/>
    </row>
    <row r="6558" s="176" customFormat="1" ht="13.5" spans="6:6">
      <c r="F6558" s="181"/>
    </row>
    <row r="6559" s="176" customFormat="1" ht="13.5" spans="6:6">
      <c r="F6559" s="181"/>
    </row>
    <row r="6560" s="176" customFormat="1" ht="13.5" spans="6:6">
      <c r="F6560" s="181"/>
    </row>
    <row r="6561" s="176" customFormat="1" ht="13.5" spans="6:6">
      <c r="F6561" s="181"/>
    </row>
    <row r="6562" s="176" customFormat="1" ht="13.5" spans="6:6">
      <c r="F6562" s="181"/>
    </row>
    <row r="6563" s="176" customFormat="1" ht="13.5" spans="6:6">
      <c r="F6563" s="181"/>
    </row>
    <row r="6564" s="176" customFormat="1" ht="13.5" spans="6:6">
      <c r="F6564" s="181"/>
    </row>
    <row r="6565" s="176" customFormat="1" ht="13.5" spans="6:6">
      <c r="F6565" s="181"/>
    </row>
    <row r="6566" s="176" customFormat="1" ht="13.5" spans="6:6">
      <c r="F6566" s="181"/>
    </row>
    <row r="6567" s="176" customFormat="1" ht="13.5" spans="6:6">
      <c r="F6567" s="181"/>
    </row>
    <row r="6568" s="176" customFormat="1" ht="13.5" spans="6:6">
      <c r="F6568" s="181"/>
    </row>
    <row r="6569" s="176" customFormat="1" ht="13.5" spans="6:6">
      <c r="F6569" s="181"/>
    </row>
    <row r="6570" s="176" customFormat="1" ht="13.5" spans="6:6">
      <c r="F6570" s="181"/>
    </row>
    <row r="6571" s="176" customFormat="1" ht="13.5" spans="6:6">
      <c r="F6571" s="181"/>
    </row>
    <row r="6572" s="176" customFormat="1" ht="13.5" spans="6:6">
      <c r="F6572" s="181"/>
    </row>
    <row r="6573" s="176" customFormat="1" ht="13.5" spans="6:6">
      <c r="F6573" s="181"/>
    </row>
    <row r="6574" s="176" customFormat="1" ht="13.5" spans="6:6">
      <c r="F6574" s="181"/>
    </row>
    <row r="6575" s="176" customFormat="1" ht="13.5" spans="6:6">
      <c r="F6575" s="181"/>
    </row>
    <row r="6576" s="176" customFormat="1" ht="13.5" spans="6:6">
      <c r="F6576" s="181"/>
    </row>
    <row r="6577" s="176" customFormat="1" ht="13.5" spans="6:6">
      <c r="F6577" s="181"/>
    </row>
    <row r="6578" s="176" customFormat="1" ht="13.5" spans="6:6">
      <c r="F6578" s="181"/>
    </row>
    <row r="6579" s="176" customFormat="1" ht="13.5" spans="6:6">
      <c r="F6579" s="181"/>
    </row>
    <row r="6580" s="176" customFormat="1" ht="13.5" spans="6:6">
      <c r="F6580" s="181"/>
    </row>
    <row r="6581" s="176" customFormat="1" ht="13.5" spans="6:6">
      <c r="F6581" s="181"/>
    </row>
    <row r="6582" s="176" customFormat="1" ht="13.5" spans="6:6">
      <c r="F6582" s="181"/>
    </row>
    <row r="6583" s="176" customFormat="1" ht="13.5" spans="6:6">
      <c r="F6583" s="181"/>
    </row>
    <row r="6584" s="176" customFormat="1" ht="13.5" spans="6:6">
      <c r="F6584" s="181"/>
    </row>
    <row r="6585" s="176" customFormat="1" ht="13.5" spans="6:6">
      <c r="F6585" s="181"/>
    </row>
    <row r="6586" s="176" customFormat="1" ht="13.5" spans="6:6">
      <c r="F6586" s="181"/>
    </row>
    <row r="6587" s="176" customFormat="1" ht="13.5" spans="6:6">
      <c r="F6587" s="181"/>
    </row>
    <row r="6588" s="176" customFormat="1" ht="13.5" spans="6:6">
      <c r="F6588" s="181"/>
    </row>
    <row r="6589" s="176" customFormat="1" ht="13.5" spans="6:6">
      <c r="F6589" s="181"/>
    </row>
    <row r="6590" s="176" customFormat="1" ht="13.5" spans="6:6">
      <c r="F6590" s="181"/>
    </row>
    <row r="6591" s="176" customFormat="1" ht="13.5" spans="6:6">
      <c r="F6591" s="181"/>
    </row>
    <row r="6592" s="176" customFormat="1" ht="13.5" spans="6:6">
      <c r="F6592" s="181"/>
    </row>
    <row r="6593" s="176" customFormat="1" ht="13.5" spans="6:6">
      <c r="F6593" s="181"/>
    </row>
    <row r="6594" s="176" customFormat="1" ht="13.5" spans="6:6">
      <c r="F6594" s="181"/>
    </row>
    <row r="6595" s="176" customFormat="1" ht="13.5" spans="6:6">
      <c r="F6595" s="181"/>
    </row>
    <row r="6596" s="176" customFormat="1" ht="13.5" spans="6:6">
      <c r="F6596" s="181"/>
    </row>
    <row r="6597" s="176" customFormat="1" ht="13.5" spans="6:6">
      <c r="F6597" s="181"/>
    </row>
    <row r="6598" s="176" customFormat="1" ht="13.5" spans="6:6">
      <c r="F6598" s="181"/>
    </row>
    <row r="6599" s="176" customFormat="1" ht="13.5" spans="6:6">
      <c r="F6599" s="181"/>
    </row>
    <row r="6600" s="176" customFormat="1" ht="13.5" spans="6:6">
      <c r="F6600" s="181"/>
    </row>
    <row r="6601" s="176" customFormat="1" ht="13.5" spans="6:6">
      <c r="F6601" s="181"/>
    </row>
    <row r="6602" s="176" customFormat="1" ht="13.5" spans="6:6">
      <c r="F6602" s="181"/>
    </row>
    <row r="6603" s="176" customFormat="1" ht="13.5" spans="6:6">
      <c r="F6603" s="181"/>
    </row>
    <row r="6604" s="176" customFormat="1" ht="13.5" spans="6:6">
      <c r="F6604" s="181"/>
    </row>
    <row r="6605" s="176" customFormat="1" ht="13.5" spans="6:6">
      <c r="F6605" s="181"/>
    </row>
    <row r="6606" s="176" customFormat="1" ht="13.5" spans="6:6">
      <c r="F6606" s="181"/>
    </row>
    <row r="6607" s="176" customFormat="1" ht="13.5" spans="6:6">
      <c r="F6607" s="181"/>
    </row>
    <row r="6608" s="176" customFormat="1" ht="13.5" spans="6:6">
      <c r="F6608" s="181"/>
    </row>
    <row r="6609" s="176" customFormat="1" ht="13.5" spans="6:6">
      <c r="F6609" s="181"/>
    </row>
    <row r="6610" s="176" customFormat="1" ht="13.5" spans="6:6">
      <c r="F6610" s="181"/>
    </row>
    <row r="6611" s="176" customFormat="1" ht="13.5" spans="6:6">
      <c r="F6611" s="181"/>
    </row>
    <row r="6612" s="176" customFormat="1" ht="13.5" spans="6:6">
      <c r="F6612" s="181"/>
    </row>
    <row r="6613" s="176" customFormat="1" ht="13.5" spans="6:6">
      <c r="F6613" s="181"/>
    </row>
    <row r="6614" s="176" customFormat="1" ht="13.5" spans="6:6">
      <c r="F6614" s="181"/>
    </row>
    <row r="6615" s="176" customFormat="1" ht="13.5" spans="6:6">
      <c r="F6615" s="181"/>
    </row>
    <row r="6616" s="176" customFormat="1" ht="13.5" spans="6:6">
      <c r="F6616" s="181"/>
    </row>
    <row r="6617" s="176" customFormat="1" ht="13.5" spans="6:6">
      <c r="F6617" s="181"/>
    </row>
    <row r="6618" s="176" customFormat="1" ht="13.5" spans="6:6">
      <c r="F6618" s="181"/>
    </row>
    <row r="6619" s="176" customFormat="1" ht="13.5" spans="6:6">
      <c r="F6619" s="181"/>
    </row>
    <row r="6620" s="176" customFormat="1" ht="13.5" spans="6:6">
      <c r="F6620" s="181"/>
    </row>
    <row r="6621" s="176" customFormat="1" ht="13.5" spans="6:6">
      <c r="F6621" s="181"/>
    </row>
    <row r="6622" s="176" customFormat="1" ht="13.5" spans="6:6">
      <c r="F6622" s="181"/>
    </row>
    <row r="6623" s="176" customFormat="1" ht="13.5" spans="6:6">
      <c r="F6623" s="181"/>
    </row>
    <row r="6624" s="176" customFormat="1" ht="13.5" spans="6:6">
      <c r="F6624" s="181"/>
    </row>
    <row r="6625" s="176" customFormat="1" ht="13.5" spans="6:6">
      <c r="F6625" s="181"/>
    </row>
    <row r="6626" s="176" customFormat="1" ht="13.5" spans="6:6">
      <c r="F6626" s="181"/>
    </row>
    <row r="6627" s="176" customFormat="1" ht="13.5" spans="6:6">
      <c r="F6627" s="181"/>
    </row>
    <row r="6628" s="176" customFormat="1" ht="13.5" spans="6:6">
      <c r="F6628" s="181"/>
    </row>
    <row r="6629" s="176" customFormat="1" ht="13.5" spans="6:6">
      <c r="F6629" s="181"/>
    </row>
    <row r="6630" s="176" customFormat="1" ht="13.5" spans="6:6">
      <c r="F6630" s="181"/>
    </row>
    <row r="6631" s="176" customFormat="1" ht="13.5" spans="6:6">
      <c r="F6631" s="181"/>
    </row>
    <row r="6632" s="176" customFormat="1" ht="13.5" spans="6:6">
      <c r="F6632" s="181"/>
    </row>
    <row r="6633" s="176" customFormat="1" ht="13.5" spans="6:6">
      <c r="F6633" s="181"/>
    </row>
    <row r="6634" s="176" customFormat="1" ht="13.5" spans="6:6">
      <c r="F6634" s="181"/>
    </row>
    <row r="6635" s="176" customFormat="1" ht="13.5" spans="6:6">
      <c r="F6635" s="181"/>
    </row>
    <row r="6636" s="176" customFormat="1" ht="13.5" spans="6:6">
      <c r="F6636" s="181"/>
    </row>
    <row r="6637" s="176" customFormat="1" ht="13.5" spans="6:6">
      <c r="F6637" s="181"/>
    </row>
    <row r="6638" s="176" customFormat="1" ht="13.5" spans="6:6">
      <c r="F6638" s="181"/>
    </row>
    <row r="6639" s="176" customFormat="1" ht="13.5" spans="6:6">
      <c r="F6639" s="181"/>
    </row>
    <row r="6640" s="176" customFormat="1" ht="13.5" spans="6:6">
      <c r="F6640" s="181"/>
    </row>
    <row r="6641" s="176" customFormat="1" ht="13.5" spans="6:6">
      <c r="F6641" s="181"/>
    </row>
    <row r="6642" s="176" customFormat="1" ht="13.5" spans="6:6">
      <c r="F6642" s="181"/>
    </row>
    <row r="6643" s="176" customFormat="1" ht="13.5" spans="6:6">
      <c r="F6643" s="181"/>
    </row>
    <row r="6644" s="176" customFormat="1" ht="13.5" spans="6:6">
      <c r="F6644" s="181"/>
    </row>
    <row r="6645" s="176" customFormat="1" ht="13.5" spans="6:6">
      <c r="F6645" s="181"/>
    </row>
    <row r="6646" s="176" customFormat="1" ht="13.5" spans="6:6">
      <c r="F6646" s="181"/>
    </row>
    <row r="6647" s="176" customFormat="1" ht="13.5" spans="6:6">
      <c r="F6647" s="181"/>
    </row>
    <row r="6648" s="176" customFormat="1" ht="13.5" spans="6:6">
      <c r="F6648" s="181"/>
    </row>
    <row r="6649" s="176" customFormat="1" ht="13.5" spans="6:6">
      <c r="F6649" s="181"/>
    </row>
    <row r="6650" s="176" customFormat="1" ht="13.5" spans="6:6">
      <c r="F6650" s="181"/>
    </row>
    <row r="6651" s="176" customFormat="1" ht="13.5" spans="6:6">
      <c r="F6651" s="181"/>
    </row>
    <row r="6652" s="176" customFormat="1" ht="13.5" spans="6:6">
      <c r="F6652" s="181"/>
    </row>
    <row r="6653" s="176" customFormat="1" ht="13.5" spans="6:6">
      <c r="F6653" s="181"/>
    </row>
    <row r="6654" s="176" customFormat="1" ht="13.5" spans="6:6">
      <c r="F6654" s="181"/>
    </row>
    <row r="6655" s="176" customFormat="1" ht="13.5" spans="6:6">
      <c r="F6655" s="181"/>
    </row>
    <row r="6656" s="176" customFormat="1" ht="13.5" spans="6:6">
      <c r="F6656" s="181"/>
    </row>
    <row r="6657" s="176" customFormat="1" ht="13.5" spans="6:6">
      <c r="F6657" s="181"/>
    </row>
    <row r="6658" s="176" customFormat="1" ht="13.5" spans="6:6">
      <c r="F6658" s="181"/>
    </row>
    <row r="6659" s="176" customFormat="1" ht="13.5" spans="6:6">
      <c r="F6659" s="181"/>
    </row>
    <row r="6660" s="176" customFormat="1" ht="13.5" spans="6:6">
      <c r="F6660" s="181"/>
    </row>
    <row r="6661" s="176" customFormat="1" ht="13.5" spans="6:6">
      <c r="F6661" s="181"/>
    </row>
    <row r="6662" s="176" customFormat="1" ht="13.5" spans="6:6">
      <c r="F6662" s="181"/>
    </row>
    <row r="6663" s="176" customFormat="1" ht="13.5" spans="6:6">
      <c r="F6663" s="181"/>
    </row>
    <row r="6664" s="176" customFormat="1" ht="13.5" spans="6:6">
      <c r="F6664" s="181"/>
    </row>
    <row r="6665" s="176" customFormat="1" ht="13.5" spans="6:6">
      <c r="F6665" s="181"/>
    </row>
    <row r="6666" s="176" customFormat="1" ht="13.5" spans="6:6">
      <c r="F6666" s="181"/>
    </row>
    <row r="6667" s="176" customFormat="1" ht="13.5" spans="6:6">
      <c r="F6667" s="181"/>
    </row>
    <row r="6668" s="176" customFormat="1" ht="13.5" spans="6:6">
      <c r="F6668" s="181"/>
    </row>
    <row r="6669" s="176" customFormat="1" ht="13.5" spans="6:6">
      <c r="F6669" s="181"/>
    </row>
    <row r="6670" s="176" customFormat="1" ht="13.5" spans="6:6">
      <c r="F6670" s="181"/>
    </row>
    <row r="6671" s="176" customFormat="1" ht="13.5" spans="6:6">
      <c r="F6671" s="181"/>
    </row>
    <row r="6672" s="176" customFormat="1" ht="13.5" spans="6:6">
      <c r="F6672" s="181"/>
    </row>
    <row r="6673" s="176" customFormat="1" ht="13.5" spans="6:6">
      <c r="F6673" s="181"/>
    </row>
    <row r="6674" s="176" customFormat="1" ht="13.5" spans="6:6">
      <c r="F6674" s="181"/>
    </row>
    <row r="6675" s="176" customFormat="1" ht="13.5" spans="6:6">
      <c r="F6675" s="181"/>
    </row>
    <row r="6676" s="176" customFormat="1" ht="13.5" spans="6:6">
      <c r="F6676" s="181"/>
    </row>
    <row r="6677" s="176" customFormat="1" ht="13.5" spans="6:6">
      <c r="F6677" s="181"/>
    </row>
    <row r="6678" s="176" customFormat="1" ht="13.5" spans="6:6">
      <c r="F6678" s="181"/>
    </row>
    <row r="6679" s="176" customFormat="1" ht="13.5" spans="6:6">
      <c r="F6679" s="181"/>
    </row>
    <row r="6680" s="176" customFormat="1" ht="13.5" spans="6:6">
      <c r="F6680" s="181"/>
    </row>
    <row r="6681" s="176" customFormat="1" ht="13.5" spans="6:6">
      <c r="F6681" s="181"/>
    </row>
    <row r="6682" s="176" customFormat="1" ht="13.5" spans="6:6">
      <c r="F6682" s="181"/>
    </row>
    <row r="6683" s="176" customFormat="1" ht="13.5" spans="6:6">
      <c r="F6683" s="181"/>
    </row>
    <row r="6684" s="176" customFormat="1" ht="13.5" spans="6:6">
      <c r="F6684" s="181"/>
    </row>
    <row r="6685" s="176" customFormat="1" ht="13.5" spans="6:6">
      <c r="F6685" s="181"/>
    </row>
    <row r="6686" s="176" customFormat="1" ht="13.5" spans="6:6">
      <c r="F6686" s="181"/>
    </row>
    <row r="6687" s="176" customFormat="1" ht="13.5" spans="6:6">
      <c r="F6687" s="181"/>
    </row>
    <row r="6688" s="176" customFormat="1" ht="13.5" spans="6:6">
      <c r="F6688" s="181"/>
    </row>
    <row r="6689" s="176" customFormat="1" ht="13.5" spans="6:6">
      <c r="F6689" s="181"/>
    </row>
    <row r="6690" s="176" customFormat="1" ht="13.5" spans="6:6">
      <c r="F6690" s="181"/>
    </row>
    <row r="6691" s="176" customFormat="1" ht="13.5" spans="6:6">
      <c r="F6691" s="181"/>
    </row>
    <row r="6692" s="176" customFormat="1" ht="13.5" spans="6:6">
      <c r="F6692" s="181"/>
    </row>
    <row r="6693" s="176" customFormat="1" ht="13.5" spans="6:6">
      <c r="F6693" s="181"/>
    </row>
    <row r="6694" s="176" customFormat="1" ht="13.5" spans="6:6">
      <c r="F6694" s="181"/>
    </row>
    <row r="6695" s="176" customFormat="1" ht="13.5" spans="6:6">
      <c r="F6695" s="181"/>
    </row>
    <row r="6696" s="176" customFormat="1" ht="13.5" spans="6:6">
      <c r="F6696" s="181"/>
    </row>
    <row r="6697" s="176" customFormat="1" ht="13.5" spans="6:6">
      <c r="F6697" s="181"/>
    </row>
    <row r="6698" s="176" customFormat="1" ht="13.5" spans="6:6">
      <c r="F6698" s="181"/>
    </row>
    <row r="6699" s="176" customFormat="1" ht="13.5" spans="6:6">
      <c r="F6699" s="181"/>
    </row>
    <row r="6700" s="176" customFormat="1" ht="13.5" spans="6:6">
      <c r="F6700" s="181"/>
    </row>
    <row r="6701" s="176" customFormat="1" ht="13.5" spans="6:6">
      <c r="F6701" s="181"/>
    </row>
    <row r="6702" s="176" customFormat="1" ht="13.5" spans="6:6">
      <c r="F6702" s="181"/>
    </row>
    <row r="6703" s="176" customFormat="1" ht="13.5" spans="6:6">
      <c r="F6703" s="181"/>
    </row>
    <row r="6704" s="176" customFormat="1" ht="13.5" spans="6:6">
      <c r="F6704" s="181"/>
    </row>
    <row r="6705" s="176" customFormat="1" ht="13.5" spans="6:6">
      <c r="F6705" s="181"/>
    </row>
    <row r="6706" s="176" customFormat="1" ht="13.5" spans="6:6">
      <c r="F6706" s="181"/>
    </row>
    <row r="6707" s="176" customFormat="1" ht="13.5" spans="6:6">
      <c r="F6707" s="181"/>
    </row>
    <row r="6708" s="176" customFormat="1" ht="13.5" spans="6:6">
      <c r="F6708" s="181"/>
    </row>
    <row r="6709" s="176" customFormat="1" ht="13.5" spans="6:6">
      <c r="F6709" s="181"/>
    </row>
    <row r="6710" s="176" customFormat="1" ht="13.5" spans="6:6">
      <c r="F6710" s="181"/>
    </row>
    <row r="6711" s="176" customFormat="1" ht="13.5" spans="6:6">
      <c r="F6711" s="181"/>
    </row>
    <row r="6712" s="176" customFormat="1" ht="13.5" spans="6:6">
      <c r="F6712" s="181"/>
    </row>
    <row r="6713" s="176" customFormat="1" ht="13.5" spans="6:6">
      <c r="F6713" s="181"/>
    </row>
    <row r="6714" s="176" customFormat="1" ht="13.5" spans="6:6">
      <c r="F6714" s="181"/>
    </row>
    <row r="6715" s="176" customFormat="1" ht="13.5" spans="6:6">
      <c r="F6715" s="181"/>
    </row>
    <row r="6716" s="176" customFormat="1" ht="13.5" spans="6:6">
      <c r="F6716" s="181"/>
    </row>
    <row r="6717" s="176" customFormat="1" ht="13.5" spans="6:6">
      <c r="F6717" s="181"/>
    </row>
    <row r="6718" s="176" customFormat="1" ht="13.5" spans="6:6">
      <c r="F6718" s="181"/>
    </row>
    <row r="6719" s="176" customFormat="1" ht="13.5" spans="6:6">
      <c r="F6719" s="181"/>
    </row>
    <row r="6720" s="176" customFormat="1" ht="13.5" spans="6:6">
      <c r="F6720" s="181"/>
    </row>
    <row r="6721" s="176" customFormat="1" ht="13.5" spans="6:6">
      <c r="F6721" s="181"/>
    </row>
    <row r="6722" s="176" customFormat="1" ht="13.5" spans="6:6">
      <c r="F6722" s="181"/>
    </row>
    <row r="6723" s="176" customFormat="1" ht="13.5" spans="6:6">
      <c r="F6723" s="181"/>
    </row>
    <row r="6724" s="176" customFormat="1" ht="13.5" spans="6:6">
      <c r="F6724" s="181"/>
    </row>
    <row r="6725" s="176" customFormat="1" ht="13.5" spans="6:6">
      <c r="F6725" s="181"/>
    </row>
    <row r="6726" s="176" customFormat="1" ht="13.5" spans="6:6">
      <c r="F6726" s="181"/>
    </row>
    <row r="6727" s="176" customFormat="1" ht="13.5" spans="6:6">
      <c r="F6727" s="181"/>
    </row>
    <row r="6728" s="176" customFormat="1" ht="13.5" spans="6:6">
      <c r="F6728" s="181"/>
    </row>
    <row r="6729" s="176" customFormat="1" ht="13.5" spans="6:6">
      <c r="F6729" s="181"/>
    </row>
    <row r="6730" s="176" customFormat="1" ht="13.5" spans="6:6">
      <c r="F6730" s="181"/>
    </row>
    <row r="6731" s="176" customFormat="1" ht="13.5" spans="6:6">
      <c r="F6731" s="181"/>
    </row>
    <row r="6732" s="176" customFormat="1" ht="13.5" spans="6:6">
      <c r="F6732" s="181"/>
    </row>
    <row r="6733" s="176" customFormat="1" ht="13.5" spans="6:6">
      <c r="F6733" s="181"/>
    </row>
    <row r="6734" s="176" customFormat="1" ht="13.5" spans="6:6">
      <c r="F6734" s="181"/>
    </row>
    <row r="6735" s="176" customFormat="1" ht="13.5" spans="6:6">
      <c r="F6735" s="181"/>
    </row>
    <row r="6736" s="176" customFormat="1" ht="13.5" spans="6:6">
      <c r="F6736" s="181"/>
    </row>
    <row r="6737" s="176" customFormat="1" ht="13.5" spans="6:6">
      <c r="F6737" s="181"/>
    </row>
    <row r="6738" s="176" customFormat="1" ht="13.5" spans="6:6">
      <c r="F6738" s="181"/>
    </row>
    <row r="6739" s="176" customFormat="1" ht="13.5" spans="6:6">
      <c r="F6739" s="181"/>
    </row>
    <row r="6740" s="176" customFormat="1" ht="13.5" spans="6:6">
      <c r="F6740" s="181"/>
    </row>
    <row r="6741" s="176" customFormat="1" ht="13.5" spans="6:6">
      <c r="F6741" s="181"/>
    </row>
    <row r="6742" s="176" customFormat="1" ht="13.5" spans="6:6">
      <c r="F6742" s="181"/>
    </row>
    <row r="6743" s="176" customFormat="1" ht="13.5" spans="6:6">
      <c r="F6743" s="181"/>
    </row>
    <row r="6744" s="176" customFormat="1" ht="13.5" spans="6:6">
      <c r="F6744" s="181"/>
    </row>
    <row r="6745" s="176" customFormat="1" ht="13.5" spans="6:6">
      <c r="F6745" s="181"/>
    </row>
    <row r="6746" s="176" customFormat="1" ht="13.5" spans="6:6">
      <c r="F6746" s="181"/>
    </row>
    <row r="6747" s="176" customFormat="1" ht="13.5" spans="6:6">
      <c r="F6747" s="181"/>
    </row>
    <row r="6748" s="176" customFormat="1" ht="13.5" spans="6:6">
      <c r="F6748" s="181"/>
    </row>
    <row r="6749" s="176" customFormat="1" ht="13.5" spans="6:6">
      <c r="F6749" s="181"/>
    </row>
    <row r="6750" s="176" customFormat="1" ht="13.5" spans="6:6">
      <c r="F6750" s="181"/>
    </row>
    <row r="6751" s="176" customFormat="1" ht="13.5" spans="6:6">
      <c r="F6751" s="181"/>
    </row>
    <row r="6752" s="176" customFormat="1" ht="13.5" spans="6:6">
      <c r="F6752" s="181"/>
    </row>
    <row r="6753" s="176" customFormat="1" ht="13.5" spans="6:6">
      <c r="F6753" s="181"/>
    </row>
    <row r="6754" s="176" customFormat="1" ht="13.5" spans="6:6">
      <c r="F6754" s="181"/>
    </row>
    <row r="6755" s="176" customFormat="1" ht="13.5" spans="6:6">
      <c r="F6755" s="181"/>
    </row>
    <row r="6756" s="176" customFormat="1" ht="13.5" spans="6:6">
      <c r="F6756" s="181"/>
    </row>
    <row r="6757" s="176" customFormat="1" ht="13.5" spans="6:6">
      <c r="F6757" s="181"/>
    </row>
    <row r="6758" s="176" customFormat="1" ht="13.5" spans="6:6">
      <c r="F6758" s="181"/>
    </row>
    <row r="6759" s="176" customFormat="1" ht="13.5" spans="6:6">
      <c r="F6759" s="181"/>
    </row>
    <row r="6760" s="176" customFormat="1" ht="13.5" spans="6:6">
      <c r="F6760" s="181"/>
    </row>
    <row r="6761" s="176" customFormat="1" ht="13.5" spans="6:6">
      <c r="F6761" s="181"/>
    </row>
    <row r="6762" s="176" customFormat="1" ht="13.5" spans="6:6">
      <c r="F6762" s="181"/>
    </row>
    <row r="6763" s="176" customFormat="1" ht="13.5" spans="6:6">
      <c r="F6763" s="181"/>
    </row>
    <row r="6764" s="176" customFormat="1" ht="13.5" spans="6:6">
      <c r="F6764" s="181"/>
    </row>
    <row r="6765" s="176" customFormat="1" ht="13.5" spans="6:6">
      <c r="F6765" s="181"/>
    </row>
    <row r="6766" s="176" customFormat="1" ht="13.5" spans="6:6">
      <c r="F6766" s="181"/>
    </row>
    <row r="6767" s="176" customFormat="1" ht="13.5" spans="6:6">
      <c r="F6767" s="181"/>
    </row>
    <row r="6768" s="176" customFormat="1" ht="13.5" spans="6:6">
      <c r="F6768" s="181"/>
    </row>
    <row r="6769" s="176" customFormat="1" ht="13.5" spans="6:6">
      <c r="F6769" s="181"/>
    </row>
    <row r="6770" s="176" customFormat="1" ht="13.5" spans="6:6">
      <c r="F6770" s="181"/>
    </row>
    <row r="6771" s="176" customFormat="1" ht="13.5" spans="6:6">
      <c r="F6771" s="181"/>
    </row>
    <row r="6772" s="176" customFormat="1" ht="13.5" spans="6:6">
      <c r="F6772" s="181"/>
    </row>
    <row r="6773" s="176" customFormat="1" ht="13.5" spans="6:6">
      <c r="F6773" s="181"/>
    </row>
    <row r="6774" s="176" customFormat="1" ht="13.5" spans="6:6">
      <c r="F6774" s="181"/>
    </row>
    <row r="6775" s="176" customFormat="1" ht="13.5" spans="6:6">
      <c r="F6775" s="181"/>
    </row>
    <row r="6776" s="176" customFormat="1" ht="13.5" spans="6:6">
      <c r="F6776" s="181"/>
    </row>
    <row r="6777" s="176" customFormat="1" ht="13.5" spans="6:6">
      <c r="F6777" s="181"/>
    </row>
    <row r="6778" s="176" customFormat="1" ht="13.5" spans="6:6">
      <c r="F6778" s="181"/>
    </row>
    <row r="6779" s="176" customFormat="1" ht="13.5" spans="6:6">
      <c r="F6779" s="181"/>
    </row>
    <row r="6780" s="176" customFormat="1" ht="13.5" spans="6:6">
      <c r="F6780" s="181"/>
    </row>
    <row r="6781" s="176" customFormat="1" ht="13.5" spans="6:6">
      <c r="F6781" s="181"/>
    </row>
    <row r="6782" s="176" customFormat="1" ht="13.5" spans="6:6">
      <c r="F6782" s="181"/>
    </row>
    <row r="6783" s="176" customFormat="1" ht="13.5" spans="6:6">
      <c r="F6783" s="181"/>
    </row>
    <row r="6784" s="176" customFormat="1" ht="13.5" spans="6:6">
      <c r="F6784" s="181"/>
    </row>
    <row r="6785" s="176" customFormat="1" ht="13.5" spans="6:6">
      <c r="F6785" s="181"/>
    </row>
    <row r="6786" s="176" customFormat="1" ht="13.5" spans="6:6">
      <c r="F6786" s="181"/>
    </row>
    <row r="6787" s="176" customFormat="1" ht="13.5" spans="6:6">
      <c r="F6787" s="181"/>
    </row>
    <row r="6788" s="176" customFormat="1" ht="13.5" spans="6:6">
      <c r="F6788" s="181"/>
    </row>
    <row r="6789" s="176" customFormat="1" ht="13.5" spans="6:6">
      <c r="F6789" s="181"/>
    </row>
    <row r="6790" s="176" customFormat="1" ht="13.5" spans="6:6">
      <c r="F6790" s="181"/>
    </row>
    <row r="6791" s="176" customFormat="1" ht="13.5" spans="6:6">
      <c r="F6791" s="181"/>
    </row>
    <row r="6792" s="176" customFormat="1" ht="13.5" spans="6:6">
      <c r="F6792" s="181"/>
    </row>
    <row r="6793" s="176" customFormat="1" ht="13.5" spans="6:6">
      <c r="F6793" s="181"/>
    </row>
    <row r="6794" s="176" customFormat="1" ht="13.5" spans="6:6">
      <c r="F6794" s="181"/>
    </row>
    <row r="6795" s="176" customFormat="1" ht="13.5" spans="6:6">
      <c r="F6795" s="181"/>
    </row>
    <row r="6796" s="176" customFormat="1" ht="13.5" spans="6:6">
      <c r="F6796" s="181"/>
    </row>
    <row r="6797" s="176" customFormat="1" ht="13.5" spans="6:6">
      <c r="F6797" s="181"/>
    </row>
    <row r="6798" s="176" customFormat="1" ht="13.5" spans="6:6">
      <c r="F6798" s="181"/>
    </row>
    <row r="6799" s="176" customFormat="1" ht="13.5" spans="6:6">
      <c r="F6799" s="181"/>
    </row>
    <row r="6800" s="176" customFormat="1" ht="13.5" spans="6:6">
      <c r="F6800" s="181"/>
    </row>
    <row r="6801" s="176" customFormat="1" ht="13.5" spans="6:6">
      <c r="F6801" s="181"/>
    </row>
    <row r="6802" s="176" customFormat="1" ht="13.5" spans="6:6">
      <c r="F6802" s="181"/>
    </row>
    <row r="6803" s="176" customFormat="1" ht="13.5" spans="6:6">
      <c r="F6803" s="181"/>
    </row>
    <row r="6804" s="176" customFormat="1" ht="13.5" spans="6:6">
      <c r="F6804" s="181"/>
    </row>
    <row r="6805" s="176" customFormat="1" ht="13.5" spans="6:6">
      <c r="F6805" s="181"/>
    </row>
    <row r="6806" s="176" customFormat="1" ht="13.5" spans="6:6">
      <c r="F6806" s="181"/>
    </row>
    <row r="6807" s="176" customFormat="1" ht="13.5" spans="6:6">
      <c r="F6807" s="181"/>
    </row>
    <row r="6808" s="176" customFormat="1" ht="13.5" spans="6:6">
      <c r="F6808" s="181"/>
    </row>
    <row r="6809" s="176" customFormat="1" ht="13.5" spans="6:6">
      <c r="F6809" s="181"/>
    </row>
    <row r="6810" s="176" customFormat="1" ht="13.5" spans="6:6">
      <c r="F6810" s="181"/>
    </row>
    <row r="6811" s="176" customFormat="1" ht="13.5" spans="6:6">
      <c r="F6811" s="181"/>
    </row>
    <row r="6812" s="176" customFormat="1" ht="13.5" spans="6:6">
      <c r="F6812" s="181"/>
    </row>
    <row r="6813" s="176" customFormat="1" ht="13.5" spans="6:6">
      <c r="F6813" s="181"/>
    </row>
    <row r="6814" s="176" customFormat="1" ht="13.5" spans="6:6">
      <c r="F6814" s="181"/>
    </row>
    <row r="6815" s="176" customFormat="1" ht="13.5" spans="6:6">
      <c r="F6815" s="181"/>
    </row>
    <row r="6816" s="176" customFormat="1" ht="13.5" spans="6:6">
      <c r="F6816" s="181"/>
    </row>
    <row r="6817" s="176" customFormat="1" ht="13.5" spans="6:6">
      <c r="F6817" s="181"/>
    </row>
    <row r="6818" s="176" customFormat="1" ht="13.5" spans="6:6">
      <c r="F6818" s="181"/>
    </row>
    <row r="6819" s="176" customFormat="1" ht="13.5" spans="6:6">
      <c r="F6819" s="181"/>
    </row>
    <row r="6820" s="176" customFormat="1" ht="13.5" spans="6:6">
      <c r="F6820" s="181"/>
    </row>
    <row r="6821" s="176" customFormat="1" ht="13.5" spans="6:6">
      <c r="F6821" s="181"/>
    </row>
    <row r="6822" s="176" customFormat="1" ht="13.5" spans="6:6">
      <c r="F6822" s="181"/>
    </row>
    <row r="6823" s="176" customFormat="1" ht="13.5" spans="6:6">
      <c r="F6823" s="181"/>
    </row>
    <row r="6824" s="176" customFormat="1" ht="13.5" spans="6:6">
      <c r="F6824" s="181"/>
    </row>
    <row r="6825" s="176" customFormat="1" ht="13.5" spans="6:6">
      <c r="F6825" s="181"/>
    </row>
    <row r="6826" s="176" customFormat="1" ht="13.5" spans="6:6">
      <c r="F6826" s="181"/>
    </row>
    <row r="6827" s="176" customFormat="1" ht="13.5" spans="6:6">
      <c r="F6827" s="181"/>
    </row>
    <row r="6828" s="176" customFormat="1" ht="13.5" spans="6:6">
      <c r="F6828" s="181"/>
    </row>
    <row r="6829" s="176" customFormat="1" ht="13.5" spans="6:6">
      <c r="F6829" s="181"/>
    </row>
    <row r="6830" s="176" customFormat="1" ht="13.5" spans="6:6">
      <c r="F6830" s="181"/>
    </row>
    <row r="6831" s="176" customFormat="1" ht="13.5" spans="6:6">
      <c r="F6831" s="181"/>
    </row>
    <row r="6832" s="176" customFormat="1" ht="13.5" spans="6:6">
      <c r="F6832" s="181"/>
    </row>
    <row r="6833" s="176" customFormat="1" ht="13.5" spans="6:6">
      <c r="F6833" s="181"/>
    </row>
    <row r="6834" s="176" customFormat="1" ht="13.5" spans="6:6">
      <c r="F6834" s="181"/>
    </row>
    <row r="6835" s="176" customFormat="1" ht="13.5" spans="6:6">
      <c r="F6835" s="181"/>
    </row>
    <row r="6836" s="176" customFormat="1" ht="13.5" spans="6:6">
      <c r="F6836" s="181"/>
    </row>
    <row r="6837" s="176" customFormat="1" ht="13.5" spans="6:6">
      <c r="F6837" s="181"/>
    </row>
    <row r="6838" s="176" customFormat="1" ht="13.5" spans="6:6">
      <c r="F6838" s="181"/>
    </row>
    <row r="6839" s="176" customFormat="1" ht="13.5" spans="6:6">
      <c r="F6839" s="181"/>
    </row>
    <row r="6840" s="176" customFormat="1" ht="13.5" spans="6:6">
      <c r="F6840" s="181"/>
    </row>
    <row r="6841" s="176" customFormat="1" ht="13.5" spans="6:6">
      <c r="F6841" s="181"/>
    </row>
    <row r="6842" s="176" customFormat="1" ht="13.5" spans="6:6">
      <c r="F6842" s="181"/>
    </row>
    <row r="6843" s="176" customFormat="1" ht="13.5" spans="6:6">
      <c r="F6843" s="181"/>
    </row>
    <row r="6844" s="176" customFormat="1" ht="13.5" spans="6:6">
      <c r="F6844" s="181"/>
    </row>
    <row r="6845" s="176" customFormat="1" ht="13.5" spans="6:6">
      <c r="F6845" s="181"/>
    </row>
    <row r="6846" s="176" customFormat="1" ht="13.5" spans="6:6">
      <c r="F6846" s="181"/>
    </row>
    <row r="6847" s="176" customFormat="1" ht="13.5" spans="6:6">
      <c r="F6847" s="181"/>
    </row>
    <row r="6848" s="176" customFormat="1" ht="13.5" spans="6:6">
      <c r="F6848" s="181"/>
    </row>
    <row r="6849" s="176" customFormat="1" ht="13.5" spans="6:6">
      <c r="F6849" s="181"/>
    </row>
    <row r="6850" s="176" customFormat="1" ht="13.5" spans="6:6">
      <c r="F6850" s="181"/>
    </row>
    <row r="6851" s="176" customFormat="1" ht="13.5" spans="6:6">
      <c r="F6851" s="181"/>
    </row>
    <row r="6852" s="176" customFormat="1" ht="13.5" spans="6:6">
      <c r="F6852" s="181"/>
    </row>
    <row r="6853" s="176" customFormat="1" ht="13.5" spans="6:6">
      <c r="F6853" s="181"/>
    </row>
    <row r="6854" s="176" customFormat="1" ht="13.5" spans="6:6">
      <c r="F6854" s="181"/>
    </row>
    <row r="6855" s="176" customFormat="1" ht="13.5" spans="6:6">
      <c r="F6855" s="181"/>
    </row>
    <row r="6856" s="176" customFormat="1" ht="13.5" spans="6:6">
      <c r="F6856" s="181"/>
    </row>
    <row r="6857" s="176" customFormat="1" ht="13.5" spans="6:6">
      <c r="F6857" s="181"/>
    </row>
    <row r="6858" s="176" customFormat="1" ht="13.5" spans="6:6">
      <c r="F6858" s="181"/>
    </row>
    <row r="6859" s="176" customFormat="1" ht="13.5" spans="6:6">
      <c r="F6859" s="181"/>
    </row>
    <row r="6860" s="176" customFormat="1" ht="13.5" spans="6:6">
      <c r="F6860" s="181"/>
    </row>
    <row r="6861" s="176" customFormat="1" ht="13.5" spans="6:6">
      <c r="F6861" s="181"/>
    </row>
    <row r="6862" s="176" customFormat="1" ht="13.5" spans="6:6">
      <c r="F6862" s="181"/>
    </row>
    <row r="6863" s="176" customFormat="1" ht="13.5" spans="6:6">
      <c r="F6863" s="181"/>
    </row>
    <row r="6864" s="176" customFormat="1" ht="13.5" spans="6:6">
      <c r="F6864" s="181"/>
    </row>
    <row r="6865" s="176" customFormat="1" ht="13.5" spans="6:6">
      <c r="F6865" s="181"/>
    </row>
    <row r="6866" s="176" customFormat="1" ht="13.5" spans="6:6">
      <c r="F6866" s="181"/>
    </row>
    <row r="6867" s="176" customFormat="1" ht="13.5" spans="6:6">
      <c r="F6867" s="181"/>
    </row>
    <row r="6868" s="176" customFormat="1" ht="13.5" spans="6:6">
      <c r="F6868" s="181"/>
    </row>
    <row r="6869" s="176" customFormat="1" ht="13.5" spans="6:6">
      <c r="F6869" s="181"/>
    </row>
    <row r="6870" s="176" customFormat="1" ht="13.5" spans="6:6">
      <c r="F6870" s="181"/>
    </row>
    <row r="6871" s="176" customFormat="1" ht="13.5" spans="6:6">
      <c r="F6871" s="181"/>
    </row>
    <row r="6872" s="176" customFormat="1" ht="13.5" spans="6:6">
      <c r="F6872" s="181"/>
    </row>
    <row r="6873" s="176" customFormat="1" ht="13.5" spans="6:6">
      <c r="F6873" s="181"/>
    </row>
    <row r="6874" s="176" customFormat="1" ht="13.5" spans="6:6">
      <c r="F6874" s="181"/>
    </row>
    <row r="6875" s="176" customFormat="1" ht="13.5" spans="6:6">
      <c r="F6875" s="181"/>
    </row>
    <row r="6876" s="176" customFormat="1" ht="13.5" spans="6:6">
      <c r="F6876" s="181"/>
    </row>
    <row r="6877" s="176" customFormat="1" ht="13.5" spans="6:6">
      <c r="F6877" s="181"/>
    </row>
    <row r="6878" s="176" customFormat="1" ht="13.5" spans="6:6">
      <c r="F6878" s="181"/>
    </row>
    <row r="6879" s="176" customFormat="1" ht="13.5" spans="6:6">
      <c r="F6879" s="181"/>
    </row>
    <row r="6880" s="176" customFormat="1" ht="13.5" spans="6:6">
      <c r="F6880" s="181"/>
    </row>
    <row r="6881" s="176" customFormat="1" ht="13.5" spans="6:6">
      <c r="F6881" s="181"/>
    </row>
    <row r="6882" s="176" customFormat="1" ht="13.5" spans="6:6">
      <c r="F6882" s="181"/>
    </row>
    <row r="6883" s="176" customFormat="1" ht="13.5" spans="6:6">
      <c r="F6883" s="181"/>
    </row>
    <row r="6884" s="176" customFormat="1" ht="13.5" spans="6:6">
      <c r="F6884" s="181"/>
    </row>
    <row r="6885" s="176" customFormat="1" ht="13.5" spans="6:6">
      <c r="F6885" s="181"/>
    </row>
    <row r="6886" s="176" customFormat="1" ht="13.5" spans="6:6">
      <c r="F6886" s="181"/>
    </row>
    <row r="6887" s="176" customFormat="1" ht="13.5" spans="6:6">
      <c r="F6887" s="181"/>
    </row>
    <row r="6888" s="176" customFormat="1" ht="13.5" spans="6:6">
      <c r="F6888" s="181"/>
    </row>
    <row r="6889" s="176" customFormat="1" ht="13.5" spans="6:6">
      <c r="F6889" s="181"/>
    </row>
    <row r="6890" s="176" customFormat="1" ht="13.5" spans="6:6">
      <c r="F6890" s="181"/>
    </row>
    <row r="6891" s="176" customFormat="1" ht="13.5" spans="6:6">
      <c r="F6891" s="181"/>
    </row>
    <row r="6892" s="176" customFormat="1" ht="13.5" spans="6:6">
      <c r="F6892" s="181"/>
    </row>
    <row r="6893" s="176" customFormat="1" ht="13.5" spans="6:6">
      <c r="F6893" s="181"/>
    </row>
    <row r="6894" s="176" customFormat="1" ht="13.5" spans="6:6">
      <c r="F6894" s="181"/>
    </row>
    <row r="6895" s="176" customFormat="1" ht="13.5" spans="6:6">
      <c r="F6895" s="181"/>
    </row>
    <row r="6896" s="176" customFormat="1" ht="13.5" spans="6:6">
      <c r="F6896" s="181"/>
    </row>
    <row r="6897" s="176" customFormat="1" ht="13.5" spans="6:6">
      <c r="F6897" s="181"/>
    </row>
    <row r="6898" s="176" customFormat="1" ht="13.5" spans="6:6">
      <c r="F6898" s="181"/>
    </row>
    <row r="6899" s="176" customFormat="1" ht="13.5" spans="6:6">
      <c r="F6899" s="181"/>
    </row>
    <row r="6900" s="176" customFormat="1" ht="13.5" spans="6:6">
      <c r="F6900" s="181"/>
    </row>
    <row r="6901" s="176" customFormat="1" ht="13.5" spans="6:6">
      <c r="F6901" s="181"/>
    </row>
    <row r="6902" s="176" customFormat="1" ht="13.5" spans="6:6">
      <c r="F6902" s="181"/>
    </row>
    <row r="6903" s="176" customFormat="1" ht="13.5" spans="6:6">
      <c r="F6903" s="181"/>
    </row>
    <row r="6904" s="176" customFormat="1" ht="13.5" spans="6:6">
      <c r="F6904" s="181"/>
    </row>
    <row r="6905" s="176" customFormat="1" ht="13.5" spans="6:6">
      <c r="F6905" s="181"/>
    </row>
    <row r="6906" s="176" customFormat="1" ht="13.5" spans="6:6">
      <c r="F6906" s="181"/>
    </row>
    <row r="6907" s="176" customFormat="1" ht="13.5" spans="6:6">
      <c r="F6907" s="181"/>
    </row>
    <row r="6908" s="176" customFormat="1" ht="13.5" spans="6:6">
      <c r="F6908" s="181"/>
    </row>
    <row r="6909" s="176" customFormat="1" ht="13.5" spans="6:6">
      <c r="F6909" s="181"/>
    </row>
    <row r="6910" s="176" customFormat="1" ht="13.5" spans="6:6">
      <c r="F6910" s="181"/>
    </row>
    <row r="6911" s="176" customFormat="1" ht="13.5" spans="6:6">
      <c r="F6911" s="181"/>
    </row>
    <row r="6912" s="176" customFormat="1" ht="13.5" spans="6:6">
      <c r="F6912" s="181"/>
    </row>
    <row r="6913" s="176" customFormat="1" ht="13.5" spans="6:6">
      <c r="F6913" s="181"/>
    </row>
    <row r="6914" s="176" customFormat="1" ht="13.5" spans="6:6">
      <c r="F6914" s="181"/>
    </row>
    <row r="6915" s="176" customFormat="1" ht="13.5" spans="6:6">
      <c r="F6915" s="181"/>
    </row>
    <row r="6916" s="176" customFormat="1" ht="13.5" spans="6:6">
      <c r="F6916" s="181"/>
    </row>
    <row r="6917" s="176" customFormat="1" ht="13.5" spans="6:6">
      <c r="F6917" s="181"/>
    </row>
    <row r="6918" s="176" customFormat="1" ht="13.5" spans="6:6">
      <c r="F6918" s="181"/>
    </row>
    <row r="6919" s="176" customFormat="1" ht="13.5" spans="6:6">
      <c r="F6919" s="181"/>
    </row>
    <row r="6920" s="176" customFormat="1" ht="13.5" spans="6:6">
      <c r="F6920" s="181"/>
    </row>
    <row r="6921" s="176" customFormat="1" ht="13.5" spans="6:6">
      <c r="F6921" s="181"/>
    </row>
    <row r="6922" s="176" customFormat="1" ht="13.5" spans="6:6">
      <c r="F6922" s="181"/>
    </row>
    <row r="6923" s="176" customFormat="1" ht="13.5" spans="6:6">
      <c r="F6923" s="181"/>
    </row>
    <row r="6924" s="176" customFormat="1" ht="13.5" spans="6:6">
      <c r="F6924" s="181"/>
    </row>
    <row r="6925" s="176" customFormat="1" ht="13.5" spans="6:6">
      <c r="F6925" s="181"/>
    </row>
    <row r="6926" s="176" customFormat="1" ht="13.5" spans="6:6">
      <c r="F6926" s="181"/>
    </row>
    <row r="6927" s="176" customFormat="1" ht="13.5" spans="6:6">
      <c r="F6927" s="181"/>
    </row>
    <row r="6928" s="176" customFormat="1" ht="13.5" spans="6:6">
      <c r="F6928" s="181"/>
    </row>
    <row r="6929" s="176" customFormat="1" ht="13.5" spans="6:6">
      <c r="F6929" s="181"/>
    </row>
    <row r="6930" s="176" customFormat="1" ht="13.5" spans="6:6">
      <c r="F6930" s="181"/>
    </row>
    <row r="6931" s="176" customFormat="1" ht="13.5" spans="6:6">
      <c r="F6931" s="181"/>
    </row>
    <row r="6932" s="176" customFormat="1" ht="13.5" spans="6:6">
      <c r="F6932" s="181"/>
    </row>
    <row r="6933" s="176" customFormat="1" ht="13.5" spans="6:6">
      <c r="F6933" s="181"/>
    </row>
    <row r="6934" s="176" customFormat="1" ht="13.5" spans="6:6">
      <c r="F6934" s="181"/>
    </row>
    <row r="6935" s="176" customFormat="1" ht="13.5" spans="6:6">
      <c r="F6935" s="181"/>
    </row>
    <row r="6936" s="176" customFormat="1" ht="13.5" spans="6:6">
      <c r="F6936" s="181"/>
    </row>
    <row r="6937" s="176" customFormat="1" ht="13.5" spans="6:6">
      <c r="F6937" s="181"/>
    </row>
    <row r="6938" s="176" customFormat="1" ht="13.5" spans="6:6">
      <c r="F6938" s="181"/>
    </row>
    <row r="6939" s="176" customFormat="1" ht="13.5" spans="6:6">
      <c r="F6939" s="181"/>
    </row>
    <row r="6940" s="176" customFormat="1" ht="13.5" spans="6:6">
      <c r="F6940" s="181"/>
    </row>
    <row r="6941" s="176" customFormat="1" ht="13.5" spans="6:6">
      <c r="F6941" s="181"/>
    </row>
    <row r="6942" s="176" customFormat="1" ht="13.5" spans="6:6">
      <c r="F6942" s="181"/>
    </row>
    <row r="6943" s="176" customFormat="1" ht="13.5" spans="6:6">
      <c r="F6943" s="181"/>
    </row>
    <row r="6944" s="176" customFormat="1" ht="13.5" spans="6:6">
      <c r="F6944" s="181"/>
    </row>
    <row r="6945" s="176" customFormat="1" ht="13.5" spans="6:6">
      <c r="F6945" s="181"/>
    </row>
    <row r="6946" s="176" customFormat="1" ht="13.5" spans="6:6">
      <c r="F6946" s="181"/>
    </row>
    <row r="6947" s="176" customFormat="1" ht="13.5" spans="6:6">
      <c r="F6947" s="181"/>
    </row>
    <row r="6948" s="176" customFormat="1" ht="13.5" spans="6:6">
      <c r="F6948" s="181"/>
    </row>
    <row r="6949" s="176" customFormat="1" ht="13.5" spans="6:6">
      <c r="F6949" s="181"/>
    </row>
    <row r="6950" s="176" customFormat="1" ht="13.5" spans="6:6">
      <c r="F6950" s="181"/>
    </row>
    <row r="6951" s="176" customFormat="1" ht="13.5" spans="6:6">
      <c r="F6951" s="181"/>
    </row>
    <row r="6952" s="176" customFormat="1" ht="13.5" spans="6:6">
      <c r="F6952" s="181"/>
    </row>
    <row r="6953" s="176" customFormat="1" ht="13.5" spans="6:6">
      <c r="F6953" s="181"/>
    </row>
    <row r="6954" s="176" customFormat="1" ht="13.5" spans="6:6">
      <c r="F6954" s="181"/>
    </row>
    <row r="6955" s="176" customFormat="1" ht="13.5" spans="6:6">
      <c r="F6955" s="181"/>
    </row>
    <row r="6956" s="176" customFormat="1" ht="13.5" spans="6:6">
      <c r="F6956" s="181"/>
    </row>
    <row r="6957" s="176" customFormat="1" ht="13.5" spans="6:6">
      <c r="F6957" s="181"/>
    </row>
    <row r="6958" s="176" customFormat="1" ht="13.5" spans="6:6">
      <c r="F6958" s="181"/>
    </row>
    <row r="6959" s="176" customFormat="1" ht="13.5" spans="6:6">
      <c r="F6959" s="181"/>
    </row>
    <row r="6960" s="176" customFormat="1" ht="13.5" spans="6:6">
      <c r="F6960" s="181"/>
    </row>
    <row r="6961" s="176" customFormat="1" ht="13.5" spans="6:6">
      <c r="F6961" s="181"/>
    </row>
    <row r="6962" s="176" customFormat="1" ht="13.5" spans="6:6">
      <c r="F6962" s="181"/>
    </row>
    <row r="6963" s="176" customFormat="1" ht="13.5" spans="6:6">
      <c r="F6963" s="181"/>
    </row>
    <row r="6964" s="176" customFormat="1" ht="13.5" spans="6:6">
      <c r="F6964" s="181"/>
    </row>
    <row r="6965" s="176" customFormat="1" ht="13.5" spans="6:6">
      <c r="F6965" s="181"/>
    </row>
    <row r="6966" s="176" customFormat="1" ht="13.5" spans="6:6">
      <c r="F6966" s="181"/>
    </row>
    <row r="6967" s="176" customFormat="1" ht="13.5" spans="6:6">
      <c r="F6967" s="181"/>
    </row>
    <row r="6968" s="176" customFormat="1" ht="13.5" spans="6:6">
      <c r="F6968" s="181"/>
    </row>
    <row r="6969" s="176" customFormat="1" ht="13.5" spans="6:6">
      <c r="F6969" s="181"/>
    </row>
    <row r="6970" s="176" customFormat="1" ht="13.5" spans="6:6">
      <c r="F6970" s="181"/>
    </row>
    <row r="6971" s="176" customFormat="1" ht="13.5" spans="6:6">
      <c r="F6971" s="181"/>
    </row>
    <row r="6972" s="176" customFormat="1" ht="13.5" spans="6:6">
      <c r="F6972" s="181"/>
    </row>
    <row r="6973" s="176" customFormat="1" ht="13.5" spans="6:6">
      <c r="F6973" s="181"/>
    </row>
    <row r="6974" s="176" customFormat="1" ht="13.5" spans="6:6">
      <c r="F6974" s="181"/>
    </row>
    <row r="6975" s="176" customFormat="1" ht="13.5" spans="6:6">
      <c r="F6975" s="181"/>
    </row>
    <row r="6976" s="176" customFormat="1" ht="13.5" spans="6:6">
      <c r="F6976" s="181"/>
    </row>
    <row r="6977" s="176" customFormat="1" ht="13.5" spans="6:6">
      <c r="F6977" s="181"/>
    </row>
    <row r="6978" s="176" customFormat="1" ht="13.5" spans="6:6">
      <c r="F6978" s="181"/>
    </row>
    <row r="6979" s="176" customFormat="1" ht="13.5" spans="6:6">
      <c r="F6979" s="181"/>
    </row>
    <row r="6980" s="176" customFormat="1" ht="13.5" spans="6:6">
      <c r="F6980" s="181"/>
    </row>
    <row r="6981" s="176" customFormat="1" ht="13.5" spans="6:6">
      <c r="F6981" s="181"/>
    </row>
    <row r="6982" s="176" customFormat="1" ht="13.5" spans="6:6">
      <c r="F6982" s="181"/>
    </row>
    <row r="6983" s="176" customFormat="1" ht="13.5" spans="6:6">
      <c r="F6983" s="181"/>
    </row>
    <row r="6984" s="176" customFormat="1" ht="13.5" spans="6:6">
      <c r="F6984" s="181"/>
    </row>
    <row r="6985" s="176" customFormat="1" ht="13.5" spans="6:6">
      <c r="F6985" s="181"/>
    </row>
    <row r="6986" s="176" customFormat="1" ht="13.5" spans="6:6">
      <c r="F6986" s="181"/>
    </row>
    <row r="6987" s="176" customFormat="1" ht="13.5" spans="6:6">
      <c r="F6987" s="181"/>
    </row>
    <row r="6988" s="176" customFormat="1" ht="13.5" spans="6:6">
      <c r="F6988" s="181"/>
    </row>
    <row r="6989" s="176" customFormat="1" ht="13.5" spans="6:6">
      <c r="F6989" s="181"/>
    </row>
    <row r="6990" s="176" customFormat="1" ht="13.5" spans="6:6">
      <c r="F6990" s="181"/>
    </row>
    <row r="6991" s="176" customFormat="1" ht="13.5" spans="6:6">
      <c r="F6991" s="181"/>
    </row>
    <row r="6992" s="176" customFormat="1" ht="13.5" spans="6:6">
      <c r="F6992" s="181"/>
    </row>
    <row r="6993" s="176" customFormat="1" ht="13.5" spans="6:6">
      <c r="F6993" s="181"/>
    </row>
    <row r="6994" s="176" customFormat="1" ht="13.5" spans="6:6">
      <c r="F6994" s="181"/>
    </row>
    <row r="6995" s="176" customFormat="1" ht="13.5" spans="6:6">
      <c r="F6995" s="181"/>
    </row>
    <row r="6996" s="176" customFormat="1" ht="13.5" spans="6:6">
      <c r="F6996" s="181"/>
    </row>
    <row r="6997" s="176" customFormat="1" ht="13.5" spans="6:6">
      <c r="F6997" s="181"/>
    </row>
    <row r="6998" s="176" customFormat="1" ht="13.5" spans="6:6">
      <c r="F6998" s="181"/>
    </row>
    <row r="6999" s="176" customFormat="1" ht="13.5" spans="6:6">
      <c r="F6999" s="181"/>
    </row>
    <row r="7000" s="176" customFormat="1" ht="13.5" spans="6:6">
      <c r="F7000" s="181"/>
    </row>
    <row r="7001" s="176" customFormat="1" ht="13.5" spans="6:6">
      <c r="F7001" s="181"/>
    </row>
    <row r="7002" s="176" customFormat="1" ht="13.5" spans="6:6">
      <c r="F7002" s="181"/>
    </row>
    <row r="7003" s="176" customFormat="1" ht="13.5" spans="6:6">
      <c r="F7003" s="181"/>
    </row>
    <row r="7004" s="176" customFormat="1" ht="13.5" spans="6:6">
      <c r="F7004" s="181"/>
    </row>
    <row r="7005" s="176" customFormat="1" ht="13.5" spans="6:6">
      <c r="F7005" s="181"/>
    </row>
    <row r="7006" s="176" customFormat="1" ht="13.5" spans="6:6">
      <c r="F7006" s="181"/>
    </row>
    <row r="7007" s="176" customFormat="1" ht="13.5" spans="6:6">
      <c r="F7007" s="181"/>
    </row>
    <row r="7008" s="176" customFormat="1" ht="13.5" spans="6:6">
      <c r="F7008" s="181"/>
    </row>
    <row r="7009" s="176" customFormat="1" ht="13.5" spans="6:6">
      <c r="F7009" s="181"/>
    </row>
    <row r="7010" s="176" customFormat="1" ht="13.5" spans="6:6">
      <c r="F7010" s="181"/>
    </row>
    <row r="7011" s="176" customFormat="1" ht="13.5" spans="6:6">
      <c r="F7011" s="181"/>
    </row>
    <row r="7012" s="176" customFormat="1" ht="13.5" spans="6:6">
      <c r="F7012" s="181"/>
    </row>
    <row r="7013" s="176" customFormat="1" ht="13.5" spans="6:6">
      <c r="F7013" s="181"/>
    </row>
    <row r="7014" s="176" customFormat="1" ht="13.5" spans="6:6">
      <c r="F7014" s="181"/>
    </row>
    <row r="7015" s="176" customFormat="1" ht="13.5" spans="6:6">
      <c r="F7015" s="181"/>
    </row>
    <row r="7016" s="176" customFormat="1" ht="13.5" spans="6:6">
      <c r="F7016" s="181"/>
    </row>
    <row r="7017" s="176" customFormat="1" ht="13.5" spans="6:6">
      <c r="F7017" s="181"/>
    </row>
    <row r="7018" s="176" customFormat="1" ht="13.5" spans="6:6">
      <c r="F7018" s="181"/>
    </row>
    <row r="7019" s="176" customFormat="1" ht="13.5" spans="6:6">
      <c r="F7019" s="181"/>
    </row>
    <row r="7020" s="176" customFormat="1" ht="13.5" spans="6:6">
      <c r="F7020" s="181"/>
    </row>
    <row r="7021" s="176" customFormat="1" ht="13.5" spans="6:6">
      <c r="F7021" s="181"/>
    </row>
    <row r="7022" s="176" customFormat="1" ht="13.5" spans="6:6">
      <c r="F7022" s="181"/>
    </row>
    <row r="7023" s="176" customFormat="1" ht="13.5" spans="6:6">
      <c r="F7023" s="181"/>
    </row>
    <row r="7024" s="176" customFormat="1" ht="13.5" spans="6:6">
      <c r="F7024" s="181"/>
    </row>
    <row r="7025" s="176" customFormat="1" ht="13.5" spans="6:6">
      <c r="F7025" s="181"/>
    </row>
    <row r="7026" s="176" customFormat="1" ht="13.5" spans="6:6">
      <c r="F7026" s="181"/>
    </row>
    <row r="7027" s="176" customFormat="1" ht="13.5" spans="6:6">
      <c r="F7027" s="181"/>
    </row>
    <row r="7028" s="176" customFormat="1" ht="13.5" spans="6:6">
      <c r="F7028" s="181"/>
    </row>
    <row r="7029" s="176" customFormat="1" ht="13.5" spans="6:6">
      <c r="F7029" s="181"/>
    </row>
    <row r="7030" s="176" customFormat="1" ht="13.5" spans="6:6">
      <c r="F7030" s="181"/>
    </row>
    <row r="7031" s="176" customFormat="1" ht="13.5" spans="6:6">
      <c r="F7031" s="181"/>
    </row>
    <row r="7032" s="176" customFormat="1" ht="13.5" spans="6:6">
      <c r="F7032" s="181"/>
    </row>
    <row r="7033" s="176" customFormat="1" ht="13.5" spans="6:6">
      <c r="F7033" s="181"/>
    </row>
    <row r="7034" s="176" customFormat="1" ht="13.5" spans="6:6">
      <c r="F7034" s="181"/>
    </row>
    <row r="7035" s="176" customFormat="1" ht="13.5" spans="6:6">
      <c r="F7035" s="181"/>
    </row>
    <row r="7036" s="176" customFormat="1" ht="13.5" spans="6:6">
      <c r="F7036" s="181"/>
    </row>
    <row r="7037" s="176" customFormat="1" ht="13.5" spans="6:6">
      <c r="F7037" s="181"/>
    </row>
    <row r="7038" s="176" customFormat="1" ht="13.5" spans="6:6">
      <c r="F7038" s="181"/>
    </row>
    <row r="7039" s="176" customFormat="1" ht="13.5" spans="6:6">
      <c r="F7039" s="181"/>
    </row>
    <row r="7040" s="176" customFormat="1" ht="13.5" spans="6:6">
      <c r="F7040" s="181"/>
    </row>
    <row r="7041" s="176" customFormat="1" ht="13.5" spans="6:6">
      <c r="F7041" s="181"/>
    </row>
    <row r="7042" s="176" customFormat="1" ht="13.5" spans="6:6">
      <c r="F7042" s="181"/>
    </row>
    <row r="7043" s="176" customFormat="1" ht="13.5" spans="6:6">
      <c r="F7043" s="181"/>
    </row>
    <row r="7044" s="176" customFormat="1" ht="13.5" spans="6:6">
      <c r="F7044" s="181"/>
    </row>
    <row r="7045" s="176" customFormat="1" ht="13.5" spans="6:6">
      <c r="F7045" s="181"/>
    </row>
    <row r="7046" s="176" customFormat="1" ht="13.5" spans="6:6">
      <c r="F7046" s="181"/>
    </row>
    <row r="7047" s="176" customFormat="1" ht="13.5" spans="6:6">
      <c r="F7047" s="181"/>
    </row>
    <row r="7048" s="176" customFormat="1" ht="13.5" spans="6:6">
      <c r="F7048" s="181"/>
    </row>
    <row r="7049" s="176" customFormat="1" ht="13.5" spans="6:6">
      <c r="F7049" s="181"/>
    </row>
    <row r="7050" s="176" customFormat="1" ht="13.5" spans="6:6">
      <c r="F7050" s="181"/>
    </row>
    <row r="7051" s="176" customFormat="1" ht="13.5" spans="6:6">
      <c r="F7051" s="181"/>
    </row>
    <row r="7052" s="176" customFormat="1" ht="13.5" spans="6:6">
      <c r="F7052" s="181"/>
    </row>
    <row r="7053" s="176" customFormat="1" ht="13.5" spans="6:6">
      <c r="F7053" s="181"/>
    </row>
    <row r="7054" s="176" customFormat="1" ht="13.5" spans="6:6">
      <c r="F7054" s="181"/>
    </row>
    <row r="7055" s="176" customFormat="1" ht="13.5" spans="6:6">
      <c r="F7055" s="181"/>
    </row>
    <row r="7056" s="176" customFormat="1" ht="13.5" spans="6:6">
      <c r="F7056" s="181"/>
    </row>
    <row r="7057" s="176" customFormat="1" ht="13.5" spans="6:6">
      <c r="F7057" s="181"/>
    </row>
    <row r="7058" s="176" customFormat="1" ht="13.5" spans="6:6">
      <c r="F7058" s="181"/>
    </row>
    <row r="7059" s="176" customFormat="1" ht="13.5" spans="6:6">
      <c r="F7059" s="181"/>
    </row>
    <row r="7060" s="176" customFormat="1" ht="13.5" spans="6:6">
      <c r="F7060" s="181"/>
    </row>
    <row r="7061" s="176" customFormat="1" ht="13.5" spans="6:6">
      <c r="F7061" s="181"/>
    </row>
    <row r="7062" s="176" customFormat="1" ht="13.5" spans="6:6">
      <c r="F7062" s="181"/>
    </row>
    <row r="7063" s="176" customFormat="1" ht="13.5" spans="6:6">
      <c r="F7063" s="181"/>
    </row>
    <row r="7064" s="176" customFormat="1" ht="13.5" spans="6:6">
      <c r="F7064" s="181"/>
    </row>
    <row r="7065" s="176" customFormat="1" ht="13.5" spans="6:6">
      <c r="F7065" s="181"/>
    </row>
    <row r="7066" s="176" customFormat="1" ht="13.5" spans="6:6">
      <c r="F7066" s="181"/>
    </row>
    <row r="7067" s="176" customFormat="1" ht="13.5" spans="6:6">
      <c r="F7067" s="181"/>
    </row>
    <row r="7068" s="176" customFormat="1" ht="13.5" spans="6:6">
      <c r="F7068" s="181"/>
    </row>
    <row r="7069" s="176" customFormat="1" ht="13.5" spans="6:6">
      <c r="F7069" s="181"/>
    </row>
    <row r="7070" s="176" customFormat="1" ht="13.5" spans="6:6">
      <c r="F7070" s="181"/>
    </row>
    <row r="7071" s="176" customFormat="1" ht="13.5" spans="6:6">
      <c r="F7071" s="181"/>
    </row>
    <row r="7072" s="176" customFormat="1" ht="13.5" spans="6:6">
      <c r="F7072" s="181"/>
    </row>
    <row r="7073" s="176" customFormat="1" ht="13.5" spans="6:6">
      <c r="F7073" s="181"/>
    </row>
    <row r="7074" s="176" customFormat="1" ht="13.5" spans="6:6">
      <c r="F7074" s="181"/>
    </row>
    <row r="7075" s="176" customFormat="1" ht="13.5" spans="6:6">
      <c r="F7075" s="181"/>
    </row>
    <row r="7076" s="176" customFormat="1" ht="13.5" spans="6:6">
      <c r="F7076" s="181"/>
    </row>
    <row r="7077" s="176" customFormat="1" ht="13.5" spans="6:6">
      <c r="F7077" s="181"/>
    </row>
    <row r="7078" s="176" customFormat="1" ht="13.5" spans="6:6">
      <c r="F7078" s="181"/>
    </row>
    <row r="7079" s="176" customFormat="1" ht="13.5" spans="6:6">
      <c r="F7079" s="181"/>
    </row>
    <row r="7080" s="176" customFormat="1" ht="13.5" spans="6:6">
      <c r="F7080" s="181"/>
    </row>
    <row r="7081" s="176" customFormat="1" ht="13.5" spans="6:6">
      <c r="F7081" s="181"/>
    </row>
    <row r="7082" s="176" customFormat="1" ht="13.5" spans="6:6">
      <c r="F7082" s="181"/>
    </row>
    <row r="7083" s="176" customFormat="1" ht="13.5" spans="6:6">
      <c r="F7083" s="181"/>
    </row>
    <row r="7084" s="176" customFormat="1" ht="13.5" spans="6:6">
      <c r="F7084" s="181"/>
    </row>
    <row r="7085" s="176" customFormat="1" ht="13.5" spans="6:6">
      <c r="F7085" s="181"/>
    </row>
    <row r="7086" s="176" customFormat="1" ht="13.5" spans="6:6">
      <c r="F7086" s="181"/>
    </row>
    <row r="7087" s="176" customFormat="1" ht="13.5" spans="6:6">
      <c r="F7087" s="181"/>
    </row>
    <row r="7088" s="176" customFormat="1" ht="13.5" spans="6:6">
      <c r="F7088" s="181"/>
    </row>
    <row r="7089" s="176" customFormat="1" ht="13.5" spans="6:6">
      <c r="F7089" s="181"/>
    </row>
    <row r="7090" s="176" customFormat="1" ht="13.5" spans="6:6">
      <c r="F7090" s="181"/>
    </row>
    <row r="7091" s="176" customFormat="1" ht="13.5" spans="6:6">
      <c r="F7091" s="181"/>
    </row>
    <row r="7092" s="176" customFormat="1" ht="13.5" spans="6:6">
      <c r="F7092" s="181"/>
    </row>
    <row r="7093" s="176" customFormat="1" ht="13.5" spans="6:6">
      <c r="F7093" s="181"/>
    </row>
    <row r="7094" s="176" customFormat="1" ht="13.5" spans="6:6">
      <c r="F7094" s="181"/>
    </row>
    <row r="7095" s="176" customFormat="1" ht="13.5" spans="6:6">
      <c r="F7095" s="181"/>
    </row>
    <row r="7096" s="176" customFormat="1" ht="13.5" spans="6:6">
      <c r="F7096" s="181"/>
    </row>
    <row r="7097" s="176" customFormat="1" ht="13.5" spans="6:6">
      <c r="F7097" s="181"/>
    </row>
    <row r="7098" s="176" customFormat="1" ht="13.5" spans="6:6">
      <c r="F7098" s="181"/>
    </row>
    <row r="7099" s="176" customFormat="1" ht="13.5" spans="6:6">
      <c r="F7099" s="181"/>
    </row>
    <row r="7100" s="176" customFormat="1" ht="13.5" spans="6:6">
      <c r="F7100" s="181"/>
    </row>
    <row r="7101" s="176" customFormat="1" ht="13.5" spans="6:6">
      <c r="F7101" s="181"/>
    </row>
    <row r="7102" s="176" customFormat="1" ht="13.5" spans="6:6">
      <c r="F7102" s="181"/>
    </row>
    <row r="7103" s="176" customFormat="1" ht="13.5" spans="6:6">
      <c r="F7103" s="181"/>
    </row>
    <row r="7104" s="176" customFormat="1" ht="13.5" spans="6:6">
      <c r="F7104" s="181"/>
    </row>
    <row r="7105" s="176" customFormat="1" ht="13.5" spans="6:6">
      <c r="F7105" s="181"/>
    </row>
    <row r="7106" s="176" customFormat="1" ht="13.5" spans="6:6">
      <c r="F7106" s="181"/>
    </row>
    <row r="7107" s="176" customFormat="1" ht="13.5" spans="6:6">
      <c r="F7107" s="181"/>
    </row>
    <row r="7108" s="176" customFormat="1" ht="13.5" spans="6:6">
      <c r="F7108" s="181"/>
    </row>
    <row r="7109" s="176" customFormat="1" ht="13.5" spans="6:6">
      <c r="F7109" s="181"/>
    </row>
    <row r="7110" s="176" customFormat="1" ht="13.5" spans="6:6">
      <c r="F7110" s="181"/>
    </row>
    <row r="7111" s="176" customFormat="1" ht="13.5" spans="6:6">
      <c r="F7111" s="181"/>
    </row>
    <row r="7112" s="176" customFormat="1" ht="13.5" spans="6:6">
      <c r="F7112" s="181"/>
    </row>
    <row r="7113" s="176" customFormat="1" ht="13.5" spans="6:6">
      <c r="F7113" s="181"/>
    </row>
    <row r="7114" s="176" customFormat="1" ht="13.5" spans="6:6">
      <c r="F7114" s="181"/>
    </row>
    <row r="7115" s="176" customFormat="1" ht="13.5" spans="6:6">
      <c r="F7115" s="181"/>
    </row>
    <row r="7116" s="176" customFormat="1" ht="13.5" spans="6:6">
      <c r="F7116" s="181"/>
    </row>
    <row r="7117" s="176" customFormat="1" ht="13.5" spans="6:6">
      <c r="F7117" s="181"/>
    </row>
    <row r="7118" s="176" customFormat="1" ht="13.5" spans="6:6">
      <c r="F7118" s="181"/>
    </row>
    <row r="7119" s="176" customFormat="1" ht="13.5" spans="6:6">
      <c r="F7119" s="181"/>
    </row>
    <row r="7120" s="176" customFormat="1" ht="13.5" spans="6:6">
      <c r="F7120" s="181"/>
    </row>
    <row r="7121" s="176" customFormat="1" ht="13.5" spans="6:6">
      <c r="F7121" s="181"/>
    </row>
    <row r="7122" s="176" customFormat="1" ht="13.5" spans="6:6">
      <c r="F7122" s="181"/>
    </row>
    <row r="7123" s="176" customFormat="1" ht="13.5" spans="6:6">
      <c r="F7123" s="181"/>
    </row>
    <row r="7124" s="176" customFormat="1" ht="13.5" spans="6:6">
      <c r="F7124" s="181"/>
    </row>
    <row r="7125" s="176" customFormat="1" ht="13.5" spans="6:6">
      <c r="F7125" s="181"/>
    </row>
    <row r="7126" s="176" customFormat="1" ht="13.5" spans="6:6">
      <c r="F7126" s="181"/>
    </row>
    <row r="7127" s="176" customFormat="1" ht="13.5" spans="6:6">
      <c r="F7127" s="181"/>
    </row>
    <row r="7128" s="176" customFormat="1" ht="13.5" spans="6:6">
      <c r="F7128" s="181"/>
    </row>
    <row r="7129" s="176" customFormat="1" ht="13.5" spans="6:6">
      <c r="F7129" s="181"/>
    </row>
    <row r="7130" s="176" customFormat="1" ht="13.5" spans="6:6">
      <c r="F7130" s="181"/>
    </row>
    <row r="7131" s="176" customFormat="1" ht="13.5" spans="6:6">
      <c r="F7131" s="181"/>
    </row>
    <row r="7132" s="176" customFormat="1" ht="13.5" spans="6:6">
      <c r="F7132" s="181"/>
    </row>
    <row r="7133" s="176" customFormat="1" ht="13.5" spans="6:6">
      <c r="F7133" s="181"/>
    </row>
    <row r="7134" s="176" customFormat="1" ht="13.5" spans="6:6">
      <c r="F7134" s="181"/>
    </row>
    <row r="7135" s="176" customFormat="1" ht="13.5" spans="6:6">
      <c r="F7135" s="181"/>
    </row>
    <row r="7136" s="176" customFormat="1" ht="13.5" spans="6:6">
      <c r="F7136" s="181"/>
    </row>
    <row r="7137" s="176" customFormat="1" ht="13.5" spans="6:6">
      <c r="F7137" s="181"/>
    </row>
    <row r="7138" s="176" customFormat="1" ht="13.5" spans="6:6">
      <c r="F7138" s="181"/>
    </row>
    <row r="7139" s="176" customFormat="1" ht="13.5" spans="6:6">
      <c r="F7139" s="181"/>
    </row>
    <row r="7140" s="176" customFormat="1" ht="13.5" spans="6:6">
      <c r="F7140" s="181"/>
    </row>
    <row r="7141" s="176" customFormat="1" ht="13.5" spans="6:6">
      <c r="F7141" s="181"/>
    </row>
    <row r="7142" s="176" customFormat="1" ht="13.5" spans="6:6">
      <c r="F7142" s="181"/>
    </row>
    <row r="7143" s="176" customFormat="1" ht="13.5" spans="6:6">
      <c r="F7143" s="181"/>
    </row>
    <row r="7144" s="176" customFormat="1" ht="13.5" spans="6:6">
      <c r="F7144" s="181"/>
    </row>
    <row r="7145" s="176" customFormat="1" ht="13.5" spans="6:6">
      <c r="F7145" s="181"/>
    </row>
    <row r="7146" s="176" customFormat="1" ht="13.5" spans="6:6">
      <c r="F7146" s="181"/>
    </row>
    <row r="7147" s="176" customFormat="1" ht="13.5" spans="6:6">
      <c r="F7147" s="181"/>
    </row>
    <row r="7148" s="176" customFormat="1" ht="13.5" spans="6:6">
      <c r="F7148" s="181"/>
    </row>
    <row r="7149" s="176" customFormat="1" ht="13.5" spans="6:6">
      <c r="F7149" s="181"/>
    </row>
    <row r="7150" s="176" customFormat="1" ht="13.5" spans="6:6">
      <c r="F7150" s="181"/>
    </row>
    <row r="7151" s="176" customFormat="1" ht="13.5" spans="6:6">
      <c r="F7151" s="181"/>
    </row>
    <row r="7152" s="176" customFormat="1" ht="13.5" spans="6:6">
      <c r="F7152" s="181"/>
    </row>
    <row r="7153" s="176" customFormat="1" ht="13.5" spans="6:6">
      <c r="F7153" s="181"/>
    </row>
    <row r="7154" s="176" customFormat="1" ht="13.5" spans="6:6">
      <c r="F7154" s="181"/>
    </row>
    <row r="7155" s="176" customFormat="1" ht="13.5" spans="6:6">
      <c r="F7155" s="181"/>
    </row>
    <row r="7156" s="176" customFormat="1" ht="13.5" spans="6:6">
      <c r="F7156" s="181"/>
    </row>
    <row r="7157" s="176" customFormat="1" ht="13.5" spans="6:6">
      <c r="F7157" s="181"/>
    </row>
    <row r="7158" s="176" customFormat="1" ht="13.5" spans="6:6">
      <c r="F7158" s="181"/>
    </row>
    <row r="7159" s="176" customFormat="1" ht="13.5" spans="6:6">
      <c r="F7159" s="181"/>
    </row>
    <row r="7160" s="176" customFormat="1" ht="13.5" spans="6:6">
      <c r="F7160" s="181"/>
    </row>
    <row r="7161" s="176" customFormat="1" ht="13.5" spans="6:6">
      <c r="F7161" s="181"/>
    </row>
    <row r="7162" s="176" customFormat="1" ht="13.5" spans="6:6">
      <c r="F7162" s="181"/>
    </row>
    <row r="7163" s="176" customFormat="1" ht="13.5" spans="6:6">
      <c r="F7163" s="181"/>
    </row>
    <row r="7164" s="176" customFormat="1" ht="13.5" spans="6:6">
      <c r="F7164" s="181"/>
    </row>
    <row r="7165" s="176" customFormat="1" ht="13.5" spans="6:6">
      <c r="F7165" s="181"/>
    </row>
    <row r="7166" s="176" customFormat="1" ht="13.5" spans="6:6">
      <c r="F7166" s="181"/>
    </row>
    <row r="7167" s="176" customFormat="1" ht="13.5" spans="6:6">
      <c r="F7167" s="181"/>
    </row>
    <row r="7168" s="176" customFormat="1" ht="13.5" spans="6:6">
      <c r="F7168" s="181"/>
    </row>
    <row r="7169" s="176" customFormat="1" ht="13.5" spans="6:6">
      <c r="F7169" s="181"/>
    </row>
    <row r="7170" s="176" customFormat="1" ht="13.5" spans="6:6">
      <c r="F7170" s="181"/>
    </row>
    <row r="7171" s="176" customFormat="1" ht="13.5" spans="6:6">
      <c r="F7171" s="181"/>
    </row>
    <row r="7172" s="176" customFormat="1" ht="13.5" spans="6:6">
      <c r="F7172" s="181"/>
    </row>
    <row r="7173" s="176" customFormat="1" ht="13.5" spans="6:6">
      <c r="F7173" s="181"/>
    </row>
    <row r="7174" s="176" customFormat="1" ht="13.5" spans="6:6">
      <c r="F7174" s="181"/>
    </row>
    <row r="7175" s="176" customFormat="1" ht="13.5" spans="6:6">
      <c r="F7175" s="181"/>
    </row>
    <row r="7176" s="176" customFormat="1" ht="13.5" spans="6:6">
      <c r="F7176" s="181"/>
    </row>
    <row r="7177" s="176" customFormat="1" ht="13.5" spans="6:6">
      <c r="F7177" s="181"/>
    </row>
    <row r="7178" s="176" customFormat="1" ht="13.5" spans="6:6">
      <c r="F7178" s="181"/>
    </row>
    <row r="7179" s="176" customFormat="1" ht="13.5" spans="6:6">
      <c r="F7179" s="181"/>
    </row>
    <row r="7180" s="176" customFormat="1" ht="13.5" spans="6:6">
      <c r="F7180" s="181"/>
    </row>
    <row r="7181" s="176" customFormat="1" ht="13.5" spans="6:6">
      <c r="F7181" s="181"/>
    </row>
    <row r="7182" s="176" customFormat="1" ht="13.5" spans="6:6">
      <c r="F7182" s="181"/>
    </row>
    <row r="7183" s="176" customFormat="1" ht="13.5" spans="6:6">
      <c r="F7183" s="181"/>
    </row>
    <row r="7184" s="176" customFormat="1" ht="13.5" spans="6:6">
      <c r="F7184" s="181"/>
    </row>
    <row r="7185" s="176" customFormat="1" ht="13.5" spans="6:6">
      <c r="F7185" s="181"/>
    </row>
    <row r="7186" s="176" customFormat="1" ht="13.5" spans="6:6">
      <c r="F7186" s="181"/>
    </row>
    <row r="7187" s="176" customFormat="1" ht="13.5" spans="6:6">
      <c r="F7187" s="181"/>
    </row>
    <row r="7188" s="176" customFormat="1" ht="13.5" spans="6:6">
      <c r="F7188" s="181"/>
    </row>
    <row r="7189" s="176" customFormat="1" ht="13.5" spans="6:6">
      <c r="F7189" s="181"/>
    </row>
    <row r="7190" s="176" customFormat="1" ht="13.5" spans="6:6">
      <c r="F7190" s="181"/>
    </row>
    <row r="7191" s="176" customFormat="1" ht="13.5" spans="6:6">
      <c r="F7191" s="181"/>
    </row>
    <row r="7192" s="176" customFormat="1" ht="13.5" spans="6:6">
      <c r="F7192" s="181"/>
    </row>
    <row r="7193" s="176" customFormat="1" ht="13.5" spans="6:6">
      <c r="F7193" s="181"/>
    </row>
    <row r="7194" s="176" customFormat="1" ht="13.5" spans="6:6">
      <c r="F7194" s="181"/>
    </row>
    <row r="7195" s="176" customFormat="1" ht="13.5" spans="6:6">
      <c r="F7195" s="181"/>
    </row>
    <row r="7196" s="176" customFormat="1" ht="13.5" spans="6:6">
      <c r="F7196" s="181"/>
    </row>
    <row r="7197" s="176" customFormat="1" ht="13.5" spans="6:6">
      <c r="F7197" s="181"/>
    </row>
    <row r="7198" s="176" customFormat="1" ht="13.5" spans="6:6">
      <c r="F7198" s="181"/>
    </row>
    <row r="7199" s="176" customFormat="1" ht="13.5" spans="6:6">
      <c r="F7199" s="181"/>
    </row>
    <row r="7200" s="176" customFormat="1" ht="13.5" spans="6:6">
      <c r="F7200" s="181"/>
    </row>
    <row r="7201" s="176" customFormat="1" ht="13.5" spans="6:6">
      <c r="F7201" s="181"/>
    </row>
    <row r="7202" s="176" customFormat="1" ht="13.5" spans="6:6">
      <c r="F7202" s="181"/>
    </row>
    <row r="7203" s="176" customFormat="1" ht="13.5" spans="6:6">
      <c r="F7203" s="181"/>
    </row>
    <row r="7204" s="176" customFormat="1" ht="13.5" spans="6:6">
      <c r="F7204" s="181"/>
    </row>
    <row r="7205" s="176" customFormat="1" ht="13.5" spans="6:6">
      <c r="F7205" s="181"/>
    </row>
    <row r="7206" s="176" customFormat="1" ht="13.5" spans="6:6">
      <c r="F7206" s="181"/>
    </row>
    <row r="7207" s="176" customFormat="1" ht="13.5" spans="6:6">
      <c r="F7207" s="181"/>
    </row>
    <row r="7208" s="176" customFormat="1" ht="13.5" spans="6:6">
      <c r="F7208" s="181"/>
    </row>
    <row r="7209" s="176" customFormat="1" ht="13.5" spans="6:6">
      <c r="F7209" s="181"/>
    </row>
    <row r="7210" s="176" customFormat="1" ht="13.5" spans="6:6">
      <c r="F7210" s="181"/>
    </row>
    <row r="7211" s="176" customFormat="1" ht="13.5" spans="6:6">
      <c r="F7211" s="181"/>
    </row>
    <row r="7212" s="176" customFormat="1" ht="13.5" spans="6:6">
      <c r="F7212" s="181"/>
    </row>
    <row r="7213" s="176" customFormat="1" ht="13.5" spans="6:6">
      <c r="F7213" s="181"/>
    </row>
    <row r="7214" s="176" customFormat="1" ht="13.5" spans="6:6">
      <c r="F7214" s="181"/>
    </row>
    <row r="7215" s="176" customFormat="1" ht="13.5" spans="6:6">
      <c r="F7215" s="181"/>
    </row>
    <row r="7216" s="176" customFormat="1" ht="13.5" spans="6:6">
      <c r="F7216" s="181"/>
    </row>
    <row r="7217" s="176" customFormat="1" ht="13.5" spans="6:6">
      <c r="F7217" s="181"/>
    </row>
    <row r="7218" s="176" customFormat="1" ht="13.5" spans="6:6">
      <c r="F7218" s="181"/>
    </row>
    <row r="7219" s="176" customFormat="1" ht="13.5" spans="6:6">
      <c r="F7219" s="181"/>
    </row>
    <row r="7220" s="176" customFormat="1" ht="13.5" spans="6:6">
      <c r="F7220" s="181"/>
    </row>
    <row r="7221" s="176" customFormat="1" ht="13.5" spans="6:6">
      <c r="F7221" s="181"/>
    </row>
    <row r="7222" s="176" customFormat="1" ht="13.5" spans="6:6">
      <c r="F7222" s="181"/>
    </row>
    <row r="7223" s="176" customFormat="1" ht="13.5" spans="6:6">
      <c r="F7223" s="181"/>
    </row>
    <row r="7224" s="176" customFormat="1" ht="13.5" spans="6:6">
      <c r="F7224" s="181"/>
    </row>
    <row r="7225" s="176" customFormat="1" ht="13.5" spans="6:6">
      <c r="F7225" s="181"/>
    </row>
    <row r="7226" s="176" customFormat="1" ht="13.5" spans="6:6">
      <c r="F7226" s="181"/>
    </row>
    <row r="7227" s="176" customFormat="1" ht="13.5" spans="6:6">
      <c r="F7227" s="181"/>
    </row>
    <row r="7228" s="176" customFormat="1" ht="13.5" spans="6:6">
      <c r="F7228" s="181"/>
    </row>
    <row r="7229" s="176" customFormat="1" ht="13.5" spans="6:6">
      <c r="F7229" s="181"/>
    </row>
    <row r="7230" s="176" customFormat="1" ht="13.5" spans="6:6">
      <c r="F7230" s="181"/>
    </row>
    <row r="7231" s="176" customFormat="1" ht="13.5" spans="6:6">
      <c r="F7231" s="181"/>
    </row>
    <row r="7232" s="176" customFormat="1" ht="13.5" spans="6:6">
      <c r="F7232" s="181"/>
    </row>
    <row r="7233" s="176" customFormat="1" ht="13.5" spans="6:6">
      <c r="F7233" s="181"/>
    </row>
    <row r="7234" s="176" customFormat="1" ht="13.5" spans="6:6">
      <c r="F7234" s="181"/>
    </row>
    <row r="7235" s="176" customFormat="1" ht="13.5" spans="6:6">
      <c r="F7235" s="181"/>
    </row>
    <row r="7236" s="176" customFormat="1" ht="13.5" spans="6:6">
      <c r="F7236" s="181"/>
    </row>
    <row r="7237" s="176" customFormat="1" ht="13.5" spans="6:6">
      <c r="F7237" s="181"/>
    </row>
    <row r="7238" s="176" customFormat="1" ht="13.5" spans="6:6">
      <c r="F7238" s="181"/>
    </row>
    <row r="7239" s="176" customFormat="1" ht="13.5" spans="6:6">
      <c r="F7239" s="181"/>
    </row>
    <row r="7240" s="176" customFormat="1" ht="13.5" spans="6:6">
      <c r="F7240" s="181"/>
    </row>
    <row r="7241" s="176" customFormat="1" ht="13.5" spans="6:6">
      <c r="F7241" s="181"/>
    </row>
    <row r="7242" s="176" customFormat="1" ht="13.5" spans="6:6">
      <c r="F7242" s="181"/>
    </row>
    <row r="7243" s="176" customFormat="1" ht="13.5" spans="6:6">
      <c r="F7243" s="181"/>
    </row>
    <row r="7244" s="176" customFormat="1" ht="13.5" spans="6:6">
      <c r="F7244" s="181"/>
    </row>
    <row r="7245" s="176" customFormat="1" ht="13.5" spans="6:6">
      <c r="F7245" s="181"/>
    </row>
    <row r="7246" s="176" customFormat="1" ht="13.5" spans="6:6">
      <c r="F7246" s="181"/>
    </row>
    <row r="7247" s="176" customFormat="1" ht="13.5" spans="6:6">
      <c r="F7247" s="181"/>
    </row>
    <row r="7248" s="176" customFormat="1" ht="13.5" spans="6:6">
      <c r="F7248" s="181"/>
    </row>
    <row r="7249" s="176" customFormat="1" ht="13.5" spans="6:6">
      <c r="F7249" s="181"/>
    </row>
    <row r="7250" s="176" customFormat="1" ht="13.5" spans="6:6">
      <c r="F7250" s="181"/>
    </row>
    <row r="7251" s="176" customFormat="1" ht="13.5" spans="6:6">
      <c r="F7251" s="181"/>
    </row>
    <row r="7252" s="176" customFormat="1" ht="13.5" spans="6:6">
      <c r="F7252" s="181"/>
    </row>
    <row r="7253" s="176" customFormat="1" ht="13.5" spans="6:6">
      <c r="F7253" s="181"/>
    </row>
    <row r="7254" s="176" customFormat="1" ht="13.5" spans="6:6">
      <c r="F7254" s="181"/>
    </row>
    <row r="7255" s="176" customFormat="1" ht="13.5" spans="6:6">
      <c r="F7255" s="181"/>
    </row>
    <row r="7256" s="176" customFormat="1" ht="13.5" spans="6:6">
      <c r="F7256" s="181"/>
    </row>
    <row r="7257" s="176" customFormat="1" ht="13.5" spans="6:6">
      <c r="F7257" s="181"/>
    </row>
    <row r="7258" s="176" customFormat="1" ht="13.5" spans="6:6">
      <c r="F7258" s="181"/>
    </row>
    <row r="7259" s="176" customFormat="1" ht="13.5" spans="6:6">
      <c r="F7259" s="181"/>
    </row>
    <row r="7260" s="176" customFormat="1" ht="13.5" spans="6:6">
      <c r="F7260" s="181"/>
    </row>
    <row r="7261" s="176" customFormat="1" ht="13.5" spans="6:6">
      <c r="F7261" s="181"/>
    </row>
    <row r="7262" s="176" customFormat="1" ht="13.5" spans="6:6">
      <c r="F7262" s="181"/>
    </row>
    <row r="7263" s="176" customFormat="1" ht="13.5" spans="6:6">
      <c r="F7263" s="181"/>
    </row>
    <row r="7264" s="176" customFormat="1" ht="13.5" spans="6:6">
      <c r="F7264" s="181"/>
    </row>
    <row r="7265" s="176" customFormat="1" ht="13.5" spans="6:6">
      <c r="F7265" s="181"/>
    </row>
    <row r="7266" s="176" customFormat="1" ht="13.5" spans="6:6">
      <c r="F7266" s="181"/>
    </row>
    <row r="7267" s="176" customFormat="1" ht="13.5" spans="6:6">
      <c r="F7267" s="181"/>
    </row>
    <row r="7268" s="176" customFormat="1" ht="13.5" spans="6:6">
      <c r="F7268" s="181"/>
    </row>
    <row r="7269" s="176" customFormat="1" ht="13.5" spans="6:6">
      <c r="F7269" s="181"/>
    </row>
    <row r="7270" s="176" customFormat="1" ht="13.5" spans="6:6">
      <c r="F7270" s="181"/>
    </row>
    <row r="7271" s="176" customFormat="1" ht="13.5" spans="6:6">
      <c r="F7271" s="181"/>
    </row>
    <row r="7272" s="176" customFormat="1" ht="13.5" spans="6:6">
      <c r="F7272" s="181"/>
    </row>
    <row r="7273" s="176" customFormat="1" ht="13.5" spans="6:6">
      <c r="F7273" s="181"/>
    </row>
    <row r="7274" s="176" customFormat="1" ht="13.5" spans="6:6">
      <c r="F7274" s="181"/>
    </row>
    <row r="7275" s="176" customFormat="1" ht="13.5" spans="6:6">
      <c r="F7275" s="181"/>
    </row>
    <row r="7276" s="176" customFormat="1" ht="13.5" spans="6:6">
      <c r="F7276" s="181"/>
    </row>
    <row r="7277" s="176" customFormat="1" ht="13.5" spans="6:6">
      <c r="F7277" s="181"/>
    </row>
    <row r="7278" s="176" customFormat="1" ht="13.5" spans="6:6">
      <c r="F7278" s="181"/>
    </row>
    <row r="7279" s="176" customFormat="1" ht="13.5" spans="6:6">
      <c r="F7279" s="181"/>
    </row>
    <row r="7280" s="176" customFormat="1" ht="13.5" spans="6:6">
      <c r="F7280" s="181"/>
    </row>
    <row r="7281" s="176" customFormat="1" ht="13.5" spans="6:6">
      <c r="F7281" s="181"/>
    </row>
    <row r="7282" s="176" customFormat="1" ht="13.5" spans="6:6">
      <c r="F7282" s="181"/>
    </row>
    <row r="7283" s="176" customFormat="1" ht="13.5" spans="6:6">
      <c r="F7283" s="181"/>
    </row>
    <row r="7284" s="176" customFormat="1" ht="13.5" spans="6:6">
      <c r="F7284" s="181"/>
    </row>
    <row r="7285" s="176" customFormat="1" ht="13.5" spans="6:6">
      <c r="F7285" s="181"/>
    </row>
    <row r="7286" s="176" customFormat="1" ht="13.5" spans="6:6">
      <c r="F7286" s="181"/>
    </row>
    <row r="7287" s="176" customFormat="1" ht="13.5" spans="6:6">
      <c r="F7287" s="181"/>
    </row>
    <row r="7288" s="176" customFormat="1" ht="13.5" spans="6:6">
      <c r="F7288" s="181"/>
    </row>
    <row r="7289" s="176" customFormat="1" ht="13.5" spans="6:6">
      <c r="F7289" s="181"/>
    </row>
    <row r="7290" s="176" customFormat="1" ht="13.5" spans="6:6">
      <c r="F7290" s="181"/>
    </row>
    <row r="7291" s="176" customFormat="1" ht="13.5" spans="6:6">
      <c r="F7291" s="181"/>
    </row>
    <row r="7292" s="176" customFormat="1" ht="13.5" spans="6:6">
      <c r="F7292" s="181"/>
    </row>
    <row r="7293" s="176" customFormat="1" ht="13.5" spans="6:6">
      <c r="F7293" s="181"/>
    </row>
    <row r="7294" s="176" customFormat="1" ht="13.5" spans="6:6">
      <c r="F7294" s="181"/>
    </row>
    <row r="7295" s="176" customFormat="1" ht="13.5" spans="6:6">
      <c r="F7295" s="181"/>
    </row>
    <row r="7296" s="176" customFormat="1" ht="13.5" spans="6:6">
      <c r="F7296" s="181"/>
    </row>
    <row r="7297" s="176" customFormat="1" ht="13.5" spans="6:6">
      <c r="F7297" s="181"/>
    </row>
    <row r="7298" s="176" customFormat="1" ht="13.5" spans="6:6">
      <c r="F7298" s="181"/>
    </row>
    <row r="7299" s="176" customFormat="1" ht="13.5" spans="6:6">
      <c r="F7299" s="181"/>
    </row>
    <row r="7300" s="176" customFormat="1" ht="13.5" spans="6:6">
      <c r="F7300" s="181"/>
    </row>
    <row r="7301" s="176" customFormat="1" ht="13.5" spans="6:6">
      <c r="F7301" s="181"/>
    </row>
    <row r="7302" s="176" customFormat="1" ht="13.5" spans="6:6">
      <c r="F7302" s="181"/>
    </row>
    <row r="7303" s="176" customFormat="1" ht="13.5" spans="6:6">
      <c r="F7303" s="181"/>
    </row>
    <row r="7304" s="176" customFormat="1" ht="13.5" spans="6:6">
      <c r="F7304" s="181"/>
    </row>
    <row r="7305" s="176" customFormat="1" ht="13.5" spans="6:6">
      <c r="F7305" s="181"/>
    </row>
    <row r="7306" s="176" customFormat="1" ht="13.5" spans="6:6">
      <c r="F7306" s="181"/>
    </row>
    <row r="7307" s="176" customFormat="1" ht="13.5" spans="6:6">
      <c r="F7307" s="181"/>
    </row>
    <row r="7308" s="176" customFormat="1" ht="13.5" spans="6:6">
      <c r="F7308" s="181"/>
    </row>
    <row r="7309" s="176" customFormat="1" ht="13.5" spans="6:6">
      <c r="F7309" s="181"/>
    </row>
    <row r="7310" s="176" customFormat="1" ht="13.5" spans="6:6">
      <c r="F7310" s="181"/>
    </row>
    <row r="7311" s="176" customFormat="1" ht="13.5" spans="6:6">
      <c r="F7311" s="181"/>
    </row>
    <row r="7312" s="176" customFormat="1" ht="13.5" spans="6:6">
      <c r="F7312" s="181"/>
    </row>
    <row r="7313" s="176" customFormat="1" ht="13.5" spans="6:6">
      <c r="F7313" s="181"/>
    </row>
    <row r="7314" s="176" customFormat="1" ht="13.5" spans="6:6">
      <c r="F7314" s="181"/>
    </row>
    <row r="7315" s="176" customFormat="1" ht="13.5" spans="6:6">
      <c r="F7315" s="181"/>
    </row>
    <row r="7316" s="176" customFormat="1" ht="13.5" spans="6:6">
      <c r="F7316" s="181"/>
    </row>
    <row r="7317" s="176" customFormat="1" ht="13.5" spans="6:6">
      <c r="F7317" s="181"/>
    </row>
    <row r="7318" s="176" customFormat="1" ht="13.5" spans="6:6">
      <c r="F7318" s="181"/>
    </row>
    <row r="7319" s="176" customFormat="1" ht="13.5" spans="6:6">
      <c r="F7319" s="181"/>
    </row>
    <row r="7320" s="176" customFormat="1" ht="13.5" spans="6:6">
      <c r="F7320" s="181"/>
    </row>
    <row r="7321" s="176" customFormat="1" ht="13.5" spans="6:6">
      <c r="F7321" s="181"/>
    </row>
    <row r="7322" s="176" customFormat="1" ht="13.5" spans="6:6">
      <c r="F7322" s="181"/>
    </row>
    <row r="7323" s="176" customFormat="1" ht="13.5" spans="6:6">
      <c r="F7323" s="181"/>
    </row>
    <row r="7324" s="176" customFormat="1" ht="13.5" spans="6:6">
      <c r="F7324" s="181"/>
    </row>
    <row r="7325" s="176" customFormat="1" ht="13.5" spans="6:6">
      <c r="F7325" s="181"/>
    </row>
    <row r="7326" s="176" customFormat="1" ht="13.5" spans="6:6">
      <c r="F7326" s="181"/>
    </row>
    <row r="7327" s="176" customFormat="1" ht="13.5" spans="6:6">
      <c r="F7327" s="181"/>
    </row>
    <row r="7328" s="176" customFormat="1" ht="13.5" spans="6:6">
      <c r="F7328" s="181"/>
    </row>
    <row r="7329" s="176" customFormat="1" ht="13.5" spans="6:6">
      <c r="F7329" s="181"/>
    </row>
    <row r="7330" s="176" customFormat="1" ht="13.5" spans="6:6">
      <c r="F7330" s="181"/>
    </row>
    <row r="7331" s="176" customFormat="1" ht="13.5" spans="6:6">
      <c r="F7331" s="181"/>
    </row>
    <row r="7332" s="176" customFormat="1" ht="13.5" spans="6:6">
      <c r="F7332" s="181"/>
    </row>
    <row r="7333" s="176" customFormat="1" ht="13.5" spans="6:6">
      <c r="F7333" s="181"/>
    </row>
    <row r="7334" s="176" customFormat="1" ht="13.5" spans="6:6">
      <c r="F7334" s="181"/>
    </row>
    <row r="7335" s="176" customFormat="1" ht="13.5" spans="6:6">
      <c r="F7335" s="181"/>
    </row>
    <row r="7336" s="176" customFormat="1" ht="13.5" spans="6:6">
      <c r="F7336" s="181"/>
    </row>
    <row r="7337" s="176" customFormat="1" ht="13.5" spans="6:6">
      <c r="F7337" s="181"/>
    </row>
    <row r="7338" s="176" customFormat="1" ht="13.5" spans="6:6">
      <c r="F7338" s="181"/>
    </row>
    <row r="7339" s="176" customFormat="1" ht="13.5" spans="6:6">
      <c r="F7339" s="181"/>
    </row>
    <row r="7340" s="176" customFormat="1" ht="13.5" spans="6:6">
      <c r="F7340" s="181"/>
    </row>
    <row r="7341" s="176" customFormat="1" ht="13.5" spans="6:6">
      <c r="F7341" s="181"/>
    </row>
    <row r="7342" s="176" customFormat="1" ht="13.5" spans="6:6">
      <c r="F7342" s="181"/>
    </row>
    <row r="7343" s="176" customFormat="1" ht="13.5" spans="6:6">
      <c r="F7343" s="181"/>
    </row>
    <row r="7344" s="176" customFormat="1" ht="13.5" spans="6:6">
      <c r="F7344" s="181"/>
    </row>
    <row r="7345" s="176" customFormat="1" ht="13.5" spans="6:6">
      <c r="F7345" s="181"/>
    </row>
    <row r="7346" s="176" customFormat="1" ht="13.5" spans="6:6">
      <c r="F7346" s="181"/>
    </row>
    <row r="7347" s="176" customFormat="1" ht="13.5" spans="6:6">
      <c r="F7347" s="181"/>
    </row>
    <row r="7348" s="176" customFormat="1" ht="13.5" spans="6:6">
      <c r="F7348" s="181"/>
    </row>
    <row r="7349" s="176" customFormat="1" ht="13.5" spans="6:6">
      <c r="F7349" s="181"/>
    </row>
    <row r="7350" s="176" customFormat="1" ht="13.5" spans="6:6">
      <c r="F7350" s="181"/>
    </row>
    <row r="7351" s="176" customFormat="1" ht="13.5" spans="6:6">
      <c r="F7351" s="181"/>
    </row>
    <row r="7352" s="176" customFormat="1" ht="13.5" spans="6:6">
      <c r="F7352" s="181"/>
    </row>
    <row r="7353" s="176" customFormat="1" ht="13.5" spans="6:6">
      <c r="F7353" s="181"/>
    </row>
    <row r="7354" s="176" customFormat="1" ht="13.5" spans="6:6">
      <c r="F7354" s="181"/>
    </row>
    <row r="7355" s="176" customFormat="1" ht="13.5" spans="6:6">
      <c r="F7355" s="181"/>
    </row>
    <row r="7356" s="176" customFormat="1" ht="13.5" spans="6:6">
      <c r="F7356" s="181"/>
    </row>
    <row r="7357" s="176" customFormat="1" ht="13.5" spans="6:6">
      <c r="F7357" s="181"/>
    </row>
    <row r="7358" s="176" customFormat="1" ht="13.5" spans="6:6">
      <c r="F7358" s="181"/>
    </row>
    <row r="7359" s="176" customFormat="1" ht="13.5" spans="6:6">
      <c r="F7359" s="181"/>
    </row>
    <row r="7360" s="176" customFormat="1" ht="13.5" spans="6:6">
      <c r="F7360" s="181"/>
    </row>
    <row r="7361" s="176" customFormat="1" ht="13.5" spans="6:6">
      <c r="F7361" s="181"/>
    </row>
    <row r="7362" s="176" customFormat="1" ht="13.5" spans="6:6">
      <c r="F7362" s="181"/>
    </row>
    <row r="7363" s="176" customFormat="1" ht="13.5" spans="6:6">
      <c r="F7363" s="181"/>
    </row>
    <row r="7364" s="176" customFormat="1" ht="13.5" spans="6:6">
      <c r="F7364" s="181"/>
    </row>
    <row r="7365" s="176" customFormat="1" ht="13.5" spans="6:6">
      <c r="F7365" s="181"/>
    </row>
    <row r="7366" s="176" customFormat="1" ht="13.5" spans="6:6">
      <c r="F7366" s="181"/>
    </row>
    <row r="7367" s="176" customFormat="1" ht="13.5" spans="6:6">
      <c r="F7367" s="181"/>
    </row>
    <row r="7368" s="176" customFormat="1" ht="13.5" spans="6:6">
      <c r="F7368" s="181"/>
    </row>
    <row r="7369" s="176" customFormat="1" ht="13.5" spans="6:6">
      <c r="F7369" s="181"/>
    </row>
    <row r="7370" s="176" customFormat="1" ht="13.5" spans="6:6">
      <c r="F7370" s="181"/>
    </row>
    <row r="7371" s="176" customFormat="1" ht="13.5" spans="6:6">
      <c r="F7371" s="181"/>
    </row>
    <row r="7372" s="176" customFormat="1" ht="13.5" spans="6:6">
      <c r="F7372" s="181"/>
    </row>
    <row r="7373" s="176" customFormat="1" ht="13.5" spans="6:6">
      <c r="F7373" s="181"/>
    </row>
    <row r="7374" s="176" customFormat="1" ht="13.5" spans="6:6">
      <c r="F7374" s="181"/>
    </row>
    <row r="7375" s="176" customFormat="1" ht="13.5" spans="6:6">
      <c r="F7375" s="181"/>
    </row>
    <row r="7376" s="176" customFormat="1" ht="13.5" spans="6:6">
      <c r="F7376" s="181"/>
    </row>
    <row r="7377" s="176" customFormat="1" ht="13.5" spans="6:6">
      <c r="F7377" s="181"/>
    </row>
    <row r="7378" s="176" customFormat="1" ht="13.5" spans="6:6">
      <c r="F7378" s="181"/>
    </row>
    <row r="7379" s="176" customFormat="1" ht="13.5" spans="6:6">
      <c r="F7379" s="181"/>
    </row>
    <row r="7380" s="176" customFormat="1" ht="13.5" spans="6:6">
      <c r="F7380" s="181"/>
    </row>
    <row r="7381" s="176" customFormat="1" ht="13.5" spans="6:6">
      <c r="F7381" s="181"/>
    </row>
    <row r="7382" s="176" customFormat="1" ht="13.5" spans="6:6">
      <c r="F7382" s="181"/>
    </row>
    <row r="7383" s="176" customFormat="1" ht="13.5" spans="6:6">
      <c r="F7383" s="181"/>
    </row>
    <row r="7384" s="176" customFormat="1" ht="13.5" spans="6:6">
      <c r="F7384" s="181"/>
    </row>
    <row r="7385" s="176" customFormat="1" ht="13.5" spans="6:6">
      <c r="F7385" s="181"/>
    </row>
    <row r="7386" s="176" customFormat="1" ht="13.5" spans="6:6">
      <c r="F7386" s="181"/>
    </row>
    <row r="7387" s="176" customFormat="1" ht="13.5" spans="6:6">
      <c r="F7387" s="181"/>
    </row>
    <row r="7388" s="176" customFormat="1" ht="13.5" spans="6:6">
      <c r="F7388" s="181"/>
    </row>
    <row r="7389" s="176" customFormat="1" ht="13.5" spans="6:6">
      <c r="F7389" s="181"/>
    </row>
    <row r="7390" s="176" customFormat="1" ht="13.5" spans="6:6">
      <c r="F7390" s="181"/>
    </row>
    <row r="7391" s="176" customFormat="1" ht="13.5" spans="6:6">
      <c r="F7391" s="181"/>
    </row>
    <row r="7392" s="176" customFormat="1" ht="13.5" spans="6:6">
      <c r="F7392" s="181"/>
    </row>
    <row r="7393" s="176" customFormat="1" ht="13.5" spans="6:6">
      <c r="F7393" s="181"/>
    </row>
    <row r="7394" s="176" customFormat="1" ht="13.5" spans="6:6">
      <c r="F7394" s="181"/>
    </row>
    <row r="7395" s="176" customFormat="1" ht="13.5" spans="6:6">
      <c r="F7395" s="181"/>
    </row>
    <row r="7396" s="176" customFormat="1" ht="13.5" spans="6:6">
      <c r="F7396" s="181"/>
    </row>
    <row r="7397" s="176" customFormat="1" ht="13.5" spans="6:6">
      <c r="F7397" s="181"/>
    </row>
    <row r="7398" s="176" customFormat="1" ht="13.5" spans="6:6">
      <c r="F7398" s="181"/>
    </row>
    <row r="7399" s="176" customFormat="1" ht="13.5" spans="6:6">
      <c r="F7399" s="181"/>
    </row>
    <row r="7400" s="176" customFormat="1" ht="13.5" spans="6:6">
      <c r="F7400" s="181"/>
    </row>
    <row r="7401" s="176" customFormat="1" ht="13.5" spans="6:6">
      <c r="F7401" s="181"/>
    </row>
    <row r="7402" s="176" customFormat="1" ht="13.5" spans="6:6">
      <c r="F7402" s="181"/>
    </row>
    <row r="7403" s="176" customFormat="1" ht="13.5" spans="6:6">
      <c r="F7403" s="181"/>
    </row>
    <row r="7404" s="176" customFormat="1" ht="13.5" spans="6:6">
      <c r="F7404" s="181"/>
    </row>
    <row r="7405" s="176" customFormat="1" ht="13.5" spans="6:6">
      <c r="F7405" s="181"/>
    </row>
    <row r="7406" s="176" customFormat="1" ht="13.5" spans="6:6">
      <c r="F7406" s="181"/>
    </row>
    <row r="7407" s="176" customFormat="1" ht="13.5" spans="6:6">
      <c r="F7407" s="181"/>
    </row>
    <row r="7408" s="176" customFormat="1" ht="13.5" spans="6:6">
      <c r="F7408" s="181"/>
    </row>
    <row r="7409" s="176" customFormat="1" ht="13.5" spans="6:6">
      <c r="F7409" s="181"/>
    </row>
    <row r="7410" s="176" customFormat="1" ht="13.5" spans="6:6">
      <c r="F7410" s="181"/>
    </row>
    <row r="7411" s="176" customFormat="1" ht="13.5" spans="6:6">
      <c r="F7411" s="181"/>
    </row>
    <row r="7412" s="176" customFormat="1" ht="13.5" spans="6:6">
      <c r="F7412" s="181"/>
    </row>
    <row r="7413" s="176" customFormat="1" ht="13.5" spans="6:6">
      <c r="F7413" s="181"/>
    </row>
    <row r="7414" s="176" customFormat="1" ht="13.5" spans="6:6">
      <c r="F7414" s="181"/>
    </row>
    <row r="7415" s="176" customFormat="1" ht="13.5" spans="6:6">
      <c r="F7415" s="181"/>
    </row>
    <row r="7416" s="176" customFormat="1" ht="13.5" spans="6:6">
      <c r="F7416" s="181"/>
    </row>
    <row r="7417" s="176" customFormat="1" ht="13.5" spans="6:6">
      <c r="F7417" s="181"/>
    </row>
    <row r="7418" s="176" customFormat="1" ht="13.5" spans="6:6">
      <c r="F7418" s="181"/>
    </row>
    <row r="7419" s="176" customFormat="1" ht="13.5" spans="6:6">
      <c r="F7419" s="181"/>
    </row>
    <row r="7420" s="176" customFormat="1" ht="13.5" spans="6:6">
      <c r="F7420" s="181"/>
    </row>
    <row r="7421" s="176" customFormat="1" ht="13.5" spans="6:6">
      <c r="F7421" s="181"/>
    </row>
    <row r="7422" s="176" customFormat="1" ht="13.5" spans="6:6">
      <c r="F7422" s="181"/>
    </row>
    <row r="7423" s="176" customFormat="1" ht="13.5" spans="6:6">
      <c r="F7423" s="181"/>
    </row>
    <row r="7424" s="176" customFormat="1" ht="13.5" spans="6:6">
      <c r="F7424" s="181"/>
    </row>
    <row r="7425" s="176" customFormat="1" ht="13.5" spans="6:6">
      <c r="F7425" s="181"/>
    </row>
    <row r="7426" s="176" customFormat="1" ht="13.5" spans="6:6">
      <c r="F7426" s="181"/>
    </row>
    <row r="7427" s="176" customFormat="1" ht="13.5" spans="6:6">
      <c r="F7427" s="181"/>
    </row>
    <row r="7428" s="176" customFormat="1" ht="13.5" spans="6:6">
      <c r="F7428" s="181"/>
    </row>
    <row r="7429" s="176" customFormat="1" ht="13.5" spans="6:6">
      <c r="F7429" s="181"/>
    </row>
    <row r="7430" s="176" customFormat="1" ht="13.5" spans="6:6">
      <c r="F7430" s="181"/>
    </row>
    <row r="7431" s="176" customFormat="1" ht="13.5" spans="6:6">
      <c r="F7431" s="181"/>
    </row>
    <row r="7432" s="176" customFormat="1" ht="13.5" spans="6:6">
      <c r="F7432" s="181"/>
    </row>
    <row r="7433" s="176" customFormat="1" ht="13.5" spans="6:6">
      <c r="F7433" s="181"/>
    </row>
    <row r="7434" s="176" customFormat="1" ht="13.5" spans="6:6">
      <c r="F7434" s="181"/>
    </row>
    <row r="7435" s="176" customFormat="1" ht="13.5" spans="6:6">
      <c r="F7435" s="181"/>
    </row>
    <row r="7436" s="176" customFormat="1" ht="13.5" spans="6:6">
      <c r="F7436" s="181"/>
    </row>
    <row r="7437" s="176" customFormat="1" ht="13.5" spans="6:6">
      <c r="F7437" s="181"/>
    </row>
    <row r="7438" s="176" customFormat="1" ht="13.5" spans="6:6">
      <c r="F7438" s="181"/>
    </row>
    <row r="7439" s="176" customFormat="1" ht="13.5" spans="6:6">
      <c r="F7439" s="181"/>
    </row>
    <row r="7440" s="176" customFormat="1" ht="13.5" spans="6:6">
      <c r="F7440" s="181"/>
    </row>
    <row r="7441" s="176" customFormat="1" ht="13.5" spans="6:6">
      <c r="F7441" s="181"/>
    </row>
    <row r="7442" s="176" customFormat="1" ht="13.5" spans="6:6">
      <c r="F7442" s="181"/>
    </row>
    <row r="7443" s="176" customFormat="1" ht="13.5" spans="6:6">
      <c r="F7443" s="181"/>
    </row>
    <row r="7444" s="176" customFormat="1" ht="13.5" spans="6:6">
      <c r="F7444" s="181"/>
    </row>
    <row r="7445" s="176" customFormat="1" ht="13.5" spans="6:6">
      <c r="F7445" s="181"/>
    </row>
    <row r="7446" s="176" customFormat="1" ht="13.5" spans="6:6">
      <c r="F7446" s="181"/>
    </row>
    <row r="7447" s="176" customFormat="1" ht="13.5" spans="6:6">
      <c r="F7447" s="181"/>
    </row>
    <row r="7448" s="176" customFormat="1" ht="13.5" spans="6:6">
      <c r="F7448" s="181"/>
    </row>
    <row r="7449" s="176" customFormat="1" ht="13.5" spans="6:6">
      <c r="F7449" s="181"/>
    </row>
    <row r="7450" s="176" customFormat="1" ht="13.5" spans="6:6">
      <c r="F7450" s="181"/>
    </row>
    <row r="7451" s="176" customFormat="1" ht="13.5" spans="6:6">
      <c r="F7451" s="181"/>
    </row>
    <row r="7452" s="176" customFormat="1" ht="13.5" spans="6:6">
      <c r="F7452" s="181"/>
    </row>
    <row r="7453" s="176" customFormat="1" ht="13.5" spans="6:6">
      <c r="F7453" s="181"/>
    </row>
    <row r="7454" s="176" customFormat="1" ht="13.5" spans="6:6">
      <c r="F7454" s="181"/>
    </row>
    <row r="7455" s="176" customFormat="1" ht="13.5" spans="6:6">
      <c r="F7455" s="181"/>
    </row>
    <row r="7456" s="176" customFormat="1" ht="13.5" spans="6:6">
      <c r="F7456" s="181"/>
    </row>
    <row r="7457" s="176" customFormat="1" ht="13.5" spans="6:6">
      <c r="F7457" s="181"/>
    </row>
    <row r="7458" s="176" customFormat="1" ht="13.5" spans="6:6">
      <c r="F7458" s="181"/>
    </row>
    <row r="7459" s="176" customFormat="1" ht="13.5" spans="6:6">
      <c r="F7459" s="181"/>
    </row>
    <row r="7460" s="176" customFormat="1" ht="13.5" spans="6:6">
      <c r="F7460" s="181"/>
    </row>
    <row r="7461" s="176" customFormat="1" ht="13.5" spans="6:6">
      <c r="F7461" s="181"/>
    </row>
    <row r="7462" s="176" customFormat="1" ht="13.5" spans="6:6">
      <c r="F7462" s="181"/>
    </row>
    <row r="7463" s="176" customFormat="1" ht="13.5" spans="6:6">
      <c r="F7463" s="181"/>
    </row>
    <row r="7464" s="176" customFormat="1" ht="13.5" spans="6:6">
      <c r="F7464" s="181"/>
    </row>
    <row r="7465" s="176" customFormat="1" ht="13.5" spans="6:6">
      <c r="F7465" s="181"/>
    </row>
    <row r="7466" s="176" customFormat="1" ht="13.5" spans="6:6">
      <c r="F7466" s="181"/>
    </row>
    <row r="7467" s="176" customFormat="1" ht="13.5" spans="6:6">
      <c r="F7467" s="181"/>
    </row>
    <row r="7468" s="176" customFormat="1" ht="13.5" spans="6:6">
      <c r="F7468" s="181"/>
    </row>
    <row r="7469" s="176" customFormat="1" ht="13.5" spans="6:6">
      <c r="F7469" s="181"/>
    </row>
    <row r="7470" s="176" customFormat="1" ht="13.5" spans="6:6">
      <c r="F7470" s="181"/>
    </row>
    <row r="7471" s="176" customFormat="1" ht="13.5" spans="6:6">
      <c r="F7471" s="181"/>
    </row>
    <row r="7472" s="176" customFormat="1" ht="13.5" spans="6:6">
      <c r="F7472" s="181"/>
    </row>
    <row r="7473" s="176" customFormat="1" ht="13.5" spans="6:6">
      <c r="F7473" s="181"/>
    </row>
    <row r="7474" s="176" customFormat="1" ht="13.5" spans="6:6">
      <c r="F7474" s="181"/>
    </row>
    <row r="7475" s="176" customFormat="1" ht="13.5" spans="6:6">
      <c r="F7475" s="181"/>
    </row>
    <row r="7476" s="176" customFormat="1" ht="13.5" spans="6:6">
      <c r="F7476" s="181"/>
    </row>
    <row r="7477" s="176" customFormat="1" ht="13.5" spans="6:6">
      <c r="F7477" s="181"/>
    </row>
    <row r="7478" s="176" customFormat="1" ht="13.5" spans="6:6">
      <c r="F7478" s="181"/>
    </row>
    <row r="7479" s="176" customFormat="1" ht="13.5" spans="6:6">
      <c r="F7479" s="181"/>
    </row>
    <row r="7480" s="176" customFormat="1" ht="13.5" spans="6:6">
      <c r="F7480" s="181"/>
    </row>
    <row r="7481" s="176" customFormat="1" ht="13.5" spans="6:6">
      <c r="F7481" s="181"/>
    </row>
    <row r="7482" s="176" customFormat="1" ht="13.5" spans="6:6">
      <c r="F7482" s="181"/>
    </row>
    <row r="7483" s="176" customFormat="1" ht="13.5" spans="6:6">
      <c r="F7483" s="181"/>
    </row>
    <row r="7484" s="176" customFormat="1" ht="13.5" spans="6:6">
      <c r="F7484" s="181"/>
    </row>
    <row r="7485" s="176" customFormat="1" ht="13.5" spans="6:6">
      <c r="F7485" s="181"/>
    </row>
    <row r="7486" s="176" customFormat="1" ht="13.5" spans="6:6">
      <c r="F7486" s="181"/>
    </row>
    <row r="7487" s="176" customFormat="1" ht="13.5" spans="6:6">
      <c r="F7487" s="181"/>
    </row>
    <row r="7488" s="176" customFormat="1" ht="13.5" spans="6:6">
      <c r="F7488" s="181"/>
    </row>
    <row r="7489" s="176" customFormat="1" ht="13.5" spans="6:6">
      <c r="F7489" s="181"/>
    </row>
    <row r="7490" s="176" customFormat="1" ht="13.5" spans="6:6">
      <c r="F7490" s="181"/>
    </row>
    <row r="7491" s="176" customFormat="1" ht="13.5" spans="6:6">
      <c r="F7491" s="181"/>
    </row>
    <row r="7492" s="176" customFormat="1" ht="13.5" spans="6:6">
      <c r="F7492" s="181"/>
    </row>
    <row r="7493" s="176" customFormat="1" ht="13.5" spans="6:6">
      <c r="F7493" s="181"/>
    </row>
    <row r="7494" s="176" customFormat="1" ht="13.5" spans="6:6">
      <c r="F7494" s="181"/>
    </row>
    <row r="7495" s="176" customFormat="1" ht="13.5" spans="6:6">
      <c r="F7495" s="181"/>
    </row>
    <row r="7496" s="176" customFormat="1" ht="13.5" spans="6:6">
      <c r="F7496" s="181"/>
    </row>
    <row r="7497" s="176" customFormat="1" ht="13.5" spans="6:6">
      <c r="F7497" s="181"/>
    </row>
    <row r="7498" s="176" customFormat="1" ht="13.5" spans="6:6">
      <c r="F7498" s="181"/>
    </row>
    <row r="7499" s="176" customFormat="1" ht="13.5" spans="6:6">
      <c r="F7499" s="181"/>
    </row>
    <row r="7500" s="176" customFormat="1" ht="13.5" spans="6:6">
      <c r="F7500" s="181"/>
    </row>
    <row r="7501" s="176" customFormat="1" ht="13.5" spans="6:6">
      <c r="F7501" s="181"/>
    </row>
    <row r="7502" s="176" customFormat="1" ht="13.5" spans="6:6">
      <c r="F7502" s="181"/>
    </row>
    <row r="7503" s="176" customFormat="1" ht="13.5" spans="6:6">
      <c r="F7503" s="181"/>
    </row>
    <row r="7504" s="176" customFormat="1" ht="13.5" spans="6:6">
      <c r="F7504" s="181"/>
    </row>
    <row r="7505" s="176" customFormat="1" ht="13.5" spans="6:6">
      <c r="F7505" s="181"/>
    </row>
    <row r="7506" s="176" customFormat="1" ht="13.5" spans="6:6">
      <c r="F7506" s="181"/>
    </row>
    <row r="7507" s="176" customFormat="1" ht="13.5" spans="6:6">
      <c r="F7507" s="181"/>
    </row>
    <row r="7508" s="176" customFormat="1" ht="13.5" spans="6:6">
      <c r="F7508" s="181"/>
    </row>
    <row r="7509" s="176" customFormat="1" ht="13.5" spans="6:6">
      <c r="F7509" s="181"/>
    </row>
    <row r="7510" s="176" customFormat="1" ht="13.5" spans="6:6">
      <c r="F7510" s="181"/>
    </row>
    <row r="7511" s="176" customFormat="1" ht="13.5" spans="6:6">
      <c r="F7511" s="181"/>
    </row>
    <row r="7512" s="176" customFormat="1" ht="13.5" spans="6:6">
      <c r="F7512" s="181"/>
    </row>
    <row r="7513" s="176" customFormat="1" ht="13.5" spans="6:6">
      <c r="F7513" s="181"/>
    </row>
    <row r="7514" s="176" customFormat="1" ht="13.5" spans="6:6">
      <c r="F7514" s="181"/>
    </row>
    <row r="7515" s="176" customFormat="1" ht="13.5" spans="6:6">
      <c r="F7515" s="181"/>
    </row>
    <row r="7516" s="176" customFormat="1" ht="13.5" spans="6:6">
      <c r="F7516" s="181"/>
    </row>
    <row r="7517" s="176" customFormat="1" ht="13.5" spans="6:6">
      <c r="F7517" s="181"/>
    </row>
    <row r="7518" s="176" customFormat="1" ht="13.5" spans="6:6">
      <c r="F7518" s="181"/>
    </row>
    <row r="7519" s="176" customFormat="1" ht="13.5" spans="6:6">
      <c r="F7519" s="181"/>
    </row>
    <row r="7520" s="176" customFormat="1" ht="13.5" spans="6:6">
      <c r="F7520" s="181"/>
    </row>
    <row r="7521" s="176" customFormat="1" ht="13.5" spans="6:6">
      <c r="F7521" s="181"/>
    </row>
    <row r="7522" s="176" customFormat="1" ht="13.5" spans="6:6">
      <c r="F7522" s="181"/>
    </row>
    <row r="7523" s="176" customFormat="1" ht="13.5" spans="6:6">
      <c r="F7523" s="181"/>
    </row>
    <row r="7524" s="176" customFormat="1" ht="13.5" spans="6:6">
      <c r="F7524" s="181"/>
    </row>
    <row r="7525" s="176" customFormat="1" ht="13.5" spans="6:6">
      <c r="F7525" s="181"/>
    </row>
    <row r="7526" s="176" customFormat="1" ht="13.5" spans="6:6">
      <c r="F7526" s="181"/>
    </row>
    <row r="7527" s="176" customFormat="1" ht="13.5" spans="6:6">
      <c r="F7527" s="181"/>
    </row>
    <row r="7528" s="176" customFormat="1" ht="13.5" spans="6:6">
      <c r="F7528" s="181"/>
    </row>
    <row r="7529" s="176" customFormat="1" ht="13.5" spans="6:6">
      <c r="F7529" s="181"/>
    </row>
    <row r="7530" s="176" customFormat="1" ht="13.5" spans="6:6">
      <c r="F7530" s="181"/>
    </row>
    <row r="7531" s="176" customFormat="1" ht="13.5" spans="6:6">
      <c r="F7531" s="181"/>
    </row>
    <row r="7532" s="176" customFormat="1" ht="13.5" spans="6:6">
      <c r="F7532" s="181"/>
    </row>
    <row r="7533" s="176" customFormat="1" ht="13.5" spans="6:6">
      <c r="F7533" s="181"/>
    </row>
    <row r="7534" s="176" customFormat="1" ht="13.5" spans="6:6">
      <c r="F7534" s="181"/>
    </row>
    <row r="7535" s="176" customFormat="1" ht="13.5" spans="6:6">
      <c r="F7535" s="181"/>
    </row>
    <row r="7536" s="176" customFormat="1" ht="13.5" spans="6:6">
      <c r="F7536" s="181"/>
    </row>
    <row r="7537" s="176" customFormat="1" ht="13.5" spans="6:6">
      <c r="F7537" s="181"/>
    </row>
    <row r="7538" s="176" customFormat="1" ht="13.5" spans="6:6">
      <c r="F7538" s="181"/>
    </row>
    <row r="7539" s="176" customFormat="1" ht="13.5" spans="6:6">
      <c r="F7539" s="181"/>
    </row>
    <row r="7540" s="176" customFormat="1" ht="13.5" spans="6:6">
      <c r="F7540" s="181"/>
    </row>
    <row r="7541" s="176" customFormat="1" ht="13.5" spans="6:6">
      <c r="F7541" s="181"/>
    </row>
    <row r="7542" s="176" customFormat="1" ht="13.5" spans="6:6">
      <c r="F7542" s="181"/>
    </row>
    <row r="7543" s="176" customFormat="1" ht="13.5" spans="6:6">
      <c r="F7543" s="181"/>
    </row>
    <row r="7544" s="176" customFormat="1" ht="13.5" spans="6:6">
      <c r="F7544" s="181"/>
    </row>
    <row r="7545" s="176" customFormat="1" ht="13.5" spans="6:6">
      <c r="F7545" s="181"/>
    </row>
    <row r="7546" s="176" customFormat="1" ht="13.5" spans="6:6">
      <c r="F7546" s="181"/>
    </row>
    <row r="7547" s="176" customFormat="1" ht="13.5" spans="6:6">
      <c r="F7547" s="181"/>
    </row>
    <row r="7548" s="176" customFormat="1" ht="13.5" spans="6:6">
      <c r="F7548" s="181"/>
    </row>
    <row r="7549" s="176" customFormat="1" ht="13.5" spans="6:6">
      <c r="F7549" s="181"/>
    </row>
    <row r="7550" s="176" customFormat="1" ht="13.5" spans="6:6">
      <c r="F7550" s="181"/>
    </row>
    <row r="7551" s="176" customFormat="1" ht="13.5" spans="6:6">
      <c r="F7551" s="181"/>
    </row>
    <row r="7552" s="176" customFormat="1" ht="13.5" spans="6:6">
      <c r="F7552" s="181"/>
    </row>
    <row r="7553" s="176" customFormat="1" ht="13.5" spans="6:6">
      <c r="F7553" s="181"/>
    </row>
    <row r="7554" s="176" customFormat="1" ht="13.5" spans="6:6">
      <c r="F7554" s="181"/>
    </row>
    <row r="7555" s="176" customFormat="1" ht="13.5" spans="6:6">
      <c r="F7555" s="181"/>
    </row>
    <row r="7556" s="176" customFormat="1" ht="13.5" spans="6:6">
      <c r="F7556" s="181"/>
    </row>
    <row r="7557" s="176" customFormat="1" ht="13.5" spans="6:6">
      <c r="F7557" s="181"/>
    </row>
    <row r="7558" s="176" customFormat="1" ht="13.5" spans="6:6">
      <c r="F7558" s="181"/>
    </row>
    <row r="7559" s="176" customFormat="1" ht="13.5" spans="6:6">
      <c r="F7559" s="181"/>
    </row>
    <row r="7560" s="176" customFormat="1" ht="13.5" spans="6:6">
      <c r="F7560" s="181"/>
    </row>
    <row r="7561" s="176" customFormat="1" ht="13.5" spans="6:6">
      <c r="F7561" s="181"/>
    </row>
    <row r="7562" s="176" customFormat="1" ht="13.5" spans="6:6">
      <c r="F7562" s="181"/>
    </row>
    <row r="7563" s="176" customFormat="1" ht="13.5" spans="6:6">
      <c r="F7563" s="181"/>
    </row>
    <row r="7564" s="176" customFormat="1" ht="13.5" spans="6:6">
      <c r="F7564" s="181"/>
    </row>
    <row r="7565" s="176" customFormat="1" ht="13.5" spans="6:6">
      <c r="F7565" s="181"/>
    </row>
    <row r="7566" s="176" customFormat="1" ht="13.5" spans="6:6">
      <c r="F7566" s="181"/>
    </row>
    <row r="7567" s="176" customFormat="1" ht="13.5" spans="6:6">
      <c r="F7567" s="181"/>
    </row>
    <row r="7568" s="176" customFormat="1" ht="13.5" spans="6:6">
      <c r="F7568" s="181"/>
    </row>
    <row r="7569" s="176" customFormat="1" ht="13.5" spans="6:6">
      <c r="F7569" s="181"/>
    </row>
    <row r="7570" s="176" customFormat="1" ht="13.5" spans="6:6">
      <c r="F7570" s="181"/>
    </row>
    <row r="7571" s="176" customFormat="1" ht="13.5" spans="6:6">
      <c r="F7571" s="181"/>
    </row>
    <row r="7572" s="176" customFormat="1" ht="13.5" spans="6:6">
      <c r="F7572" s="181"/>
    </row>
    <row r="7573" s="176" customFormat="1" ht="13.5" spans="6:6">
      <c r="F7573" s="181"/>
    </row>
    <row r="7574" s="176" customFormat="1" ht="13.5" spans="6:6">
      <c r="F7574" s="181"/>
    </row>
    <row r="7575" s="176" customFormat="1" ht="13.5" spans="6:6">
      <c r="F7575" s="181"/>
    </row>
    <row r="7576" s="176" customFormat="1" ht="13.5" spans="6:6">
      <c r="F7576" s="181"/>
    </row>
    <row r="7577" s="176" customFormat="1" ht="13.5" spans="6:6">
      <c r="F7577" s="181"/>
    </row>
    <row r="7578" s="176" customFormat="1" ht="13.5" spans="6:6">
      <c r="F7578" s="181"/>
    </row>
    <row r="7579" s="176" customFormat="1" ht="13.5" spans="6:6">
      <c r="F7579" s="181"/>
    </row>
    <row r="7580" s="176" customFormat="1" ht="13.5" spans="6:6">
      <c r="F7580" s="181"/>
    </row>
    <row r="7581" s="176" customFormat="1" ht="13.5" spans="6:6">
      <c r="F7581" s="181"/>
    </row>
    <row r="7582" s="176" customFormat="1" ht="13.5" spans="6:6">
      <c r="F7582" s="181"/>
    </row>
    <row r="7583" s="176" customFormat="1" ht="13.5" spans="6:6">
      <c r="F7583" s="181"/>
    </row>
    <row r="7584" s="176" customFormat="1" ht="13.5" spans="6:6">
      <c r="F7584" s="181"/>
    </row>
    <row r="7585" s="176" customFormat="1" ht="13.5" spans="6:6">
      <c r="F7585" s="181"/>
    </row>
    <row r="7586" s="176" customFormat="1" ht="13.5" spans="6:6">
      <c r="F7586" s="181"/>
    </row>
    <row r="7587" s="176" customFormat="1" ht="13.5" spans="6:6">
      <c r="F7587" s="181"/>
    </row>
    <row r="7588" s="176" customFormat="1" ht="13.5" spans="6:6">
      <c r="F7588" s="181"/>
    </row>
    <row r="7589" s="176" customFormat="1" ht="13.5" spans="6:6">
      <c r="F7589" s="181"/>
    </row>
    <row r="7590" s="176" customFormat="1" ht="13.5" spans="6:6">
      <c r="F7590" s="181"/>
    </row>
    <row r="7591" s="176" customFormat="1" ht="13.5" spans="6:6">
      <c r="F7591" s="181"/>
    </row>
    <row r="7592" s="176" customFormat="1" ht="13.5" spans="6:6">
      <c r="F7592" s="181"/>
    </row>
    <row r="7593" s="176" customFormat="1" ht="13.5" spans="6:6">
      <c r="F7593" s="181"/>
    </row>
    <row r="7594" s="176" customFormat="1" ht="13.5" spans="6:6">
      <c r="F7594" s="181"/>
    </row>
    <row r="7595" s="176" customFormat="1" ht="13.5" spans="6:6">
      <c r="F7595" s="181"/>
    </row>
    <row r="7596" s="176" customFormat="1" ht="13.5" spans="6:6">
      <c r="F7596" s="181"/>
    </row>
    <row r="7597" s="176" customFormat="1" ht="13.5" spans="6:6">
      <c r="F7597" s="181"/>
    </row>
    <row r="7598" s="176" customFormat="1" ht="13.5" spans="6:6">
      <c r="F7598" s="181"/>
    </row>
    <row r="7599" s="176" customFormat="1" ht="13.5" spans="6:6">
      <c r="F7599" s="181"/>
    </row>
    <row r="7600" s="176" customFormat="1" ht="13.5" spans="6:6">
      <c r="F7600" s="181"/>
    </row>
    <row r="7601" s="176" customFormat="1" ht="13.5" spans="6:6">
      <c r="F7601" s="181"/>
    </row>
    <row r="7602" s="176" customFormat="1" ht="13.5" spans="6:6">
      <c r="F7602" s="181"/>
    </row>
    <row r="7603" s="176" customFormat="1" ht="13.5" spans="6:6">
      <c r="F7603" s="181"/>
    </row>
    <row r="7604" s="176" customFormat="1" ht="13.5" spans="6:6">
      <c r="F7604" s="181"/>
    </row>
    <row r="7605" s="176" customFormat="1" ht="13.5" spans="6:6">
      <c r="F7605" s="181"/>
    </row>
    <row r="7606" s="176" customFormat="1" ht="13.5" spans="6:6">
      <c r="F7606" s="181"/>
    </row>
    <row r="7607" s="176" customFormat="1" ht="13.5" spans="6:6">
      <c r="F7607" s="181"/>
    </row>
    <row r="7608" s="176" customFormat="1" ht="13.5" spans="6:6">
      <c r="F7608" s="181"/>
    </row>
    <row r="7609" s="176" customFormat="1" ht="13.5" spans="6:6">
      <c r="F7609" s="181"/>
    </row>
    <row r="7610" s="176" customFormat="1" ht="13.5" spans="6:6">
      <c r="F7610" s="181"/>
    </row>
    <row r="7611" s="176" customFormat="1" ht="13.5" spans="6:6">
      <c r="F7611" s="181"/>
    </row>
    <row r="7612" s="176" customFormat="1" ht="13.5" spans="6:6">
      <c r="F7612" s="181"/>
    </row>
    <row r="7613" s="176" customFormat="1" ht="13.5" spans="6:6">
      <c r="F7613" s="181"/>
    </row>
    <row r="7614" s="176" customFormat="1" ht="13.5" spans="6:6">
      <c r="F7614" s="181"/>
    </row>
    <row r="7615" s="176" customFormat="1" ht="13.5" spans="6:6">
      <c r="F7615" s="181"/>
    </row>
    <row r="7616" s="176" customFormat="1" ht="13.5" spans="6:6">
      <c r="F7616" s="181"/>
    </row>
    <row r="7617" s="176" customFormat="1" ht="13.5" spans="6:6">
      <c r="F7617" s="181"/>
    </row>
    <row r="7618" s="176" customFormat="1" ht="13.5" spans="6:6">
      <c r="F7618" s="181"/>
    </row>
    <row r="7619" s="176" customFormat="1" ht="13.5" spans="6:6">
      <c r="F7619" s="181"/>
    </row>
    <row r="7620" s="176" customFormat="1" ht="13.5" spans="6:6">
      <c r="F7620" s="181"/>
    </row>
    <row r="7621" s="176" customFormat="1" ht="13.5" spans="6:6">
      <c r="F7621" s="181"/>
    </row>
    <row r="7622" s="176" customFormat="1" ht="13.5" spans="6:6">
      <c r="F7622" s="181"/>
    </row>
    <row r="7623" s="176" customFormat="1" ht="13.5" spans="6:6">
      <c r="F7623" s="181"/>
    </row>
    <row r="7624" s="176" customFormat="1" ht="13.5" spans="6:6">
      <c r="F7624" s="181"/>
    </row>
    <row r="7625" s="176" customFormat="1" ht="13.5" spans="6:6">
      <c r="F7625" s="181"/>
    </row>
    <row r="7626" s="176" customFormat="1" ht="13.5" spans="6:6">
      <c r="F7626" s="181"/>
    </row>
    <row r="7627" s="176" customFormat="1" ht="13.5" spans="6:6">
      <c r="F7627" s="181"/>
    </row>
    <row r="7628" s="176" customFormat="1" ht="13.5" spans="6:6">
      <c r="F7628" s="181"/>
    </row>
    <row r="7629" s="176" customFormat="1" ht="13.5" spans="6:6">
      <c r="F7629" s="181"/>
    </row>
    <row r="7630" s="176" customFormat="1" ht="13.5" spans="6:6">
      <c r="F7630" s="181"/>
    </row>
    <row r="7631" s="176" customFormat="1" ht="13.5" spans="6:6">
      <c r="F7631" s="181"/>
    </row>
    <row r="7632" s="176" customFormat="1" ht="13.5" spans="6:6">
      <c r="F7632" s="181"/>
    </row>
    <row r="7633" s="176" customFormat="1" ht="13.5" spans="6:6">
      <c r="F7633" s="181"/>
    </row>
    <row r="7634" s="176" customFormat="1" ht="13.5" spans="6:6">
      <c r="F7634" s="181"/>
    </row>
    <row r="7635" s="176" customFormat="1" ht="13.5" spans="6:6">
      <c r="F7635" s="181"/>
    </row>
    <row r="7636" s="176" customFormat="1" ht="13.5" spans="6:6">
      <c r="F7636" s="181"/>
    </row>
    <row r="7637" s="176" customFormat="1" ht="13.5" spans="6:6">
      <c r="F7637" s="181"/>
    </row>
    <row r="7638" s="176" customFormat="1" ht="13.5" spans="6:6">
      <c r="F7638" s="181"/>
    </row>
    <row r="7639" s="176" customFormat="1" ht="13.5" spans="6:6">
      <c r="F7639" s="181"/>
    </row>
    <row r="7640" s="176" customFormat="1" ht="13.5" spans="6:6">
      <c r="F7640" s="181"/>
    </row>
    <row r="7641" s="176" customFormat="1" ht="13.5" spans="6:6">
      <c r="F7641" s="181"/>
    </row>
    <row r="7642" s="176" customFormat="1" ht="13.5" spans="6:6">
      <c r="F7642" s="181"/>
    </row>
    <row r="7643" s="176" customFormat="1" ht="13.5" spans="6:6">
      <c r="F7643" s="181"/>
    </row>
    <row r="7644" s="176" customFormat="1" ht="13.5" spans="6:6">
      <c r="F7644" s="181"/>
    </row>
    <row r="7645" s="176" customFormat="1" ht="13.5" spans="6:6">
      <c r="F7645" s="181"/>
    </row>
    <row r="7646" s="176" customFormat="1" ht="13.5" spans="6:6">
      <c r="F7646" s="181"/>
    </row>
    <row r="7647" s="176" customFormat="1" ht="13.5" spans="6:6">
      <c r="F7647" s="181"/>
    </row>
    <row r="7648" s="176" customFormat="1" ht="13.5" spans="6:6">
      <c r="F7648" s="181"/>
    </row>
    <row r="7649" s="176" customFormat="1" ht="13.5" spans="6:6">
      <c r="F7649" s="181"/>
    </row>
    <row r="7650" s="176" customFormat="1" ht="13.5" spans="6:6">
      <c r="F7650" s="181"/>
    </row>
    <row r="7651" s="176" customFormat="1" ht="13.5" spans="6:6">
      <c r="F7651" s="181"/>
    </row>
    <row r="7652" s="176" customFormat="1" ht="13.5" spans="6:6">
      <c r="F7652" s="181"/>
    </row>
    <row r="7653" s="176" customFormat="1" ht="13.5" spans="6:6">
      <c r="F7653" s="181"/>
    </row>
    <row r="7654" s="176" customFormat="1" ht="13.5" spans="6:6">
      <c r="F7654" s="181"/>
    </row>
    <row r="7655" s="176" customFormat="1" ht="13.5" spans="6:6">
      <c r="F7655" s="181"/>
    </row>
    <row r="7656" s="176" customFormat="1" ht="13.5" spans="6:6">
      <c r="F7656" s="181"/>
    </row>
    <row r="7657" s="176" customFormat="1" ht="13.5" spans="6:6">
      <c r="F7657" s="181"/>
    </row>
    <row r="7658" s="176" customFormat="1" ht="13.5" spans="6:6">
      <c r="F7658" s="181"/>
    </row>
    <row r="7659" s="176" customFormat="1" ht="13.5" spans="6:6">
      <c r="F7659" s="181"/>
    </row>
    <row r="7660" s="176" customFormat="1" ht="13.5" spans="6:6">
      <c r="F7660" s="181"/>
    </row>
    <row r="7661" s="176" customFormat="1" ht="13.5" spans="6:6">
      <c r="F7661" s="181"/>
    </row>
    <row r="7662" s="176" customFormat="1" ht="13.5" spans="6:6">
      <c r="F7662" s="181"/>
    </row>
    <row r="7663" s="176" customFormat="1" ht="13.5" spans="6:6">
      <c r="F7663" s="181"/>
    </row>
    <row r="7664" s="176" customFormat="1" ht="13.5" spans="6:6">
      <c r="F7664" s="181"/>
    </row>
    <row r="7665" s="176" customFormat="1" ht="13.5" spans="6:6">
      <c r="F7665" s="181"/>
    </row>
    <row r="7666" s="176" customFormat="1" ht="13.5" spans="6:6">
      <c r="F7666" s="181"/>
    </row>
    <row r="7667" s="176" customFormat="1" ht="13.5" spans="6:6">
      <c r="F7667" s="181"/>
    </row>
    <row r="7668" s="176" customFormat="1" ht="13.5" spans="6:6">
      <c r="F7668" s="181"/>
    </row>
    <row r="7669" s="176" customFormat="1" ht="13.5" spans="6:6">
      <c r="F7669" s="181"/>
    </row>
    <row r="7670" s="176" customFormat="1" ht="13.5" spans="6:6">
      <c r="F7670" s="181"/>
    </row>
    <row r="7671" s="176" customFormat="1" ht="13.5" spans="6:6">
      <c r="F7671" s="181"/>
    </row>
    <row r="7672" s="176" customFormat="1" ht="13.5" spans="6:6">
      <c r="F7672" s="181"/>
    </row>
    <row r="7673" s="176" customFormat="1" ht="13.5" spans="6:6">
      <c r="F7673" s="181"/>
    </row>
    <row r="7674" s="176" customFormat="1" ht="13.5" spans="6:6">
      <c r="F7674" s="181"/>
    </row>
    <row r="7675" s="176" customFormat="1" ht="13.5" spans="6:6">
      <c r="F7675" s="181"/>
    </row>
    <row r="7676" s="176" customFormat="1" ht="13.5" spans="6:6">
      <c r="F7676" s="181"/>
    </row>
    <row r="7677" s="176" customFormat="1" ht="13.5" spans="6:6">
      <c r="F7677" s="181"/>
    </row>
    <row r="7678" s="176" customFormat="1" ht="13.5" spans="6:6">
      <c r="F7678" s="181"/>
    </row>
    <row r="7679" s="176" customFormat="1" ht="13.5" spans="6:6">
      <c r="F7679" s="181"/>
    </row>
    <row r="7680" s="176" customFormat="1" ht="13.5" spans="6:6">
      <c r="F7680" s="181"/>
    </row>
    <row r="7681" s="176" customFormat="1" ht="13.5" spans="6:6">
      <c r="F7681" s="181"/>
    </row>
    <row r="7682" s="176" customFormat="1" ht="13.5" spans="6:6">
      <c r="F7682" s="181"/>
    </row>
    <row r="7683" s="176" customFormat="1" ht="13.5" spans="6:6">
      <c r="F7683" s="181"/>
    </row>
    <row r="7684" s="176" customFormat="1" ht="13.5" spans="6:6">
      <c r="F7684" s="181"/>
    </row>
    <row r="7685" s="176" customFormat="1" ht="13.5" spans="6:6">
      <c r="F7685" s="181"/>
    </row>
    <row r="7686" s="176" customFormat="1" ht="13.5" spans="6:6">
      <c r="F7686" s="181"/>
    </row>
    <row r="7687" s="176" customFormat="1" ht="13.5" spans="6:6">
      <c r="F7687" s="181"/>
    </row>
    <row r="7688" s="176" customFormat="1" ht="13.5" spans="6:6">
      <c r="F7688" s="181"/>
    </row>
    <row r="7689" s="176" customFormat="1" ht="13.5" spans="6:6">
      <c r="F7689" s="181"/>
    </row>
    <row r="7690" s="176" customFormat="1" ht="13.5" spans="6:6">
      <c r="F7690" s="181"/>
    </row>
    <row r="7691" s="176" customFormat="1" ht="13.5" spans="6:6">
      <c r="F7691" s="181"/>
    </row>
    <row r="7692" s="176" customFormat="1" ht="13.5" spans="6:6">
      <c r="F7692" s="181"/>
    </row>
    <row r="7693" s="176" customFormat="1" ht="13.5" spans="6:6">
      <c r="F7693" s="181"/>
    </row>
    <row r="7694" s="176" customFormat="1" ht="13.5" spans="6:6">
      <c r="F7694" s="181"/>
    </row>
    <row r="7695" s="176" customFormat="1" ht="13.5" spans="6:6">
      <c r="F7695" s="181"/>
    </row>
    <row r="7696" s="176" customFormat="1" ht="13.5" spans="6:6">
      <c r="F7696" s="181"/>
    </row>
    <row r="7697" s="176" customFormat="1" ht="13.5" spans="6:6">
      <c r="F7697" s="181"/>
    </row>
    <row r="7698" s="176" customFormat="1" ht="13.5" spans="6:6">
      <c r="F7698" s="181"/>
    </row>
    <row r="7699" s="176" customFormat="1" ht="13.5" spans="6:6">
      <c r="F7699" s="181"/>
    </row>
    <row r="7700" s="176" customFormat="1" ht="13.5" spans="6:6">
      <c r="F7700" s="181"/>
    </row>
    <row r="7701" s="176" customFormat="1" ht="13.5" spans="6:6">
      <c r="F7701" s="181"/>
    </row>
    <row r="7702" s="176" customFormat="1" ht="13.5" spans="6:6">
      <c r="F7702" s="181"/>
    </row>
    <row r="7703" s="176" customFormat="1" ht="13.5" spans="6:6">
      <c r="F7703" s="181"/>
    </row>
    <row r="7704" s="176" customFormat="1" ht="13.5" spans="6:6">
      <c r="F7704" s="181"/>
    </row>
    <row r="7705" s="176" customFormat="1" ht="13.5" spans="6:6">
      <c r="F7705" s="181"/>
    </row>
    <row r="7706" s="176" customFormat="1" ht="13.5" spans="6:6">
      <c r="F7706" s="181"/>
    </row>
    <row r="7707" s="176" customFormat="1" ht="13.5" spans="6:6">
      <c r="F7707" s="181"/>
    </row>
    <row r="7708" s="176" customFormat="1" ht="13.5" spans="6:6">
      <c r="F7708" s="181"/>
    </row>
    <row r="7709" s="176" customFormat="1" ht="13.5" spans="6:6">
      <c r="F7709" s="181"/>
    </row>
    <row r="7710" s="176" customFormat="1" ht="13.5" spans="6:6">
      <c r="F7710" s="181"/>
    </row>
    <row r="7711" s="176" customFormat="1" ht="13.5" spans="6:6">
      <c r="F7711" s="181"/>
    </row>
    <row r="7712" s="176" customFormat="1" ht="13.5" spans="6:6">
      <c r="F7712" s="181"/>
    </row>
    <row r="7713" s="176" customFormat="1" ht="13.5" spans="6:6">
      <c r="F7713" s="181"/>
    </row>
    <row r="7714" s="176" customFormat="1" ht="13.5" spans="6:6">
      <c r="F7714" s="181"/>
    </row>
    <row r="7715" s="176" customFormat="1" ht="13.5" spans="6:6">
      <c r="F7715" s="181"/>
    </row>
    <row r="7716" s="176" customFormat="1" ht="13.5" spans="6:6">
      <c r="F7716" s="181"/>
    </row>
    <row r="7717" s="176" customFormat="1" ht="13.5" spans="6:6">
      <c r="F7717" s="181"/>
    </row>
    <row r="7718" s="176" customFormat="1" ht="13.5" spans="6:6">
      <c r="F7718" s="181"/>
    </row>
    <row r="7719" s="176" customFormat="1" ht="13.5" spans="6:6">
      <c r="F7719" s="181"/>
    </row>
    <row r="7720" s="176" customFormat="1" ht="13.5" spans="6:6">
      <c r="F7720" s="181"/>
    </row>
    <row r="7721" s="176" customFormat="1" ht="13.5" spans="6:6">
      <c r="F7721" s="181"/>
    </row>
    <row r="7722" s="176" customFormat="1" ht="13.5" spans="6:6">
      <c r="F7722" s="181"/>
    </row>
    <row r="7723" s="176" customFormat="1" ht="13.5" spans="6:6">
      <c r="F7723" s="181"/>
    </row>
    <row r="7724" s="176" customFormat="1" ht="13.5" spans="6:6">
      <c r="F7724" s="181"/>
    </row>
    <row r="7725" s="176" customFormat="1" ht="13.5" spans="6:6">
      <c r="F7725" s="181"/>
    </row>
    <row r="7726" s="176" customFormat="1" ht="13.5" spans="6:6">
      <c r="F7726" s="181"/>
    </row>
    <row r="7727" s="176" customFormat="1" ht="13.5" spans="6:6">
      <c r="F7727" s="181"/>
    </row>
    <row r="7728" s="176" customFormat="1" ht="13.5" spans="6:6">
      <c r="F7728" s="181"/>
    </row>
    <row r="7729" s="176" customFormat="1" ht="13.5" spans="6:6">
      <c r="F7729" s="181"/>
    </row>
    <row r="7730" s="176" customFormat="1" ht="13.5" spans="6:6">
      <c r="F7730" s="181"/>
    </row>
    <row r="7731" s="176" customFormat="1" ht="13.5" spans="6:6">
      <c r="F7731" s="181"/>
    </row>
    <row r="7732" s="176" customFormat="1" ht="13.5" spans="6:6">
      <c r="F7732" s="181"/>
    </row>
    <row r="7733" s="176" customFormat="1" ht="13.5" spans="6:6">
      <c r="F7733" s="181"/>
    </row>
    <row r="7734" s="176" customFormat="1" ht="13.5" spans="6:6">
      <c r="F7734" s="181"/>
    </row>
    <row r="7735" s="176" customFormat="1" ht="13.5" spans="6:6">
      <c r="F7735" s="181"/>
    </row>
    <row r="7736" s="176" customFormat="1" ht="13.5" spans="6:6">
      <c r="F7736" s="181"/>
    </row>
    <row r="7737" s="176" customFormat="1" ht="13.5" spans="6:6">
      <c r="F7737" s="181"/>
    </row>
    <row r="7738" s="176" customFormat="1" ht="13.5" spans="6:6">
      <c r="F7738" s="181"/>
    </row>
    <row r="7739" s="176" customFormat="1" ht="13.5" spans="6:6">
      <c r="F7739" s="181"/>
    </row>
    <row r="7740" s="176" customFormat="1" ht="13.5" spans="6:6">
      <c r="F7740" s="181"/>
    </row>
    <row r="7741" s="176" customFormat="1" ht="13.5" spans="6:6">
      <c r="F7741" s="181"/>
    </row>
    <row r="7742" s="176" customFormat="1" ht="13.5" spans="6:6">
      <c r="F7742" s="181"/>
    </row>
    <row r="7743" s="176" customFormat="1" ht="13.5" spans="6:6">
      <c r="F7743" s="181"/>
    </row>
    <row r="7744" s="176" customFormat="1" ht="13.5" spans="6:6">
      <c r="F7744" s="181"/>
    </row>
    <row r="7745" s="176" customFormat="1" ht="13.5" spans="6:6">
      <c r="F7745" s="181"/>
    </row>
    <row r="7746" s="176" customFormat="1" ht="13.5" spans="6:6">
      <c r="F7746" s="181"/>
    </row>
    <row r="7747" s="176" customFormat="1" ht="13.5" spans="6:6">
      <c r="F7747" s="181"/>
    </row>
    <row r="7748" s="176" customFormat="1" ht="13.5" spans="6:6">
      <c r="F7748" s="181"/>
    </row>
    <row r="7749" s="176" customFormat="1" ht="13.5" spans="6:6">
      <c r="F7749" s="181"/>
    </row>
    <row r="7750" s="176" customFormat="1" ht="13.5" spans="6:6">
      <c r="F7750" s="181"/>
    </row>
    <row r="7751" s="176" customFormat="1" ht="13.5" spans="6:6">
      <c r="F7751" s="181"/>
    </row>
    <row r="7752" s="176" customFormat="1" ht="13.5" spans="6:6">
      <c r="F7752" s="181"/>
    </row>
    <row r="7753" s="176" customFormat="1" ht="13.5" spans="6:6">
      <c r="F7753" s="181"/>
    </row>
    <row r="7754" s="176" customFormat="1" ht="13.5" spans="6:6">
      <c r="F7754" s="181"/>
    </row>
    <row r="7755" s="176" customFormat="1" ht="13.5" spans="6:6">
      <c r="F7755" s="181"/>
    </row>
    <row r="7756" s="176" customFormat="1" ht="13.5" spans="6:6">
      <c r="F7756" s="181"/>
    </row>
    <row r="7757" s="176" customFormat="1" ht="13.5" spans="6:6">
      <c r="F7757" s="181"/>
    </row>
    <row r="7758" s="176" customFormat="1" ht="13.5" spans="6:6">
      <c r="F7758" s="181"/>
    </row>
    <row r="7759" s="176" customFormat="1" ht="13.5" spans="6:6">
      <c r="F7759" s="181"/>
    </row>
    <row r="7760" s="176" customFormat="1" ht="13.5" spans="6:6">
      <c r="F7760" s="181"/>
    </row>
    <row r="7761" s="176" customFormat="1" ht="13.5" spans="6:6">
      <c r="F7761" s="181"/>
    </row>
    <row r="7762" s="176" customFormat="1" ht="13.5" spans="6:6">
      <c r="F7762" s="181"/>
    </row>
    <row r="7763" s="176" customFormat="1" ht="13.5" spans="6:6">
      <c r="F7763" s="181"/>
    </row>
    <row r="7764" s="176" customFormat="1" ht="13.5" spans="6:6">
      <c r="F7764" s="181"/>
    </row>
    <row r="7765" s="176" customFormat="1" ht="13.5" spans="6:6">
      <c r="F7765" s="181"/>
    </row>
    <row r="7766" s="176" customFormat="1" ht="13.5" spans="6:6">
      <c r="F7766" s="181"/>
    </row>
    <row r="7767" s="176" customFormat="1" ht="13.5" spans="6:6">
      <c r="F7767" s="181"/>
    </row>
    <row r="7768" s="176" customFormat="1" ht="13.5" spans="6:6">
      <c r="F7768" s="181"/>
    </row>
    <row r="7769" s="176" customFormat="1" ht="13.5" spans="6:6">
      <c r="F7769" s="181"/>
    </row>
    <row r="7770" s="176" customFormat="1" ht="13.5" spans="6:6">
      <c r="F7770" s="181"/>
    </row>
    <row r="7771" s="176" customFormat="1" ht="13.5" spans="6:6">
      <c r="F7771" s="181"/>
    </row>
    <row r="7772" s="176" customFormat="1" ht="13.5" spans="6:6">
      <c r="F7772" s="181"/>
    </row>
    <row r="7773" s="176" customFormat="1" ht="13.5" spans="6:6">
      <c r="F7773" s="181"/>
    </row>
    <row r="7774" s="176" customFormat="1" ht="13.5" spans="6:6">
      <c r="F7774" s="181"/>
    </row>
    <row r="7775" s="176" customFormat="1" ht="13.5" spans="6:6">
      <c r="F7775" s="181"/>
    </row>
    <row r="7776" s="176" customFormat="1" ht="13.5" spans="6:6">
      <c r="F7776" s="181"/>
    </row>
    <row r="7777" s="176" customFormat="1" ht="13.5" spans="6:6">
      <c r="F7777" s="181"/>
    </row>
    <row r="7778" s="176" customFormat="1" ht="13.5" spans="6:6">
      <c r="F7778" s="181"/>
    </row>
    <row r="7779" s="176" customFormat="1" ht="13.5" spans="6:6">
      <c r="F7779" s="181"/>
    </row>
    <row r="7780" s="176" customFormat="1" ht="13.5" spans="6:6">
      <c r="F7780" s="181"/>
    </row>
    <row r="7781" s="176" customFormat="1" ht="13.5" spans="6:6">
      <c r="F7781" s="181"/>
    </row>
    <row r="7782" s="176" customFormat="1" ht="13.5" spans="6:6">
      <c r="F7782" s="181"/>
    </row>
    <row r="7783" s="176" customFormat="1" ht="13.5" spans="6:6">
      <c r="F7783" s="181"/>
    </row>
    <row r="7784" s="176" customFormat="1" ht="13.5" spans="6:6">
      <c r="F7784" s="181"/>
    </row>
    <row r="7785" s="176" customFormat="1" ht="13.5" spans="6:6">
      <c r="F7785" s="181"/>
    </row>
    <row r="7786" s="176" customFormat="1" ht="13.5" spans="6:6">
      <c r="F7786" s="181"/>
    </row>
    <row r="7787" s="176" customFormat="1" ht="13.5" spans="6:6">
      <c r="F7787" s="181"/>
    </row>
    <row r="7788" s="176" customFormat="1" ht="13.5" spans="6:6">
      <c r="F7788" s="181"/>
    </row>
    <row r="7789" s="176" customFormat="1" ht="13.5" spans="6:6">
      <c r="F7789" s="181"/>
    </row>
    <row r="7790" s="176" customFormat="1" ht="13.5" spans="6:6">
      <c r="F7790" s="181"/>
    </row>
    <row r="7791" s="176" customFormat="1" ht="13.5" spans="6:6">
      <c r="F7791" s="181"/>
    </row>
    <row r="7792" s="176" customFormat="1" ht="13.5" spans="6:6">
      <c r="F7792" s="181"/>
    </row>
    <row r="7793" s="176" customFormat="1" ht="13.5" spans="6:6">
      <c r="F7793" s="181"/>
    </row>
    <row r="7794" s="176" customFormat="1" ht="13.5" spans="6:6">
      <c r="F7794" s="181"/>
    </row>
    <row r="7795" s="176" customFormat="1" ht="13.5" spans="6:6">
      <c r="F7795" s="181"/>
    </row>
    <row r="7796" s="176" customFormat="1" ht="13.5" spans="6:6">
      <c r="F7796" s="181"/>
    </row>
    <row r="7797" s="176" customFormat="1" ht="13.5" spans="6:6">
      <c r="F7797" s="181"/>
    </row>
    <row r="7798" s="176" customFormat="1" ht="13.5" spans="6:6">
      <c r="F7798" s="181"/>
    </row>
    <row r="7799" s="176" customFormat="1" ht="13.5" spans="6:6">
      <c r="F7799" s="181"/>
    </row>
    <row r="7800" s="176" customFormat="1" ht="13.5" spans="6:6">
      <c r="F7800" s="181"/>
    </row>
    <row r="7801" s="176" customFormat="1" ht="13.5" spans="6:6">
      <c r="F7801" s="181"/>
    </row>
    <row r="7802" s="176" customFormat="1" ht="13.5" spans="6:6">
      <c r="F7802" s="181"/>
    </row>
    <row r="7803" s="176" customFormat="1" ht="13.5" spans="6:6">
      <c r="F7803" s="181"/>
    </row>
    <row r="7804" s="176" customFormat="1" ht="13.5" spans="6:6">
      <c r="F7804" s="181"/>
    </row>
    <row r="7805" s="176" customFormat="1" ht="13.5" spans="6:6">
      <c r="F7805" s="181"/>
    </row>
    <row r="7806" s="176" customFormat="1" ht="13.5" spans="6:6">
      <c r="F7806" s="181"/>
    </row>
    <row r="7807" s="176" customFormat="1" ht="13.5" spans="6:6">
      <c r="F7807" s="181"/>
    </row>
    <row r="7808" s="176" customFormat="1" ht="13.5" spans="6:6">
      <c r="F7808" s="181"/>
    </row>
    <row r="7809" s="176" customFormat="1" ht="13.5" spans="6:6">
      <c r="F7809" s="181"/>
    </row>
    <row r="7810" s="176" customFormat="1" ht="13.5" spans="6:6">
      <c r="F7810" s="181"/>
    </row>
    <row r="7811" s="176" customFormat="1" ht="13.5" spans="6:6">
      <c r="F7811" s="181"/>
    </row>
    <row r="7812" s="176" customFormat="1" ht="13.5" spans="6:6">
      <c r="F7812" s="181"/>
    </row>
    <row r="7813" s="176" customFormat="1" ht="13.5" spans="6:6">
      <c r="F7813" s="181"/>
    </row>
    <row r="7814" s="176" customFormat="1" ht="13.5" spans="6:6">
      <c r="F7814" s="181"/>
    </row>
    <row r="7815" s="176" customFormat="1" ht="13.5" spans="6:6">
      <c r="F7815" s="181"/>
    </row>
    <row r="7816" s="176" customFormat="1" ht="13.5" spans="6:6">
      <c r="F7816" s="181"/>
    </row>
    <row r="7817" s="176" customFormat="1" ht="13.5" spans="6:6">
      <c r="F7817" s="181"/>
    </row>
    <row r="7818" s="176" customFormat="1" ht="13.5" spans="6:6">
      <c r="F7818" s="181"/>
    </row>
    <row r="7819" s="176" customFormat="1" ht="13.5" spans="6:6">
      <c r="F7819" s="181"/>
    </row>
    <row r="7820" s="176" customFormat="1" ht="13.5" spans="6:6">
      <c r="F7820" s="181"/>
    </row>
    <row r="7821" s="176" customFormat="1" ht="13.5" spans="6:6">
      <c r="F7821" s="181"/>
    </row>
    <row r="7822" s="176" customFormat="1" ht="13.5" spans="6:6">
      <c r="F7822" s="181"/>
    </row>
    <row r="7823" s="176" customFormat="1" ht="13.5" spans="6:6">
      <c r="F7823" s="181"/>
    </row>
    <row r="7824" s="176" customFormat="1" ht="13.5" spans="6:6">
      <c r="F7824" s="181"/>
    </row>
    <row r="7825" s="176" customFormat="1" ht="13.5" spans="6:6">
      <c r="F7825" s="181"/>
    </row>
    <row r="7826" s="176" customFormat="1" ht="13.5" spans="6:6">
      <c r="F7826" s="181"/>
    </row>
    <row r="7827" s="176" customFormat="1" ht="13.5" spans="6:6">
      <c r="F7827" s="181"/>
    </row>
    <row r="7828" s="176" customFormat="1" ht="13.5" spans="6:6">
      <c r="F7828" s="181"/>
    </row>
    <row r="7829" s="176" customFormat="1" ht="13.5" spans="6:6">
      <c r="F7829" s="181"/>
    </row>
    <row r="7830" s="176" customFormat="1" ht="13.5" spans="6:6">
      <c r="F7830" s="181"/>
    </row>
    <row r="7831" s="176" customFormat="1" ht="13.5" spans="6:6">
      <c r="F7831" s="181"/>
    </row>
    <row r="7832" s="176" customFormat="1" ht="13.5" spans="6:6">
      <c r="F7832" s="181"/>
    </row>
    <row r="7833" s="176" customFormat="1" ht="13.5" spans="6:6">
      <c r="F7833" s="181"/>
    </row>
    <row r="7834" s="176" customFormat="1" ht="13.5" spans="6:6">
      <c r="F7834" s="181"/>
    </row>
    <row r="7835" s="176" customFormat="1" ht="13.5" spans="6:6">
      <c r="F7835" s="181"/>
    </row>
    <row r="7836" s="176" customFormat="1" ht="13.5" spans="6:6">
      <c r="F7836" s="181"/>
    </row>
    <row r="7837" s="176" customFormat="1" ht="13.5" spans="6:6">
      <c r="F7837" s="181"/>
    </row>
    <row r="7838" s="176" customFormat="1" ht="13.5" spans="6:6">
      <c r="F7838" s="181"/>
    </row>
    <row r="7839" s="176" customFormat="1" ht="13.5" spans="6:6">
      <c r="F7839" s="181"/>
    </row>
    <row r="7840" s="176" customFormat="1" ht="13.5" spans="6:6">
      <c r="F7840" s="181"/>
    </row>
    <row r="7841" s="176" customFormat="1" ht="13.5" spans="6:6">
      <c r="F7841" s="181"/>
    </row>
    <row r="7842" s="176" customFormat="1" ht="13.5" spans="6:6">
      <c r="F7842" s="181"/>
    </row>
    <row r="7843" s="176" customFormat="1" ht="13.5" spans="6:6">
      <c r="F7843" s="181"/>
    </row>
    <row r="7844" s="176" customFormat="1" ht="13.5" spans="6:6">
      <c r="F7844" s="181"/>
    </row>
    <row r="7845" s="176" customFormat="1" ht="13.5" spans="6:6">
      <c r="F7845" s="181"/>
    </row>
    <row r="7846" s="176" customFormat="1" ht="13.5" spans="6:6">
      <c r="F7846" s="181"/>
    </row>
    <row r="7847" s="176" customFormat="1" ht="13.5" spans="6:6">
      <c r="F7847" s="181"/>
    </row>
    <row r="7848" s="176" customFormat="1" ht="13.5" spans="6:6">
      <c r="F7848" s="181"/>
    </row>
    <row r="7849" s="176" customFormat="1" ht="13.5" spans="6:6">
      <c r="F7849" s="181"/>
    </row>
    <row r="7850" s="176" customFormat="1" ht="13.5" spans="6:6">
      <c r="F7850" s="181"/>
    </row>
    <row r="7851" s="176" customFormat="1" ht="13.5" spans="6:6">
      <c r="F7851" s="181"/>
    </row>
    <row r="7852" s="176" customFormat="1" ht="13.5" spans="6:6">
      <c r="F7852" s="181"/>
    </row>
    <row r="7853" s="176" customFormat="1" ht="13.5" spans="6:6">
      <c r="F7853" s="181"/>
    </row>
    <row r="7854" s="176" customFormat="1" ht="13.5" spans="6:6">
      <c r="F7854" s="181"/>
    </row>
    <row r="7855" s="176" customFormat="1" ht="13.5" spans="6:6">
      <c r="F7855" s="181"/>
    </row>
    <row r="7856" s="176" customFormat="1" ht="13.5" spans="6:6">
      <c r="F7856" s="181"/>
    </row>
    <row r="7857" s="176" customFormat="1" ht="13.5" spans="6:6">
      <c r="F7857" s="181"/>
    </row>
    <row r="7858" s="176" customFormat="1" ht="13.5" spans="6:6">
      <c r="F7858" s="181"/>
    </row>
    <row r="7859" s="176" customFormat="1" ht="13.5" spans="6:6">
      <c r="F7859" s="181"/>
    </row>
    <row r="7860" s="176" customFormat="1" ht="13.5" spans="6:6">
      <c r="F7860" s="181"/>
    </row>
    <row r="7861" s="176" customFormat="1" ht="13.5" spans="6:6">
      <c r="F7861" s="181"/>
    </row>
    <row r="7862" s="176" customFormat="1" ht="13.5" spans="6:6">
      <c r="F7862" s="181"/>
    </row>
    <row r="7863" s="176" customFormat="1" ht="13.5" spans="6:6">
      <c r="F7863" s="181"/>
    </row>
    <row r="7864" s="176" customFormat="1" ht="13.5" spans="6:6">
      <c r="F7864" s="181"/>
    </row>
    <row r="7865" s="176" customFormat="1" ht="13.5" spans="6:6">
      <c r="F7865" s="181"/>
    </row>
    <row r="7866" s="176" customFormat="1" ht="13.5" spans="6:6">
      <c r="F7866" s="181"/>
    </row>
    <row r="7867" s="176" customFormat="1" ht="13.5" spans="6:6">
      <c r="F7867" s="181"/>
    </row>
    <row r="7868" s="176" customFormat="1" ht="13.5" spans="6:6">
      <c r="F7868" s="181"/>
    </row>
    <row r="7869" s="176" customFormat="1" ht="13.5" spans="6:6">
      <c r="F7869" s="181"/>
    </row>
    <row r="7870" s="176" customFormat="1" ht="13.5" spans="6:6">
      <c r="F7870" s="181"/>
    </row>
    <row r="7871" s="176" customFormat="1" ht="13.5" spans="6:6">
      <c r="F7871" s="181"/>
    </row>
    <row r="7872" s="176" customFormat="1" ht="13.5" spans="6:6">
      <c r="F7872" s="181"/>
    </row>
    <row r="7873" s="176" customFormat="1" ht="13.5" spans="6:6">
      <c r="F7873" s="181"/>
    </row>
    <row r="7874" s="176" customFormat="1" ht="13.5" spans="6:6">
      <c r="F7874" s="181"/>
    </row>
    <row r="7875" s="176" customFormat="1" ht="13.5" spans="6:6">
      <c r="F7875" s="181"/>
    </row>
    <row r="7876" s="176" customFormat="1" ht="13.5" spans="6:6">
      <c r="F7876" s="181"/>
    </row>
    <row r="7877" s="176" customFormat="1" ht="13.5" spans="6:6">
      <c r="F7877" s="181"/>
    </row>
    <row r="7878" s="176" customFormat="1" ht="13.5" spans="6:6">
      <c r="F7878" s="181"/>
    </row>
    <row r="7879" s="176" customFormat="1" ht="13.5" spans="6:6">
      <c r="F7879" s="181"/>
    </row>
    <row r="7880" s="176" customFormat="1" ht="13.5" spans="6:6">
      <c r="F7880" s="181"/>
    </row>
    <row r="7881" s="176" customFormat="1" ht="13.5" spans="6:6">
      <c r="F7881" s="181"/>
    </row>
    <row r="7882" s="176" customFormat="1" ht="13.5" spans="6:6">
      <c r="F7882" s="181"/>
    </row>
    <row r="7883" s="176" customFormat="1" ht="13.5" spans="6:6">
      <c r="F7883" s="181"/>
    </row>
    <row r="7884" s="176" customFormat="1" ht="13.5" spans="6:6">
      <c r="F7884" s="181"/>
    </row>
    <row r="7885" s="176" customFormat="1" ht="13.5" spans="6:6">
      <c r="F7885" s="181"/>
    </row>
    <row r="7886" s="176" customFormat="1" ht="13.5" spans="6:6">
      <c r="F7886" s="181"/>
    </row>
    <row r="7887" s="176" customFormat="1" ht="13.5" spans="6:6">
      <c r="F7887" s="181"/>
    </row>
    <row r="7888" s="176" customFormat="1" ht="13.5" spans="6:6">
      <c r="F7888" s="181"/>
    </row>
    <row r="7889" s="176" customFormat="1" ht="13.5" spans="6:6">
      <c r="F7889" s="181"/>
    </row>
    <row r="7890" s="176" customFormat="1" ht="13.5" spans="6:6">
      <c r="F7890" s="181"/>
    </row>
    <row r="7891" s="176" customFormat="1" ht="13.5" spans="6:6">
      <c r="F7891" s="181"/>
    </row>
    <row r="7892" s="176" customFormat="1" ht="13.5" spans="6:6">
      <c r="F7892" s="181"/>
    </row>
    <row r="7893" s="176" customFormat="1" ht="13.5" spans="6:6">
      <c r="F7893" s="181"/>
    </row>
    <row r="7894" s="176" customFormat="1" ht="13.5" spans="6:6">
      <c r="F7894" s="181"/>
    </row>
    <row r="7895" s="176" customFormat="1" ht="13.5" spans="6:6">
      <c r="F7895" s="181"/>
    </row>
    <row r="7896" s="176" customFormat="1" ht="13.5" spans="6:6">
      <c r="F7896" s="181"/>
    </row>
    <row r="7897" s="176" customFormat="1" ht="13.5" spans="6:6">
      <c r="F7897" s="181"/>
    </row>
    <row r="7898" s="176" customFormat="1" ht="13.5" spans="6:6">
      <c r="F7898" s="181"/>
    </row>
    <row r="7899" s="176" customFormat="1" ht="13.5" spans="6:6">
      <c r="F7899" s="181"/>
    </row>
    <row r="7900" s="176" customFormat="1" ht="13.5" spans="6:6">
      <c r="F7900" s="181"/>
    </row>
    <row r="7901" s="176" customFormat="1" ht="13.5" spans="6:6">
      <c r="F7901" s="181"/>
    </row>
    <row r="7902" s="176" customFormat="1" ht="13.5" spans="6:6">
      <c r="F7902" s="181"/>
    </row>
    <row r="7903" s="176" customFormat="1" ht="13.5" spans="6:6">
      <c r="F7903" s="181"/>
    </row>
    <row r="7904" s="176" customFormat="1" ht="13.5" spans="6:6">
      <c r="F7904" s="181"/>
    </row>
    <row r="7905" s="176" customFormat="1" ht="13.5" spans="6:6">
      <c r="F7905" s="181"/>
    </row>
    <row r="7906" s="176" customFormat="1" ht="13.5" spans="6:6">
      <c r="F7906" s="181"/>
    </row>
    <row r="7907" s="176" customFormat="1" ht="13.5" spans="6:6">
      <c r="F7907" s="181"/>
    </row>
    <row r="7908" s="176" customFormat="1" ht="13.5" spans="6:6">
      <c r="F7908" s="181"/>
    </row>
    <row r="7909" s="176" customFormat="1" ht="13.5" spans="6:6">
      <c r="F7909" s="181"/>
    </row>
    <row r="7910" s="176" customFormat="1" ht="13.5" spans="6:6">
      <c r="F7910" s="181"/>
    </row>
    <row r="7911" s="176" customFormat="1" ht="13.5" spans="6:6">
      <c r="F7911" s="181"/>
    </row>
    <row r="7912" s="176" customFormat="1" ht="13.5" spans="6:6">
      <c r="F7912" s="181"/>
    </row>
    <row r="7913" s="176" customFormat="1" ht="13.5" spans="6:6">
      <c r="F7913" s="181"/>
    </row>
    <row r="7914" s="176" customFormat="1" ht="13.5" spans="6:6">
      <c r="F7914" s="181"/>
    </row>
    <row r="7915" s="176" customFormat="1" ht="13.5" spans="6:6">
      <c r="F7915" s="181"/>
    </row>
    <row r="7916" s="176" customFormat="1" ht="13.5" spans="6:6">
      <c r="F7916" s="181"/>
    </row>
    <row r="7917" s="176" customFormat="1" ht="13.5" spans="6:6">
      <c r="F7917" s="181"/>
    </row>
    <row r="7918" s="176" customFormat="1" ht="13.5" spans="6:6">
      <c r="F7918" s="181"/>
    </row>
    <row r="7919" s="176" customFormat="1" ht="13.5" spans="6:6">
      <c r="F7919" s="181"/>
    </row>
    <row r="7920" s="176" customFormat="1" ht="13.5" spans="6:6">
      <c r="F7920" s="181"/>
    </row>
    <row r="7921" s="176" customFormat="1" ht="13.5" spans="6:6">
      <c r="F7921" s="181"/>
    </row>
    <row r="7922" s="176" customFormat="1" ht="13.5" spans="6:6">
      <c r="F7922" s="181"/>
    </row>
    <row r="7923" s="176" customFormat="1" ht="13.5" spans="6:6">
      <c r="F7923" s="181"/>
    </row>
    <row r="7924" s="176" customFormat="1" ht="13.5" spans="6:6">
      <c r="F7924" s="181"/>
    </row>
    <row r="7925" s="176" customFormat="1" ht="13.5" spans="6:6">
      <c r="F7925" s="181"/>
    </row>
    <row r="7926" s="176" customFormat="1" ht="13.5" spans="6:6">
      <c r="F7926" s="181"/>
    </row>
    <row r="7927" s="176" customFormat="1" ht="13.5" spans="6:6">
      <c r="F7927" s="181"/>
    </row>
    <row r="7928" s="176" customFormat="1" ht="13.5" spans="6:6">
      <c r="F7928" s="181"/>
    </row>
    <row r="7929" s="176" customFormat="1" ht="13.5" spans="6:6">
      <c r="F7929" s="181"/>
    </row>
    <row r="7930" s="176" customFormat="1" ht="13.5" spans="6:6">
      <c r="F7930" s="181"/>
    </row>
    <row r="7931" s="176" customFormat="1" ht="13.5" spans="6:6">
      <c r="F7931" s="181"/>
    </row>
    <row r="7932" s="176" customFormat="1" ht="13.5" spans="6:6">
      <c r="F7932" s="181"/>
    </row>
    <row r="7933" s="176" customFormat="1" ht="13.5" spans="6:6">
      <c r="F7933" s="181"/>
    </row>
    <row r="7934" s="176" customFormat="1" ht="13.5" spans="6:6">
      <c r="F7934" s="181"/>
    </row>
    <row r="7935" s="176" customFormat="1" ht="13.5" spans="6:6">
      <c r="F7935" s="181"/>
    </row>
    <row r="7936" s="176" customFormat="1" ht="13.5" spans="6:6">
      <c r="F7936" s="181"/>
    </row>
    <row r="7937" s="176" customFormat="1" ht="13.5" spans="6:6">
      <c r="F7937" s="181"/>
    </row>
    <row r="7938" s="176" customFormat="1" ht="13.5" spans="6:6">
      <c r="F7938" s="181"/>
    </row>
    <row r="7939" s="176" customFormat="1" ht="13.5" spans="6:6">
      <c r="F7939" s="181"/>
    </row>
    <row r="7940" s="176" customFormat="1" ht="13.5" spans="6:6">
      <c r="F7940" s="181"/>
    </row>
    <row r="7941" s="176" customFormat="1" ht="13.5" spans="6:6">
      <c r="F7941" s="181"/>
    </row>
    <row r="7942" s="176" customFormat="1" ht="13.5" spans="6:6">
      <c r="F7942" s="181"/>
    </row>
    <row r="7943" s="176" customFormat="1" ht="13.5" spans="6:6">
      <c r="F7943" s="181"/>
    </row>
    <row r="7944" s="176" customFormat="1" ht="13.5" spans="6:6">
      <c r="F7944" s="181"/>
    </row>
    <row r="7945" s="176" customFormat="1" ht="13.5" spans="6:6">
      <c r="F7945" s="181"/>
    </row>
    <row r="7946" s="176" customFormat="1" ht="13.5" spans="6:6">
      <c r="F7946" s="181"/>
    </row>
    <row r="7947" s="176" customFormat="1" ht="13.5" spans="6:6">
      <c r="F7947" s="181"/>
    </row>
    <row r="7948" s="176" customFormat="1" ht="13.5" spans="6:6">
      <c r="F7948" s="181"/>
    </row>
    <row r="7949" s="176" customFormat="1" ht="13.5" spans="6:6">
      <c r="F7949" s="181"/>
    </row>
    <row r="7950" s="176" customFormat="1" ht="13.5" spans="6:6">
      <c r="F7950" s="181"/>
    </row>
    <row r="7951" s="176" customFormat="1" ht="13.5" spans="6:6">
      <c r="F7951" s="181"/>
    </row>
    <row r="7952" s="176" customFormat="1" ht="13.5" spans="6:6">
      <c r="F7952" s="181"/>
    </row>
    <row r="7953" s="176" customFormat="1" ht="13.5" spans="6:6">
      <c r="F7953" s="181"/>
    </row>
    <row r="7954" s="176" customFormat="1" ht="13.5" spans="6:6">
      <c r="F7954" s="181"/>
    </row>
    <row r="7955" s="176" customFormat="1" ht="13.5" spans="6:6">
      <c r="F7955" s="181"/>
    </row>
    <row r="7956" s="176" customFormat="1" ht="13.5" spans="6:6">
      <c r="F7956" s="181"/>
    </row>
    <row r="7957" s="176" customFormat="1" ht="13.5" spans="6:6">
      <c r="F7957" s="181"/>
    </row>
    <row r="7958" s="176" customFormat="1" ht="13.5" spans="6:6">
      <c r="F7958" s="181"/>
    </row>
    <row r="7959" s="176" customFormat="1" ht="13.5" spans="6:6">
      <c r="F7959" s="181"/>
    </row>
    <row r="7960" s="176" customFormat="1" ht="13.5" spans="6:6">
      <c r="F7960" s="181"/>
    </row>
    <row r="7961" s="176" customFormat="1" ht="13.5" spans="6:6">
      <c r="F7961" s="181"/>
    </row>
    <row r="7962" s="176" customFormat="1" ht="13.5" spans="6:6">
      <c r="F7962" s="181"/>
    </row>
    <row r="7963" s="176" customFormat="1" ht="13.5" spans="6:6">
      <c r="F7963" s="181"/>
    </row>
    <row r="7964" s="176" customFormat="1" ht="13.5" spans="6:6">
      <c r="F7964" s="181"/>
    </row>
    <row r="7965" s="176" customFormat="1" ht="13.5" spans="6:6">
      <c r="F7965" s="181"/>
    </row>
    <row r="7966" s="176" customFormat="1" ht="13.5" spans="6:6">
      <c r="F7966" s="181"/>
    </row>
    <row r="7967" s="176" customFormat="1" ht="13.5" spans="6:6">
      <c r="F7967" s="181"/>
    </row>
    <row r="7968" s="176" customFormat="1" ht="13.5" spans="6:6">
      <c r="F7968" s="181"/>
    </row>
    <row r="7969" s="176" customFormat="1" ht="13.5" spans="6:6">
      <c r="F7969" s="181"/>
    </row>
    <row r="7970" s="176" customFormat="1" ht="13.5" spans="6:6">
      <c r="F7970" s="181"/>
    </row>
    <row r="7971" s="176" customFormat="1" ht="13.5" spans="6:6">
      <c r="F7971" s="181"/>
    </row>
    <row r="7972" s="176" customFormat="1" ht="13.5" spans="6:6">
      <c r="F7972" s="181"/>
    </row>
    <row r="7973" s="176" customFormat="1" ht="13.5" spans="6:6">
      <c r="F7973" s="181"/>
    </row>
    <row r="7974" s="176" customFormat="1" ht="13.5" spans="6:6">
      <c r="F7974" s="181"/>
    </row>
    <row r="7975" s="176" customFormat="1" ht="13.5" spans="6:6">
      <c r="F7975" s="181"/>
    </row>
    <row r="7976" s="176" customFormat="1" ht="13.5" spans="6:6">
      <c r="F7976" s="181"/>
    </row>
    <row r="7977" s="176" customFormat="1" ht="13.5" spans="6:6">
      <c r="F7977" s="181"/>
    </row>
    <row r="7978" s="176" customFormat="1" ht="13.5" spans="6:6">
      <c r="F7978" s="181"/>
    </row>
    <row r="7979" s="176" customFormat="1" ht="13.5" spans="6:6">
      <c r="F7979" s="181"/>
    </row>
    <row r="7980" s="176" customFormat="1" ht="13.5" spans="6:6">
      <c r="F7980" s="181"/>
    </row>
    <row r="7981" s="176" customFormat="1" ht="13.5" spans="6:6">
      <c r="F7981" s="181"/>
    </row>
    <row r="7982" s="176" customFormat="1" ht="13.5" spans="6:6">
      <c r="F7982" s="181"/>
    </row>
    <row r="7983" s="176" customFormat="1" ht="13.5" spans="6:6">
      <c r="F7983" s="181"/>
    </row>
    <row r="7984" s="176" customFormat="1" ht="13.5" spans="6:6">
      <c r="F7984" s="181"/>
    </row>
    <row r="7985" s="176" customFormat="1" ht="13.5" spans="6:6">
      <c r="F7985" s="181"/>
    </row>
    <row r="7986" s="176" customFormat="1" ht="13.5" spans="6:6">
      <c r="F7986" s="181"/>
    </row>
    <row r="7987" s="176" customFormat="1" ht="13.5" spans="6:6">
      <c r="F7987" s="181"/>
    </row>
    <row r="7988" s="176" customFormat="1" ht="13.5" spans="6:6">
      <c r="F7988" s="181"/>
    </row>
    <row r="7989" s="176" customFormat="1" ht="13.5" spans="6:6">
      <c r="F7989" s="181"/>
    </row>
    <row r="7990" s="176" customFormat="1" ht="13.5" spans="6:6">
      <c r="F7990" s="181"/>
    </row>
    <row r="7991" s="176" customFormat="1" ht="13.5" spans="6:6">
      <c r="F7991" s="181"/>
    </row>
    <row r="7992" s="176" customFormat="1" ht="13.5" spans="6:6">
      <c r="F7992" s="181"/>
    </row>
    <row r="7993" s="176" customFormat="1" ht="13.5" spans="6:6">
      <c r="F7993" s="181"/>
    </row>
    <row r="7994" s="176" customFormat="1" ht="13.5" spans="6:6">
      <c r="F7994" s="181"/>
    </row>
    <row r="7995" s="176" customFormat="1" ht="13.5" spans="6:6">
      <c r="F7995" s="181"/>
    </row>
    <row r="7996" s="176" customFormat="1" ht="13.5" spans="6:6">
      <c r="F7996" s="181"/>
    </row>
    <row r="7997" s="176" customFormat="1" ht="13.5" spans="6:6">
      <c r="F7997" s="181"/>
    </row>
    <row r="7998" s="176" customFormat="1" ht="13.5" spans="6:6">
      <c r="F7998" s="181"/>
    </row>
    <row r="7999" s="176" customFormat="1" ht="13.5" spans="6:6">
      <c r="F7999" s="181"/>
    </row>
    <row r="8000" s="176" customFormat="1" ht="13.5" spans="6:6">
      <c r="F8000" s="181"/>
    </row>
    <row r="8001" s="176" customFormat="1" ht="13.5" spans="6:6">
      <c r="F8001" s="181"/>
    </row>
    <row r="8002" s="176" customFormat="1" ht="13.5" spans="6:6">
      <c r="F8002" s="181"/>
    </row>
    <row r="8003" s="176" customFormat="1" ht="13.5" spans="6:6">
      <c r="F8003" s="181"/>
    </row>
    <row r="8004" s="176" customFormat="1" ht="13.5" spans="6:6">
      <c r="F8004" s="181"/>
    </row>
    <row r="8005" s="176" customFormat="1" ht="13.5" spans="6:6">
      <c r="F8005" s="181"/>
    </row>
    <row r="8006" s="176" customFormat="1" ht="13.5" spans="6:6">
      <c r="F8006" s="181"/>
    </row>
    <row r="8007" s="176" customFormat="1" ht="13.5" spans="6:6">
      <c r="F8007" s="181"/>
    </row>
    <row r="8008" s="176" customFormat="1" ht="13.5" spans="6:6">
      <c r="F8008" s="181"/>
    </row>
    <row r="8009" s="176" customFormat="1" ht="13.5" spans="6:6">
      <c r="F8009" s="181"/>
    </row>
    <row r="8010" s="176" customFormat="1" ht="13.5" spans="6:6">
      <c r="F8010" s="181"/>
    </row>
    <row r="8011" s="176" customFormat="1" ht="13.5" spans="6:6">
      <c r="F8011" s="181"/>
    </row>
    <row r="8012" s="176" customFormat="1" ht="13.5" spans="6:6">
      <c r="F8012" s="181"/>
    </row>
    <row r="8013" s="176" customFormat="1" ht="13.5" spans="6:6">
      <c r="F8013" s="181"/>
    </row>
    <row r="8014" s="176" customFormat="1" ht="13.5" spans="6:6">
      <c r="F8014" s="181"/>
    </row>
    <row r="8015" s="176" customFormat="1" ht="13.5" spans="6:6">
      <c r="F8015" s="181"/>
    </row>
    <row r="8016" s="176" customFormat="1" ht="13.5" spans="6:6">
      <c r="F8016" s="181"/>
    </row>
    <row r="8017" s="176" customFormat="1" ht="13.5" spans="6:6">
      <c r="F8017" s="181"/>
    </row>
    <row r="8018" s="176" customFormat="1" ht="13.5" spans="6:6">
      <c r="F8018" s="181"/>
    </row>
    <row r="8019" s="176" customFormat="1" ht="13.5" spans="6:6">
      <c r="F8019" s="181"/>
    </row>
    <row r="8020" s="176" customFormat="1" ht="13.5" spans="6:6">
      <c r="F8020" s="181"/>
    </row>
    <row r="8021" s="176" customFormat="1" ht="13.5" spans="6:6">
      <c r="F8021" s="181"/>
    </row>
    <row r="8022" s="176" customFormat="1" ht="13.5" spans="6:6">
      <c r="F8022" s="181"/>
    </row>
    <row r="8023" s="176" customFormat="1" ht="13.5" spans="6:6">
      <c r="F8023" s="181"/>
    </row>
    <row r="8024" s="176" customFormat="1" ht="13.5" spans="6:6">
      <c r="F8024" s="181"/>
    </row>
    <row r="8025" s="176" customFormat="1" ht="13.5" spans="6:6">
      <c r="F8025" s="181"/>
    </row>
    <row r="8026" s="176" customFormat="1" ht="13.5" spans="6:6">
      <c r="F8026" s="181"/>
    </row>
    <row r="8027" s="176" customFormat="1" ht="13.5" spans="6:6">
      <c r="F8027" s="181"/>
    </row>
    <row r="8028" s="176" customFormat="1" ht="13.5" spans="6:6">
      <c r="F8028" s="181"/>
    </row>
    <row r="8029" s="176" customFormat="1" ht="13.5" spans="6:6">
      <c r="F8029" s="181"/>
    </row>
    <row r="8030" s="176" customFormat="1" ht="13.5" spans="6:6">
      <c r="F8030" s="181"/>
    </row>
    <row r="8031" s="176" customFormat="1" ht="13.5" spans="6:6">
      <c r="F8031" s="181"/>
    </row>
    <row r="8032" s="176" customFormat="1" ht="13.5" spans="6:6">
      <c r="F8032" s="181"/>
    </row>
    <row r="8033" s="176" customFormat="1" ht="13.5" spans="6:6">
      <c r="F8033" s="181"/>
    </row>
    <row r="8034" s="176" customFormat="1" ht="13.5" spans="6:6">
      <c r="F8034" s="181"/>
    </row>
    <row r="8035" s="176" customFormat="1" ht="13.5" spans="6:6">
      <c r="F8035" s="181"/>
    </row>
    <row r="8036" s="176" customFormat="1" ht="13.5" spans="6:6">
      <c r="F8036" s="181"/>
    </row>
    <row r="8037" s="176" customFormat="1" ht="13.5" spans="6:6">
      <c r="F8037" s="181"/>
    </row>
    <row r="8038" s="176" customFormat="1" ht="13.5" spans="6:6">
      <c r="F8038" s="181"/>
    </row>
    <row r="8039" s="176" customFormat="1" ht="13.5" spans="6:6">
      <c r="F8039" s="181"/>
    </row>
    <row r="8040" s="176" customFormat="1" ht="13.5" spans="6:6">
      <c r="F8040" s="181"/>
    </row>
    <row r="8041" s="176" customFormat="1" ht="13.5" spans="6:6">
      <c r="F8041" s="181"/>
    </row>
    <row r="8042" s="176" customFormat="1" ht="13.5" spans="6:6">
      <c r="F8042" s="181"/>
    </row>
    <row r="8043" s="176" customFormat="1" ht="13.5" spans="6:6">
      <c r="F8043" s="181"/>
    </row>
    <row r="8044" s="176" customFormat="1" ht="13.5" spans="6:6">
      <c r="F8044" s="181"/>
    </row>
    <row r="8045" s="176" customFormat="1" ht="13.5" spans="6:6">
      <c r="F8045" s="181"/>
    </row>
    <row r="8046" s="176" customFormat="1" ht="13.5" spans="6:6">
      <c r="F8046" s="181"/>
    </row>
    <row r="8047" s="176" customFormat="1" ht="13.5" spans="6:6">
      <c r="F8047" s="181"/>
    </row>
    <row r="8048" s="176" customFormat="1" ht="13.5" spans="6:6">
      <c r="F8048" s="181"/>
    </row>
    <row r="8049" s="176" customFormat="1" ht="13.5" spans="6:6">
      <c r="F8049" s="181"/>
    </row>
    <row r="8050" s="176" customFormat="1" ht="13.5" spans="6:6">
      <c r="F8050" s="181"/>
    </row>
    <row r="8051" s="176" customFormat="1" ht="13.5" spans="6:6">
      <c r="F8051" s="181"/>
    </row>
    <row r="8052" s="176" customFormat="1" ht="13.5" spans="6:6">
      <c r="F8052" s="181"/>
    </row>
    <row r="8053" s="176" customFormat="1" ht="13.5" spans="6:6">
      <c r="F8053" s="181"/>
    </row>
    <row r="8054" s="176" customFormat="1" ht="13.5" spans="6:6">
      <c r="F8054" s="181"/>
    </row>
    <row r="8055" s="176" customFormat="1" ht="13.5" spans="6:6">
      <c r="F8055" s="181"/>
    </row>
    <row r="8056" s="176" customFormat="1" ht="13.5" spans="6:6">
      <c r="F8056" s="181"/>
    </row>
    <row r="8057" s="176" customFormat="1" ht="13.5" spans="6:6">
      <c r="F8057" s="181"/>
    </row>
    <row r="8058" s="176" customFormat="1" ht="13.5" spans="6:6">
      <c r="F8058" s="181"/>
    </row>
    <row r="8059" s="176" customFormat="1" ht="13.5" spans="6:6">
      <c r="F8059" s="181"/>
    </row>
    <row r="8060" s="176" customFormat="1" ht="13.5" spans="6:6">
      <c r="F8060" s="181"/>
    </row>
    <row r="8061" s="176" customFormat="1" ht="13.5" spans="6:6">
      <c r="F8061" s="181"/>
    </row>
    <row r="8062" s="176" customFormat="1" ht="13.5" spans="6:6">
      <c r="F8062" s="181"/>
    </row>
    <row r="8063" s="176" customFormat="1" ht="13.5" spans="6:6">
      <c r="F8063" s="181"/>
    </row>
    <row r="8064" s="176" customFormat="1" ht="13.5" spans="6:6">
      <c r="F8064" s="181"/>
    </row>
    <row r="8065" s="176" customFormat="1" ht="13.5" spans="6:6">
      <c r="F8065" s="181"/>
    </row>
    <row r="8066" s="176" customFormat="1" ht="13.5" spans="6:6">
      <c r="F8066" s="181"/>
    </row>
    <row r="8067" s="176" customFormat="1" ht="13.5" spans="6:6">
      <c r="F8067" s="181"/>
    </row>
    <row r="8068" s="176" customFormat="1" ht="13.5" spans="6:6">
      <c r="F8068" s="181"/>
    </row>
    <row r="8069" s="176" customFormat="1" ht="13.5" spans="6:6">
      <c r="F8069" s="181"/>
    </row>
    <row r="8070" s="176" customFormat="1" ht="13.5" spans="6:6">
      <c r="F8070" s="181"/>
    </row>
    <row r="8071" s="176" customFormat="1" ht="13.5" spans="6:6">
      <c r="F8071" s="181"/>
    </row>
    <row r="8072" s="176" customFormat="1" ht="13.5" spans="6:6">
      <c r="F8072" s="181"/>
    </row>
    <row r="8073" s="176" customFormat="1" ht="13.5" spans="6:6">
      <c r="F8073" s="181"/>
    </row>
    <row r="8074" s="176" customFormat="1" ht="13.5" spans="6:6">
      <c r="F8074" s="181"/>
    </row>
    <row r="8075" s="176" customFormat="1" ht="13.5" spans="6:6">
      <c r="F8075" s="181"/>
    </row>
    <row r="8076" s="176" customFormat="1" ht="13.5" spans="6:6">
      <c r="F8076" s="181"/>
    </row>
    <row r="8077" s="176" customFormat="1" ht="13.5" spans="6:6">
      <c r="F8077" s="181"/>
    </row>
    <row r="8078" s="176" customFormat="1" ht="13.5" spans="6:6">
      <c r="F8078" s="181"/>
    </row>
    <row r="8079" s="176" customFormat="1" ht="13.5" spans="6:6">
      <c r="F8079" s="181"/>
    </row>
    <row r="8080" s="176" customFormat="1" ht="13.5" spans="6:6">
      <c r="F8080" s="181"/>
    </row>
    <row r="8081" s="176" customFormat="1" ht="13.5" spans="6:6">
      <c r="F8081" s="181"/>
    </row>
    <row r="8082" s="176" customFormat="1" ht="13.5" spans="6:6">
      <c r="F8082" s="181"/>
    </row>
    <row r="8083" s="176" customFormat="1" ht="13.5" spans="6:6">
      <c r="F8083" s="181"/>
    </row>
    <row r="8084" s="176" customFormat="1" ht="13.5" spans="6:6">
      <c r="F8084" s="181"/>
    </row>
    <row r="8085" s="176" customFormat="1" ht="13.5" spans="6:6">
      <c r="F8085" s="181"/>
    </row>
    <row r="8086" s="176" customFormat="1" ht="13.5" spans="6:6">
      <c r="F8086" s="181"/>
    </row>
    <row r="8087" s="176" customFormat="1" ht="13.5" spans="6:6">
      <c r="F8087" s="181"/>
    </row>
    <row r="8088" s="176" customFormat="1" ht="13.5" spans="6:6">
      <c r="F8088" s="181"/>
    </row>
    <row r="8089" s="176" customFormat="1" ht="13.5" spans="6:6">
      <c r="F8089" s="181"/>
    </row>
    <row r="8090" s="176" customFormat="1" ht="13.5" spans="6:6">
      <c r="F8090" s="181"/>
    </row>
    <row r="8091" s="176" customFormat="1" ht="13.5" spans="6:6">
      <c r="F8091" s="181"/>
    </row>
    <row r="8092" s="176" customFormat="1" ht="13.5" spans="6:6">
      <c r="F8092" s="181"/>
    </row>
    <row r="8093" s="176" customFormat="1" ht="13.5" spans="6:6">
      <c r="F8093" s="181"/>
    </row>
    <row r="8094" s="176" customFormat="1" ht="13.5" spans="6:6">
      <c r="F8094" s="181"/>
    </row>
    <row r="8095" s="176" customFormat="1" ht="13.5" spans="6:6">
      <c r="F8095" s="181"/>
    </row>
    <row r="8096" s="176" customFormat="1" ht="13.5" spans="6:6">
      <c r="F8096" s="181"/>
    </row>
    <row r="8097" s="176" customFormat="1" ht="13.5" spans="6:6">
      <c r="F8097" s="181"/>
    </row>
    <row r="8098" s="176" customFormat="1" ht="13.5" spans="6:6">
      <c r="F8098" s="181"/>
    </row>
    <row r="8099" s="176" customFormat="1" ht="13.5" spans="6:6">
      <c r="F8099" s="181"/>
    </row>
    <row r="8100" s="176" customFormat="1" ht="13.5" spans="6:6">
      <c r="F8100" s="181"/>
    </row>
    <row r="8101" s="176" customFormat="1" ht="13.5" spans="6:6">
      <c r="F8101" s="181"/>
    </row>
    <row r="8102" s="176" customFormat="1" ht="13.5" spans="6:6">
      <c r="F8102" s="181"/>
    </row>
    <row r="8103" s="176" customFormat="1" ht="13.5" spans="6:6">
      <c r="F8103" s="181"/>
    </row>
    <row r="8104" s="176" customFormat="1" ht="13.5" spans="6:6">
      <c r="F8104" s="181"/>
    </row>
    <row r="8105" s="176" customFormat="1" ht="13.5" spans="6:6">
      <c r="F8105" s="181"/>
    </row>
    <row r="8106" s="176" customFormat="1" ht="13.5" spans="6:6">
      <c r="F8106" s="181"/>
    </row>
    <row r="8107" s="176" customFormat="1" ht="13.5" spans="6:6">
      <c r="F8107" s="181"/>
    </row>
    <row r="8108" s="176" customFormat="1" ht="13.5" spans="6:6">
      <c r="F8108" s="181"/>
    </row>
    <row r="8109" s="176" customFormat="1" ht="13.5" spans="6:6">
      <c r="F8109" s="181"/>
    </row>
    <row r="8110" s="176" customFormat="1" ht="13.5" spans="6:6">
      <c r="F8110" s="181"/>
    </row>
    <row r="8111" s="176" customFormat="1" ht="13.5" spans="6:6">
      <c r="F8111" s="181"/>
    </row>
    <row r="8112" s="176" customFormat="1" ht="13.5" spans="6:6">
      <c r="F8112" s="181"/>
    </row>
    <row r="8113" s="176" customFormat="1" ht="13.5" spans="6:6">
      <c r="F8113" s="181"/>
    </row>
    <row r="8114" s="176" customFormat="1" ht="13.5" spans="6:6">
      <c r="F8114" s="181"/>
    </row>
    <row r="8115" s="176" customFormat="1" ht="13.5" spans="6:6">
      <c r="F8115" s="181"/>
    </row>
    <row r="8116" s="176" customFormat="1" ht="13.5" spans="6:6">
      <c r="F8116" s="181"/>
    </row>
    <row r="8117" s="176" customFormat="1" ht="13.5" spans="6:6">
      <c r="F8117" s="181"/>
    </row>
    <row r="8118" s="176" customFormat="1" ht="13.5" spans="6:6">
      <c r="F8118" s="181"/>
    </row>
    <row r="8119" s="176" customFormat="1" ht="13.5" spans="6:6">
      <c r="F8119" s="181"/>
    </row>
    <row r="8120" s="176" customFormat="1" ht="13.5" spans="6:6">
      <c r="F8120" s="181"/>
    </row>
    <row r="8121" s="176" customFormat="1" ht="13.5" spans="6:6">
      <c r="F8121" s="181"/>
    </row>
    <row r="8122" s="176" customFormat="1" ht="13.5" spans="6:6">
      <c r="F8122" s="181"/>
    </row>
    <row r="8123" s="176" customFormat="1" ht="13.5" spans="6:6">
      <c r="F8123" s="181"/>
    </row>
    <row r="8124" s="176" customFormat="1" ht="13.5" spans="6:6">
      <c r="F8124" s="181"/>
    </row>
    <row r="8125" s="176" customFormat="1" ht="13.5" spans="6:6">
      <c r="F8125" s="181"/>
    </row>
    <row r="8126" s="176" customFormat="1" ht="13.5" spans="6:6">
      <c r="F8126" s="181"/>
    </row>
    <row r="8127" s="176" customFormat="1" ht="13.5" spans="6:6">
      <c r="F8127" s="181"/>
    </row>
    <row r="8128" s="176" customFormat="1" ht="13.5" spans="6:6">
      <c r="F8128" s="181"/>
    </row>
    <row r="8129" s="176" customFormat="1" ht="13.5" spans="6:6">
      <c r="F8129" s="181"/>
    </row>
    <row r="8130" s="176" customFormat="1" ht="13.5" spans="6:6">
      <c r="F8130" s="181"/>
    </row>
    <row r="8131" s="176" customFormat="1" ht="13.5" spans="6:6">
      <c r="F8131" s="181"/>
    </row>
    <row r="8132" s="176" customFormat="1" ht="13.5" spans="6:6">
      <c r="F8132" s="181"/>
    </row>
    <row r="8133" s="176" customFormat="1" ht="13.5" spans="6:6">
      <c r="F8133" s="181"/>
    </row>
    <row r="8134" s="176" customFormat="1" ht="13.5" spans="6:6">
      <c r="F8134" s="181"/>
    </row>
    <row r="8135" s="176" customFormat="1" ht="13.5" spans="6:6">
      <c r="F8135" s="181"/>
    </row>
    <row r="8136" s="176" customFormat="1" ht="13.5" spans="6:6">
      <c r="F8136" s="181"/>
    </row>
    <row r="8137" s="176" customFormat="1" ht="13.5" spans="6:6">
      <c r="F8137" s="181"/>
    </row>
    <row r="8138" s="176" customFormat="1" ht="13.5" spans="6:6">
      <c r="F8138" s="181"/>
    </row>
    <row r="8139" s="176" customFormat="1" ht="13.5" spans="6:6">
      <c r="F8139" s="181"/>
    </row>
    <row r="8140" s="176" customFormat="1" ht="13.5" spans="6:6">
      <c r="F8140" s="181"/>
    </row>
    <row r="8141" s="176" customFormat="1" ht="13.5" spans="6:6">
      <c r="F8141" s="181"/>
    </row>
    <row r="8142" s="176" customFormat="1" ht="13.5" spans="6:6">
      <c r="F8142" s="181"/>
    </row>
    <row r="8143" s="176" customFormat="1" ht="13.5" spans="6:6">
      <c r="F8143" s="181"/>
    </row>
    <row r="8144" s="176" customFormat="1" ht="13.5" spans="6:6">
      <c r="F8144" s="181"/>
    </row>
    <row r="8145" s="176" customFormat="1" ht="13.5" spans="6:6">
      <c r="F8145" s="181"/>
    </row>
    <row r="8146" s="176" customFormat="1" ht="13.5" spans="6:6">
      <c r="F8146" s="181"/>
    </row>
    <row r="8147" s="176" customFormat="1" ht="13.5" spans="6:6">
      <c r="F8147" s="181"/>
    </row>
    <row r="8148" s="176" customFormat="1" ht="13.5" spans="6:6">
      <c r="F8148" s="181"/>
    </row>
    <row r="8149" s="176" customFormat="1" ht="13.5" spans="6:6">
      <c r="F8149" s="181"/>
    </row>
    <row r="8150" s="176" customFormat="1" ht="13.5" spans="6:6">
      <c r="F8150" s="181"/>
    </row>
    <row r="8151" s="176" customFormat="1" ht="13.5" spans="6:6">
      <c r="F8151" s="181"/>
    </row>
    <row r="8152" s="176" customFormat="1" ht="13.5" spans="6:6">
      <c r="F8152" s="181"/>
    </row>
    <row r="8153" s="176" customFormat="1" ht="13.5" spans="6:6">
      <c r="F8153" s="181"/>
    </row>
    <row r="8154" s="176" customFormat="1" ht="13.5" spans="6:6">
      <c r="F8154" s="181"/>
    </row>
    <row r="8155" s="176" customFormat="1" ht="13.5" spans="6:6">
      <c r="F8155" s="181"/>
    </row>
    <row r="8156" s="176" customFormat="1" ht="13.5" spans="6:6">
      <c r="F8156" s="181"/>
    </row>
    <row r="8157" s="176" customFormat="1" ht="13.5" spans="6:6">
      <c r="F8157" s="181"/>
    </row>
    <row r="8158" s="176" customFormat="1" ht="13.5" spans="6:6">
      <c r="F8158" s="181"/>
    </row>
    <row r="8159" s="176" customFormat="1" ht="13.5" spans="6:6">
      <c r="F8159" s="181"/>
    </row>
    <row r="8160" s="176" customFormat="1" ht="13.5" spans="6:6">
      <c r="F8160" s="181"/>
    </row>
    <row r="8161" s="176" customFormat="1" ht="13.5" spans="6:6">
      <c r="F8161" s="181"/>
    </row>
    <row r="8162" s="176" customFormat="1" ht="13.5" spans="6:6">
      <c r="F8162" s="181"/>
    </row>
    <row r="8163" s="176" customFormat="1" ht="13.5" spans="6:6">
      <c r="F8163" s="181"/>
    </row>
    <row r="8164" s="176" customFormat="1" ht="13.5" spans="6:6">
      <c r="F8164" s="181"/>
    </row>
    <row r="8165" s="176" customFormat="1" ht="13.5" spans="6:6">
      <c r="F8165" s="181"/>
    </row>
    <row r="8166" s="176" customFormat="1" ht="13.5" spans="6:6">
      <c r="F8166" s="181"/>
    </row>
    <row r="8167" s="176" customFormat="1" ht="13.5" spans="6:6">
      <c r="F8167" s="181"/>
    </row>
    <row r="8168" s="176" customFormat="1" ht="13.5" spans="6:6">
      <c r="F8168" s="181"/>
    </row>
    <row r="8169" s="176" customFormat="1" ht="13.5" spans="6:6">
      <c r="F8169" s="181"/>
    </row>
    <row r="8170" s="176" customFormat="1" ht="13.5" spans="6:6">
      <c r="F8170" s="181"/>
    </row>
    <row r="8171" s="176" customFormat="1" ht="13.5" spans="6:6">
      <c r="F8171" s="181"/>
    </row>
    <row r="8172" s="176" customFormat="1" ht="13.5" spans="6:6">
      <c r="F8172" s="181"/>
    </row>
    <row r="8173" s="176" customFormat="1" ht="13.5" spans="6:6">
      <c r="F8173" s="181"/>
    </row>
    <row r="8174" s="176" customFormat="1" ht="13.5" spans="6:6">
      <c r="F8174" s="181"/>
    </row>
    <row r="8175" s="176" customFormat="1" ht="13.5" spans="6:6">
      <c r="F8175" s="181"/>
    </row>
    <row r="8176" s="176" customFormat="1" ht="13.5" spans="6:6">
      <c r="F8176" s="181"/>
    </row>
    <row r="8177" s="176" customFormat="1" ht="13.5" spans="6:6">
      <c r="F8177" s="181"/>
    </row>
    <row r="8178" s="176" customFormat="1" ht="13.5" spans="6:6">
      <c r="F8178" s="181"/>
    </row>
    <row r="8179" s="176" customFormat="1" ht="13.5" spans="6:6">
      <c r="F8179" s="181"/>
    </row>
    <row r="8180" s="176" customFormat="1" ht="13.5" spans="6:6">
      <c r="F8180" s="181"/>
    </row>
    <row r="8181" s="176" customFormat="1" ht="13.5" spans="6:6">
      <c r="F8181" s="181"/>
    </row>
    <row r="8182" s="176" customFormat="1" ht="13.5" spans="6:6">
      <c r="F8182" s="181"/>
    </row>
    <row r="8183" s="176" customFormat="1" ht="13.5" spans="6:6">
      <c r="F8183" s="181"/>
    </row>
    <row r="8184" s="176" customFormat="1" ht="13.5" spans="6:6">
      <c r="F8184" s="181"/>
    </row>
    <row r="8185" s="176" customFormat="1" ht="13.5" spans="6:6">
      <c r="F8185" s="181"/>
    </row>
    <row r="8186" s="176" customFormat="1" ht="13.5" spans="6:6">
      <c r="F8186" s="181"/>
    </row>
    <row r="8187" s="176" customFormat="1" ht="13.5" spans="6:6">
      <c r="F8187" s="181"/>
    </row>
    <row r="8188" s="176" customFormat="1" ht="13.5" spans="6:6">
      <c r="F8188" s="181"/>
    </row>
    <row r="8189" s="176" customFormat="1" ht="13.5" spans="6:6">
      <c r="F8189" s="181"/>
    </row>
    <row r="8190" s="176" customFormat="1" ht="13.5" spans="6:6">
      <c r="F8190" s="181"/>
    </row>
    <row r="8191" s="176" customFormat="1" ht="13.5" spans="6:6">
      <c r="F8191" s="181"/>
    </row>
    <row r="8192" s="176" customFormat="1" ht="13.5" spans="6:6">
      <c r="F8192" s="181"/>
    </row>
    <row r="8193" s="176" customFormat="1" ht="13.5" spans="6:6">
      <c r="F8193" s="181"/>
    </row>
    <row r="8194" s="176" customFormat="1" ht="13.5" spans="6:6">
      <c r="F8194" s="181"/>
    </row>
    <row r="8195" s="176" customFormat="1" ht="13.5" spans="6:6">
      <c r="F8195" s="181"/>
    </row>
    <row r="8196" s="176" customFormat="1" ht="13.5" spans="6:6">
      <c r="F8196" s="181"/>
    </row>
    <row r="8197" s="176" customFormat="1" ht="13.5" spans="6:6">
      <c r="F8197" s="181"/>
    </row>
    <row r="8198" s="176" customFormat="1" ht="13.5" spans="6:6">
      <c r="F8198" s="181"/>
    </row>
    <row r="8199" s="176" customFormat="1" ht="13.5" spans="6:6">
      <c r="F8199" s="181"/>
    </row>
    <row r="8200" s="176" customFormat="1" ht="13.5" spans="6:6">
      <c r="F8200" s="181"/>
    </row>
    <row r="8201" s="176" customFormat="1" ht="13.5" spans="6:6">
      <c r="F8201" s="181"/>
    </row>
    <row r="8202" s="176" customFormat="1" ht="13.5" spans="6:6">
      <c r="F8202" s="181"/>
    </row>
    <row r="8203" s="176" customFormat="1" ht="13.5" spans="6:6">
      <c r="F8203" s="181"/>
    </row>
    <row r="8204" s="176" customFormat="1" ht="13.5" spans="6:6">
      <c r="F8204" s="181"/>
    </row>
    <row r="8205" s="176" customFormat="1" ht="13.5" spans="6:6">
      <c r="F8205" s="181"/>
    </row>
    <row r="8206" s="176" customFormat="1" ht="13.5" spans="6:6">
      <c r="F8206" s="181"/>
    </row>
    <row r="8207" s="176" customFormat="1" ht="13.5" spans="6:6">
      <c r="F8207" s="181"/>
    </row>
    <row r="8208" s="176" customFormat="1" ht="13.5" spans="6:6">
      <c r="F8208" s="181"/>
    </row>
    <row r="8209" s="176" customFormat="1" ht="13.5" spans="6:6">
      <c r="F8209" s="181"/>
    </row>
    <row r="8210" s="176" customFormat="1" ht="13.5" spans="6:6">
      <c r="F8210" s="181"/>
    </row>
    <row r="8211" s="176" customFormat="1" ht="13.5" spans="6:6">
      <c r="F8211" s="181"/>
    </row>
    <row r="8212" s="176" customFormat="1" ht="13.5" spans="6:6">
      <c r="F8212" s="181"/>
    </row>
    <row r="8213" s="176" customFormat="1" ht="13.5" spans="6:6">
      <c r="F8213" s="181"/>
    </row>
    <row r="8214" s="176" customFormat="1" ht="13.5" spans="6:6">
      <c r="F8214" s="181"/>
    </row>
    <row r="8215" s="176" customFormat="1" ht="13.5" spans="6:6">
      <c r="F8215" s="181"/>
    </row>
    <row r="8216" s="176" customFormat="1" ht="13.5" spans="6:6">
      <c r="F8216" s="181"/>
    </row>
    <row r="8217" s="176" customFormat="1" ht="13.5" spans="6:6">
      <c r="F8217" s="181"/>
    </row>
    <row r="8218" s="176" customFormat="1" ht="13.5" spans="6:6">
      <c r="F8218" s="181"/>
    </row>
    <row r="8219" s="176" customFormat="1" ht="13.5" spans="6:6">
      <c r="F8219" s="181"/>
    </row>
    <row r="8220" s="176" customFormat="1" ht="13.5" spans="6:6">
      <c r="F8220" s="181"/>
    </row>
    <row r="8221" s="176" customFormat="1" ht="13.5" spans="6:6">
      <c r="F8221" s="181"/>
    </row>
    <row r="8222" s="176" customFormat="1" ht="13.5" spans="6:6">
      <c r="F8222" s="181"/>
    </row>
    <row r="8223" s="176" customFormat="1" ht="13.5" spans="6:6">
      <c r="F8223" s="181"/>
    </row>
    <row r="8224" s="176" customFormat="1" ht="13.5" spans="6:6">
      <c r="F8224" s="181"/>
    </row>
    <row r="8225" s="176" customFormat="1" ht="13.5" spans="6:6">
      <c r="F8225" s="181"/>
    </row>
    <row r="8226" s="176" customFormat="1" ht="13.5" spans="6:6">
      <c r="F8226" s="181"/>
    </row>
    <row r="8227" s="176" customFormat="1" ht="13.5" spans="6:6">
      <c r="F8227" s="181"/>
    </row>
    <row r="8228" s="176" customFormat="1" ht="13.5" spans="6:6">
      <c r="F8228" s="181"/>
    </row>
    <row r="8229" s="176" customFormat="1" ht="13.5" spans="6:6">
      <c r="F8229" s="181"/>
    </row>
    <row r="8230" s="176" customFormat="1" ht="13.5" spans="6:6">
      <c r="F8230" s="181"/>
    </row>
    <row r="8231" s="176" customFormat="1" ht="13.5" spans="6:6">
      <c r="F8231" s="181"/>
    </row>
    <row r="8232" s="176" customFormat="1" ht="13.5" spans="6:6">
      <c r="F8232" s="181"/>
    </row>
    <row r="8233" s="176" customFormat="1" ht="13.5" spans="6:6">
      <c r="F8233" s="181"/>
    </row>
    <row r="8234" s="176" customFormat="1" ht="13.5" spans="6:6">
      <c r="F8234" s="181"/>
    </row>
    <row r="8235" s="176" customFormat="1" ht="13.5" spans="6:6">
      <c r="F8235" s="181"/>
    </row>
    <row r="8236" s="176" customFormat="1" ht="13.5" spans="6:6">
      <c r="F8236" s="181"/>
    </row>
    <row r="8237" s="176" customFormat="1" ht="13.5" spans="6:6">
      <c r="F8237" s="181"/>
    </row>
    <row r="8238" s="176" customFormat="1" ht="13.5" spans="6:6">
      <c r="F8238" s="181"/>
    </row>
    <row r="8239" s="176" customFormat="1" ht="13.5" spans="6:6">
      <c r="F8239" s="181"/>
    </row>
    <row r="8240" s="176" customFormat="1" ht="13.5" spans="6:6">
      <c r="F8240" s="181"/>
    </row>
    <row r="8241" s="176" customFormat="1" ht="13.5" spans="6:6">
      <c r="F8241" s="181"/>
    </row>
    <row r="8242" s="176" customFormat="1" ht="13.5" spans="6:6">
      <c r="F8242" s="181"/>
    </row>
    <row r="8243" s="176" customFormat="1" ht="13.5" spans="6:6">
      <c r="F8243" s="181"/>
    </row>
    <row r="8244" s="176" customFormat="1" ht="13.5" spans="6:6">
      <c r="F8244" s="181"/>
    </row>
    <row r="8245" s="176" customFormat="1" ht="13.5" spans="6:6">
      <c r="F8245" s="181"/>
    </row>
    <row r="8246" s="176" customFormat="1" ht="13.5" spans="6:6">
      <c r="F8246" s="181"/>
    </row>
    <row r="8247" s="176" customFormat="1" ht="13.5" spans="6:6">
      <c r="F8247" s="181"/>
    </row>
    <row r="8248" s="176" customFormat="1" ht="13.5" spans="6:6">
      <c r="F8248" s="181"/>
    </row>
    <row r="8249" s="176" customFormat="1" ht="13.5" spans="6:6">
      <c r="F8249" s="181"/>
    </row>
    <row r="8250" s="176" customFormat="1" ht="13.5" spans="6:6">
      <c r="F8250" s="181"/>
    </row>
    <row r="8251" s="176" customFormat="1" ht="13.5" spans="6:6">
      <c r="F8251" s="181"/>
    </row>
    <row r="8252" s="176" customFormat="1" ht="13.5" spans="6:6">
      <c r="F8252" s="181"/>
    </row>
    <row r="8253" s="176" customFormat="1" ht="13.5" spans="6:6">
      <c r="F8253" s="181"/>
    </row>
    <row r="8254" s="176" customFormat="1" ht="13.5" spans="6:6">
      <c r="F8254" s="181"/>
    </row>
    <row r="8255" s="176" customFormat="1" ht="13.5" spans="6:6">
      <c r="F8255" s="181"/>
    </row>
    <row r="8256" s="176" customFormat="1" ht="13.5" spans="6:6">
      <c r="F8256" s="181"/>
    </row>
    <row r="8257" s="176" customFormat="1" ht="13.5" spans="6:6">
      <c r="F8257" s="181"/>
    </row>
    <row r="8258" s="176" customFormat="1" ht="13.5" spans="6:6">
      <c r="F8258" s="181"/>
    </row>
    <row r="8259" s="176" customFormat="1" ht="13.5" spans="6:6">
      <c r="F8259" s="181"/>
    </row>
    <row r="8260" s="176" customFormat="1" ht="13.5" spans="6:6">
      <c r="F8260" s="181"/>
    </row>
    <row r="8261" s="176" customFormat="1" ht="13.5" spans="6:6">
      <c r="F8261" s="181"/>
    </row>
    <row r="8262" s="176" customFormat="1" ht="13.5" spans="6:6">
      <c r="F8262" s="181"/>
    </row>
    <row r="8263" s="176" customFormat="1" ht="13.5" spans="6:6">
      <c r="F8263" s="181"/>
    </row>
    <row r="8264" s="176" customFormat="1" ht="13.5" spans="6:6">
      <c r="F8264" s="181"/>
    </row>
    <row r="8265" s="176" customFormat="1" ht="13.5" spans="6:6">
      <c r="F8265" s="181"/>
    </row>
    <row r="8266" s="176" customFormat="1" ht="13.5" spans="6:6">
      <c r="F8266" s="181"/>
    </row>
    <row r="8267" s="176" customFormat="1" ht="13.5" spans="6:6">
      <c r="F8267" s="181"/>
    </row>
    <row r="8268" s="176" customFormat="1" ht="13.5" spans="6:6">
      <c r="F8268" s="181"/>
    </row>
    <row r="8269" s="176" customFormat="1" ht="13.5" spans="6:6">
      <c r="F8269" s="181"/>
    </row>
    <row r="8270" s="176" customFormat="1" ht="13.5" spans="6:6">
      <c r="F8270" s="181"/>
    </row>
    <row r="8271" s="176" customFormat="1" ht="13.5" spans="6:6">
      <c r="F8271" s="181"/>
    </row>
    <row r="8272" s="176" customFormat="1" ht="13.5" spans="6:6">
      <c r="F8272" s="181"/>
    </row>
    <row r="8273" s="176" customFormat="1" ht="13.5" spans="6:6">
      <c r="F8273" s="181"/>
    </row>
    <row r="8274" s="176" customFormat="1" ht="13.5" spans="6:6">
      <c r="F8274" s="181"/>
    </row>
    <row r="8275" s="176" customFormat="1" ht="13.5" spans="6:6">
      <c r="F8275" s="181"/>
    </row>
    <row r="8276" s="176" customFormat="1" ht="13.5" spans="6:6">
      <c r="F8276" s="181"/>
    </row>
    <row r="8277" s="176" customFormat="1" ht="13.5" spans="6:6">
      <c r="F8277" s="181"/>
    </row>
    <row r="8278" s="176" customFormat="1" ht="13.5" spans="6:6">
      <c r="F8278" s="181"/>
    </row>
    <row r="8279" s="176" customFormat="1" ht="13.5" spans="6:6">
      <c r="F8279" s="181"/>
    </row>
    <row r="8280" s="176" customFormat="1" ht="13.5" spans="6:6">
      <c r="F8280" s="181"/>
    </row>
    <row r="8281" s="176" customFormat="1" ht="13.5" spans="6:6">
      <c r="F8281" s="181"/>
    </row>
    <row r="8282" s="176" customFormat="1" ht="13.5" spans="6:6">
      <c r="F8282" s="181"/>
    </row>
    <row r="8283" s="176" customFormat="1" ht="13.5" spans="6:6">
      <c r="F8283" s="181"/>
    </row>
    <row r="8284" s="176" customFormat="1" ht="13.5" spans="6:6">
      <c r="F8284" s="181"/>
    </row>
    <row r="8285" s="176" customFormat="1" ht="13.5" spans="6:6">
      <c r="F8285" s="181"/>
    </row>
    <row r="8286" s="176" customFormat="1" ht="13.5" spans="6:6">
      <c r="F8286" s="181"/>
    </row>
    <row r="8287" s="176" customFormat="1" ht="13.5" spans="6:6">
      <c r="F8287" s="181"/>
    </row>
    <row r="8288" s="176" customFormat="1" ht="13.5" spans="6:6">
      <c r="F8288" s="181"/>
    </row>
    <row r="8289" s="176" customFormat="1" ht="13.5" spans="6:6">
      <c r="F8289" s="181"/>
    </row>
    <row r="8290" s="176" customFormat="1" ht="13.5" spans="6:6">
      <c r="F8290" s="181"/>
    </row>
    <row r="8291" s="176" customFormat="1" ht="13.5" spans="6:6">
      <c r="F8291" s="181"/>
    </row>
    <row r="8292" s="176" customFormat="1" ht="13.5" spans="6:6">
      <c r="F8292" s="181"/>
    </row>
    <row r="8293" s="176" customFormat="1" ht="13.5" spans="6:6">
      <c r="F8293" s="181"/>
    </row>
    <row r="8294" s="176" customFormat="1" ht="13.5" spans="6:6">
      <c r="F8294" s="181"/>
    </row>
    <row r="8295" s="176" customFormat="1" ht="13.5" spans="6:6">
      <c r="F8295" s="181"/>
    </row>
    <row r="8296" s="176" customFormat="1" ht="13.5" spans="6:6">
      <c r="F8296" s="181"/>
    </row>
    <row r="8297" s="176" customFormat="1" ht="13.5" spans="6:6">
      <c r="F8297" s="181"/>
    </row>
    <row r="8298" s="176" customFormat="1" ht="13.5" spans="6:6">
      <c r="F8298" s="181"/>
    </row>
    <row r="8299" s="176" customFormat="1" ht="13.5" spans="6:6">
      <c r="F8299" s="181"/>
    </row>
    <row r="8300" s="176" customFormat="1" ht="13.5" spans="6:6">
      <c r="F8300" s="181"/>
    </row>
    <row r="8301" s="176" customFormat="1" ht="13.5" spans="6:6">
      <c r="F8301" s="181"/>
    </row>
    <row r="8302" s="176" customFormat="1" ht="13.5" spans="6:6">
      <c r="F8302" s="181"/>
    </row>
    <row r="8303" s="176" customFormat="1" ht="13.5" spans="6:6">
      <c r="F8303" s="181"/>
    </row>
    <row r="8304" s="176" customFormat="1" ht="13.5" spans="6:6">
      <c r="F8304" s="181"/>
    </row>
    <row r="8305" s="176" customFormat="1" ht="13.5" spans="6:6">
      <c r="F8305" s="181"/>
    </row>
    <row r="8306" s="176" customFormat="1" ht="13.5" spans="6:6">
      <c r="F8306" s="181"/>
    </row>
    <row r="8307" s="176" customFormat="1" ht="13.5" spans="6:6">
      <c r="F8307" s="181"/>
    </row>
    <row r="8308" s="176" customFormat="1" ht="13.5" spans="6:6">
      <c r="F8308" s="181"/>
    </row>
    <row r="8309" s="176" customFormat="1" ht="13.5" spans="6:6">
      <c r="F8309" s="181"/>
    </row>
    <row r="8310" s="176" customFormat="1" ht="13.5" spans="6:6">
      <c r="F8310" s="181"/>
    </row>
    <row r="8311" s="176" customFormat="1" ht="13.5" spans="6:6">
      <c r="F8311" s="181"/>
    </row>
    <row r="8312" s="176" customFormat="1" ht="13.5" spans="6:6">
      <c r="F8312" s="181"/>
    </row>
    <row r="8313" s="176" customFormat="1" ht="13.5" spans="6:6">
      <c r="F8313" s="181"/>
    </row>
    <row r="8314" s="176" customFormat="1" ht="13.5" spans="6:6">
      <c r="F8314" s="181"/>
    </row>
    <row r="8315" s="176" customFormat="1" ht="13.5" spans="6:6">
      <c r="F8315" s="181"/>
    </row>
    <row r="8316" s="176" customFormat="1" ht="13.5" spans="6:6">
      <c r="F8316" s="181"/>
    </row>
    <row r="8317" s="176" customFormat="1" ht="13.5" spans="6:6">
      <c r="F8317" s="181"/>
    </row>
    <row r="8318" s="176" customFormat="1" ht="13.5" spans="6:6">
      <c r="F8318" s="181"/>
    </row>
    <row r="8319" s="176" customFormat="1" ht="13.5" spans="6:6">
      <c r="F8319" s="181"/>
    </row>
    <row r="8320" s="176" customFormat="1" ht="13.5" spans="6:6">
      <c r="F8320" s="181"/>
    </row>
    <row r="8321" s="176" customFormat="1" ht="13.5" spans="6:6">
      <c r="F8321" s="181"/>
    </row>
    <row r="8322" s="176" customFormat="1" ht="13.5" spans="6:6">
      <c r="F8322" s="181"/>
    </row>
    <row r="8323" s="176" customFormat="1" ht="13.5" spans="6:6">
      <c r="F8323" s="181"/>
    </row>
    <row r="8324" s="176" customFormat="1" ht="13.5" spans="6:6">
      <c r="F8324" s="181"/>
    </row>
    <row r="8325" s="176" customFormat="1" ht="13.5" spans="6:6">
      <c r="F8325" s="181"/>
    </row>
    <row r="8326" s="176" customFormat="1" ht="13.5" spans="6:6">
      <c r="F8326" s="181"/>
    </row>
    <row r="8327" s="176" customFormat="1" ht="13.5" spans="6:6">
      <c r="F8327" s="181"/>
    </row>
    <row r="8328" s="176" customFormat="1" ht="13.5" spans="6:6">
      <c r="F8328" s="181"/>
    </row>
    <row r="8329" s="176" customFormat="1" ht="13.5" spans="6:6">
      <c r="F8329" s="181"/>
    </row>
    <row r="8330" s="176" customFormat="1" ht="13.5" spans="6:6">
      <c r="F8330" s="181"/>
    </row>
    <row r="8331" s="176" customFormat="1" ht="13.5" spans="6:6">
      <c r="F8331" s="181"/>
    </row>
    <row r="8332" s="176" customFormat="1" ht="13.5" spans="6:6">
      <c r="F8332" s="181"/>
    </row>
    <row r="8333" s="176" customFormat="1" ht="13.5" spans="6:6">
      <c r="F8333" s="181"/>
    </row>
    <row r="8334" s="176" customFormat="1" ht="13.5" spans="6:6">
      <c r="F8334" s="181"/>
    </row>
    <row r="8335" s="176" customFormat="1" ht="13.5" spans="6:6">
      <c r="F8335" s="181"/>
    </row>
    <row r="8336" s="176" customFormat="1" ht="13.5" spans="6:6">
      <c r="F8336" s="181"/>
    </row>
    <row r="8337" s="176" customFormat="1" ht="13.5" spans="6:6">
      <c r="F8337" s="181"/>
    </row>
    <row r="8338" s="176" customFormat="1" ht="13.5" spans="6:6">
      <c r="F8338" s="181"/>
    </row>
    <row r="8339" s="176" customFormat="1" ht="13.5" spans="6:6">
      <c r="F8339" s="181"/>
    </row>
    <row r="8340" s="176" customFormat="1" ht="13.5" spans="6:6">
      <c r="F8340" s="181"/>
    </row>
    <row r="8341" s="176" customFormat="1" ht="13.5" spans="6:6">
      <c r="F8341" s="181"/>
    </row>
    <row r="8342" s="176" customFormat="1" ht="13.5" spans="6:6">
      <c r="F8342" s="181"/>
    </row>
    <row r="8343" s="176" customFormat="1" ht="13.5" spans="6:6">
      <c r="F8343" s="181"/>
    </row>
    <row r="8344" s="176" customFormat="1" ht="13.5" spans="6:6">
      <c r="F8344" s="181"/>
    </row>
    <row r="8345" s="176" customFormat="1" ht="13.5" spans="6:6">
      <c r="F8345" s="181"/>
    </row>
    <row r="8346" s="176" customFormat="1" ht="13.5" spans="6:6">
      <c r="F8346" s="181"/>
    </row>
    <row r="8347" s="176" customFormat="1" ht="13.5" spans="6:6">
      <c r="F8347" s="181"/>
    </row>
    <row r="8348" s="176" customFormat="1" ht="13.5" spans="6:6">
      <c r="F8348" s="181"/>
    </row>
    <row r="8349" s="176" customFormat="1" ht="13.5" spans="6:6">
      <c r="F8349" s="181"/>
    </row>
    <row r="8350" s="176" customFormat="1" ht="13.5" spans="6:6">
      <c r="F8350" s="181"/>
    </row>
    <row r="8351" s="176" customFormat="1" ht="13.5" spans="6:6">
      <c r="F8351" s="181"/>
    </row>
    <row r="8352" s="176" customFormat="1" ht="13.5" spans="6:6">
      <c r="F8352" s="181"/>
    </row>
    <row r="8353" s="176" customFormat="1" ht="13.5" spans="6:6">
      <c r="F8353" s="181"/>
    </row>
    <row r="8354" s="176" customFormat="1" ht="13.5" spans="6:6">
      <c r="F8354" s="181"/>
    </row>
    <row r="8355" s="176" customFormat="1" ht="13.5" spans="6:6">
      <c r="F8355" s="181"/>
    </row>
    <row r="8356" s="176" customFormat="1" ht="13.5" spans="6:6">
      <c r="F8356" s="181"/>
    </row>
    <row r="8357" s="176" customFormat="1" ht="13.5" spans="6:6">
      <c r="F8357" s="181"/>
    </row>
    <row r="8358" s="176" customFormat="1" ht="13.5" spans="6:6">
      <c r="F8358" s="181"/>
    </row>
    <row r="8359" s="176" customFormat="1" ht="13.5" spans="6:6">
      <c r="F8359" s="181"/>
    </row>
    <row r="8360" s="176" customFormat="1" ht="13.5" spans="6:6">
      <c r="F8360" s="181"/>
    </row>
    <row r="8361" s="176" customFormat="1" ht="13.5" spans="6:6">
      <c r="F8361" s="181"/>
    </row>
    <row r="8362" s="176" customFormat="1" ht="13.5" spans="6:6">
      <c r="F8362" s="181"/>
    </row>
    <row r="8363" s="176" customFormat="1" ht="13.5" spans="6:6">
      <c r="F8363" s="181"/>
    </row>
    <row r="8364" s="176" customFormat="1" ht="13.5" spans="6:6">
      <c r="F8364" s="181"/>
    </row>
    <row r="8365" s="176" customFormat="1" ht="13.5" spans="6:6">
      <c r="F8365" s="181"/>
    </row>
    <row r="8366" s="176" customFormat="1" ht="13.5" spans="6:6">
      <c r="F8366" s="181"/>
    </row>
    <row r="8367" s="176" customFormat="1" ht="13.5" spans="6:6">
      <c r="F8367" s="181"/>
    </row>
    <row r="8368" s="176" customFormat="1" ht="13.5" spans="6:6">
      <c r="F8368" s="181"/>
    </row>
    <row r="8369" s="176" customFormat="1" ht="13.5" spans="6:6">
      <c r="F8369" s="181"/>
    </row>
    <row r="8370" s="176" customFormat="1" ht="13.5" spans="6:6">
      <c r="F8370" s="181"/>
    </row>
    <row r="8371" s="176" customFormat="1" ht="13.5" spans="6:6">
      <c r="F8371" s="181"/>
    </row>
    <row r="8372" s="176" customFormat="1" ht="13.5" spans="6:6">
      <c r="F8372" s="181"/>
    </row>
    <row r="8373" s="176" customFormat="1" ht="13.5" spans="6:6">
      <c r="F8373" s="181"/>
    </row>
    <row r="8374" s="176" customFormat="1" ht="13.5" spans="6:6">
      <c r="F8374" s="181"/>
    </row>
    <row r="8375" s="176" customFormat="1" ht="13.5" spans="6:6">
      <c r="F8375" s="181"/>
    </row>
    <row r="8376" s="176" customFormat="1" ht="13.5" spans="6:6">
      <c r="F8376" s="181"/>
    </row>
    <row r="8377" s="176" customFormat="1" ht="13.5" spans="6:6">
      <c r="F8377" s="181"/>
    </row>
    <row r="8378" s="176" customFormat="1" ht="13.5" spans="6:6">
      <c r="F8378" s="181"/>
    </row>
    <row r="8379" s="176" customFormat="1" ht="13.5" spans="6:6">
      <c r="F8379" s="181"/>
    </row>
    <row r="8380" s="176" customFormat="1" ht="13.5" spans="6:6">
      <c r="F8380" s="181"/>
    </row>
    <row r="8381" s="176" customFormat="1" ht="13.5" spans="6:6">
      <c r="F8381" s="181"/>
    </row>
    <row r="8382" s="176" customFormat="1" ht="13.5" spans="6:6">
      <c r="F8382" s="181"/>
    </row>
    <row r="8383" s="176" customFormat="1" ht="13.5" spans="6:6">
      <c r="F8383" s="181"/>
    </row>
    <row r="8384" s="176" customFormat="1" ht="13.5" spans="6:6">
      <c r="F8384" s="181"/>
    </row>
    <row r="8385" s="176" customFormat="1" ht="13.5" spans="6:6">
      <c r="F8385" s="181"/>
    </row>
    <row r="8386" s="176" customFormat="1" ht="13.5" spans="6:6">
      <c r="F8386" s="181"/>
    </row>
    <row r="8387" s="176" customFormat="1" ht="13.5" spans="6:6">
      <c r="F8387" s="181"/>
    </row>
    <row r="8388" s="176" customFormat="1" ht="13.5" spans="6:6">
      <c r="F8388" s="181"/>
    </row>
    <row r="8389" s="176" customFormat="1" ht="13.5" spans="6:6">
      <c r="F8389" s="181"/>
    </row>
    <row r="8390" s="176" customFormat="1" ht="13.5" spans="6:6">
      <c r="F8390" s="181"/>
    </row>
    <row r="8391" s="176" customFormat="1" ht="13.5" spans="6:6">
      <c r="F8391" s="181"/>
    </row>
    <row r="8392" s="176" customFormat="1" ht="13.5" spans="6:6">
      <c r="F8392" s="181"/>
    </row>
    <row r="8393" s="176" customFormat="1" ht="13.5" spans="6:6">
      <c r="F8393" s="181"/>
    </row>
    <row r="8394" s="176" customFormat="1" ht="13.5" spans="6:6">
      <c r="F8394" s="181"/>
    </row>
    <row r="8395" s="176" customFormat="1" ht="13.5" spans="6:6">
      <c r="F8395" s="181"/>
    </row>
    <row r="8396" s="176" customFormat="1" ht="13.5" spans="6:6">
      <c r="F8396" s="181"/>
    </row>
    <row r="8397" s="176" customFormat="1" ht="13.5" spans="6:6">
      <c r="F8397" s="181"/>
    </row>
    <row r="8398" s="176" customFormat="1" ht="13.5" spans="6:6">
      <c r="F8398" s="181"/>
    </row>
    <row r="8399" s="176" customFormat="1" ht="13.5" spans="6:6">
      <c r="F8399" s="181"/>
    </row>
    <row r="8400" s="176" customFormat="1" ht="13.5" spans="6:6">
      <c r="F8400" s="181"/>
    </row>
    <row r="8401" s="176" customFormat="1" ht="13.5" spans="6:6">
      <c r="F8401" s="181"/>
    </row>
    <row r="8402" s="176" customFormat="1" ht="13.5" spans="6:6">
      <c r="F8402" s="181"/>
    </row>
    <row r="8403" s="176" customFormat="1" ht="13.5" spans="6:6">
      <c r="F8403" s="181"/>
    </row>
    <row r="8404" s="176" customFormat="1" ht="13.5" spans="6:6">
      <c r="F8404" s="181"/>
    </row>
    <row r="8405" s="176" customFormat="1" ht="13.5" spans="6:6">
      <c r="F8405" s="181"/>
    </row>
    <row r="8406" s="176" customFormat="1" ht="13.5" spans="6:6">
      <c r="F8406" s="181"/>
    </row>
    <row r="8407" s="176" customFormat="1" ht="13.5" spans="6:6">
      <c r="F8407" s="181"/>
    </row>
    <row r="8408" s="176" customFormat="1" ht="13.5" spans="6:6">
      <c r="F8408" s="181"/>
    </row>
    <row r="8409" s="176" customFormat="1" ht="13.5" spans="6:6">
      <c r="F8409" s="181"/>
    </row>
    <row r="8410" s="176" customFormat="1" ht="13.5" spans="6:6">
      <c r="F8410" s="181"/>
    </row>
    <row r="8411" s="176" customFormat="1" ht="13.5" spans="6:6">
      <c r="F8411" s="181"/>
    </row>
    <row r="8412" s="176" customFormat="1" ht="13.5" spans="6:6">
      <c r="F8412" s="181"/>
    </row>
    <row r="8413" s="176" customFormat="1" ht="13.5" spans="6:6">
      <c r="F8413" s="181"/>
    </row>
    <row r="8414" s="176" customFormat="1" ht="13.5" spans="6:6">
      <c r="F8414" s="181"/>
    </row>
    <row r="8415" s="176" customFormat="1" ht="13.5" spans="6:6">
      <c r="F8415" s="181"/>
    </row>
    <row r="8416" s="176" customFormat="1" ht="13.5" spans="6:6">
      <c r="F8416" s="181"/>
    </row>
    <row r="8417" s="176" customFormat="1" ht="13.5" spans="6:6">
      <c r="F8417" s="181"/>
    </row>
    <row r="8418" s="176" customFormat="1" ht="13.5" spans="6:6">
      <c r="F8418" s="181"/>
    </row>
    <row r="8419" s="176" customFormat="1" ht="13.5" spans="6:6">
      <c r="F8419" s="181"/>
    </row>
    <row r="8420" s="176" customFormat="1" ht="13.5" spans="6:6">
      <c r="F8420" s="181"/>
    </row>
    <row r="8421" s="176" customFormat="1" ht="13.5" spans="6:6">
      <c r="F8421" s="181"/>
    </row>
    <row r="8422" s="176" customFormat="1" ht="13.5" spans="6:6">
      <c r="F8422" s="181"/>
    </row>
    <row r="8423" s="176" customFormat="1" ht="13.5" spans="6:6">
      <c r="F8423" s="181"/>
    </row>
    <row r="8424" s="176" customFormat="1" ht="13.5" spans="6:6">
      <c r="F8424" s="181"/>
    </row>
    <row r="8425" s="176" customFormat="1" ht="13.5" spans="6:6">
      <c r="F8425" s="181"/>
    </row>
    <row r="8426" s="176" customFormat="1" ht="13.5" spans="6:6">
      <c r="F8426" s="181"/>
    </row>
    <row r="8427" s="176" customFormat="1" ht="13.5" spans="6:6">
      <c r="F8427" s="181"/>
    </row>
    <row r="8428" s="176" customFormat="1" ht="13.5" spans="6:6">
      <c r="F8428" s="181"/>
    </row>
    <row r="8429" s="176" customFormat="1" ht="13.5" spans="6:6">
      <c r="F8429" s="181"/>
    </row>
    <row r="8430" s="176" customFormat="1" ht="13.5" spans="6:6">
      <c r="F8430" s="181"/>
    </row>
    <row r="8431" s="176" customFormat="1" ht="13.5" spans="6:6">
      <c r="F8431" s="181"/>
    </row>
    <row r="8432" s="176" customFormat="1" ht="13.5" spans="6:6">
      <c r="F8432" s="181"/>
    </row>
    <row r="8433" s="176" customFormat="1" ht="13.5" spans="6:6">
      <c r="F8433" s="181"/>
    </row>
    <row r="8434" s="176" customFormat="1" ht="13.5" spans="6:6">
      <c r="F8434" s="181"/>
    </row>
    <row r="8435" s="176" customFormat="1" ht="13.5" spans="6:6">
      <c r="F8435" s="181"/>
    </row>
    <row r="8436" s="176" customFormat="1" ht="13.5" spans="6:6">
      <c r="F8436" s="181"/>
    </row>
    <row r="8437" s="176" customFormat="1" ht="13.5" spans="6:6">
      <c r="F8437" s="181"/>
    </row>
    <row r="8438" s="176" customFormat="1" ht="13.5" spans="6:6">
      <c r="F8438" s="181"/>
    </row>
    <row r="8439" s="176" customFormat="1" ht="13.5" spans="6:6">
      <c r="F8439" s="181"/>
    </row>
    <row r="8440" s="176" customFormat="1" ht="13.5" spans="6:6">
      <c r="F8440" s="181"/>
    </row>
    <row r="8441" s="176" customFormat="1" ht="13.5" spans="6:6">
      <c r="F8441" s="181"/>
    </row>
    <row r="8442" s="176" customFormat="1" ht="13.5" spans="6:6">
      <c r="F8442" s="181"/>
    </row>
    <row r="8443" s="176" customFormat="1" ht="13.5" spans="6:6">
      <c r="F8443" s="181"/>
    </row>
    <row r="8444" s="176" customFormat="1" ht="13.5" spans="6:6">
      <c r="F8444" s="181"/>
    </row>
    <row r="8445" s="176" customFormat="1" ht="13.5" spans="6:6">
      <c r="F8445" s="181"/>
    </row>
    <row r="8446" s="176" customFormat="1" ht="13.5" spans="6:6">
      <c r="F8446" s="181"/>
    </row>
    <row r="8447" s="176" customFormat="1" ht="13.5" spans="6:6">
      <c r="F8447" s="181"/>
    </row>
    <row r="8448" s="176" customFormat="1" ht="13.5" spans="6:6">
      <c r="F8448" s="181"/>
    </row>
    <row r="8449" s="176" customFormat="1" ht="13.5" spans="6:6">
      <c r="F8449" s="181"/>
    </row>
    <row r="8450" s="176" customFormat="1" ht="13.5" spans="6:6">
      <c r="F8450" s="181"/>
    </row>
    <row r="8451" s="176" customFormat="1" ht="13.5" spans="6:6">
      <c r="F8451" s="181"/>
    </row>
    <row r="8452" s="176" customFormat="1" ht="13.5" spans="6:6">
      <c r="F8452" s="181"/>
    </row>
    <row r="8453" s="176" customFormat="1" ht="13.5" spans="6:6">
      <c r="F8453" s="181"/>
    </row>
    <row r="8454" s="176" customFormat="1" ht="13.5" spans="6:6">
      <c r="F8454" s="181"/>
    </row>
    <row r="8455" s="176" customFormat="1" ht="13.5" spans="6:6">
      <c r="F8455" s="181"/>
    </row>
    <row r="8456" s="176" customFormat="1" ht="13.5" spans="6:6">
      <c r="F8456" s="181"/>
    </row>
    <row r="8457" s="176" customFormat="1" ht="13.5" spans="6:6">
      <c r="F8457" s="181"/>
    </row>
    <row r="8458" s="176" customFormat="1" ht="13.5" spans="6:6">
      <c r="F8458" s="181"/>
    </row>
    <row r="8459" s="176" customFormat="1" ht="13.5" spans="6:6">
      <c r="F8459" s="181"/>
    </row>
    <row r="8460" s="176" customFormat="1" ht="13.5" spans="6:6">
      <c r="F8460" s="181"/>
    </row>
    <row r="8461" s="176" customFormat="1" ht="13.5" spans="6:6">
      <c r="F8461" s="181"/>
    </row>
    <row r="8462" s="176" customFormat="1" ht="13.5" spans="6:6">
      <c r="F8462" s="181"/>
    </row>
    <row r="8463" s="176" customFormat="1" ht="13.5" spans="6:6">
      <c r="F8463" s="181"/>
    </row>
    <row r="8464" s="176" customFormat="1" ht="13.5" spans="6:6">
      <c r="F8464" s="181"/>
    </row>
    <row r="8465" s="176" customFormat="1" ht="13.5" spans="6:6">
      <c r="F8465" s="181"/>
    </row>
    <row r="8466" s="176" customFormat="1" ht="13.5" spans="6:6">
      <c r="F8466" s="181"/>
    </row>
    <row r="8467" s="176" customFormat="1" ht="13.5" spans="6:6">
      <c r="F8467" s="181"/>
    </row>
    <row r="8468" s="176" customFormat="1" ht="13.5" spans="6:6">
      <c r="F8468" s="181"/>
    </row>
    <row r="8469" s="176" customFormat="1" ht="13.5" spans="6:6">
      <c r="F8469" s="181"/>
    </row>
    <row r="8470" s="176" customFormat="1" ht="13.5" spans="6:6">
      <c r="F8470" s="181"/>
    </row>
    <row r="8471" s="176" customFormat="1" ht="13.5" spans="6:6">
      <c r="F8471" s="181"/>
    </row>
    <row r="8472" s="176" customFormat="1" ht="13.5" spans="6:6">
      <c r="F8472" s="181"/>
    </row>
    <row r="8473" s="176" customFormat="1" ht="13.5" spans="6:6">
      <c r="F8473" s="181"/>
    </row>
    <row r="8474" s="176" customFormat="1" ht="13.5" spans="6:6">
      <c r="F8474" s="181"/>
    </row>
    <row r="8475" s="176" customFormat="1" ht="13.5" spans="6:6">
      <c r="F8475" s="181"/>
    </row>
    <row r="8476" s="176" customFormat="1" ht="13.5" spans="6:6">
      <c r="F8476" s="181"/>
    </row>
    <row r="8477" s="176" customFormat="1" ht="13.5" spans="6:6">
      <c r="F8477" s="181"/>
    </row>
    <row r="8478" s="176" customFormat="1" ht="13.5" spans="6:6">
      <c r="F8478" s="181"/>
    </row>
    <row r="8479" s="176" customFormat="1" ht="13.5" spans="6:6">
      <c r="F8479" s="181"/>
    </row>
    <row r="8480" s="176" customFormat="1" ht="13.5" spans="6:6">
      <c r="F8480" s="181"/>
    </row>
    <row r="8481" s="176" customFormat="1" ht="13.5" spans="6:6">
      <c r="F8481" s="181"/>
    </row>
    <row r="8482" s="176" customFormat="1" ht="13.5" spans="6:6">
      <c r="F8482" s="181"/>
    </row>
    <row r="8483" s="176" customFormat="1" ht="13.5" spans="6:6">
      <c r="F8483" s="181"/>
    </row>
    <row r="8484" s="176" customFormat="1" ht="13.5" spans="6:6">
      <c r="F8484" s="181"/>
    </row>
    <row r="8485" s="176" customFormat="1" ht="13.5" spans="6:6">
      <c r="F8485" s="181"/>
    </row>
    <row r="8486" s="176" customFormat="1" ht="13.5" spans="6:6">
      <c r="F8486" s="181"/>
    </row>
    <row r="8487" s="176" customFormat="1" ht="13.5" spans="6:6">
      <c r="F8487" s="181"/>
    </row>
    <row r="8488" s="176" customFormat="1" ht="13.5" spans="6:6">
      <c r="F8488" s="181"/>
    </row>
    <row r="8489" s="176" customFormat="1" ht="13.5" spans="6:6">
      <c r="F8489" s="181"/>
    </row>
    <row r="8490" s="176" customFormat="1" ht="13.5" spans="6:6">
      <c r="F8490" s="181"/>
    </row>
    <row r="8491" s="176" customFormat="1" ht="13.5" spans="6:6">
      <c r="F8491" s="181"/>
    </row>
    <row r="8492" s="176" customFormat="1" ht="13.5" spans="6:6">
      <c r="F8492" s="181"/>
    </row>
    <row r="8493" s="176" customFormat="1" ht="13.5" spans="6:6">
      <c r="F8493" s="181"/>
    </row>
    <row r="8494" s="176" customFormat="1" ht="13.5" spans="6:6">
      <c r="F8494" s="181"/>
    </row>
    <row r="8495" s="176" customFormat="1" ht="13.5" spans="6:6">
      <c r="F8495" s="181"/>
    </row>
    <row r="8496" s="176" customFormat="1" ht="13.5" spans="6:6">
      <c r="F8496" s="181"/>
    </row>
    <row r="8497" s="176" customFormat="1" ht="13.5" spans="6:6">
      <c r="F8497" s="181"/>
    </row>
    <row r="8498" s="176" customFormat="1" ht="13.5" spans="6:6">
      <c r="F8498" s="181"/>
    </row>
    <row r="8499" s="176" customFormat="1" ht="13.5" spans="6:6">
      <c r="F8499" s="181"/>
    </row>
    <row r="8500" s="176" customFormat="1" ht="13.5" spans="6:6">
      <c r="F8500" s="181"/>
    </row>
    <row r="8501" s="176" customFormat="1" ht="13.5" spans="6:6">
      <c r="F8501" s="181"/>
    </row>
    <row r="8502" s="176" customFormat="1" ht="13.5" spans="6:6">
      <c r="F8502" s="181"/>
    </row>
    <row r="8503" s="176" customFormat="1" ht="13.5" spans="6:6">
      <c r="F8503" s="181"/>
    </row>
    <row r="8504" s="176" customFormat="1" ht="13.5" spans="6:6">
      <c r="F8504" s="181"/>
    </row>
    <row r="8505" s="176" customFormat="1" ht="13.5" spans="6:6">
      <c r="F8505" s="181"/>
    </row>
    <row r="8506" s="176" customFormat="1" ht="13.5" spans="6:6">
      <c r="F8506" s="181"/>
    </row>
    <row r="8507" s="176" customFormat="1" ht="13.5" spans="6:6">
      <c r="F8507" s="181"/>
    </row>
    <row r="8508" s="176" customFormat="1" ht="13.5" spans="6:6">
      <c r="F8508" s="181"/>
    </row>
    <row r="8509" s="176" customFormat="1" ht="13.5" spans="6:6">
      <c r="F8509" s="181"/>
    </row>
    <row r="8510" s="176" customFormat="1" ht="13.5" spans="6:6">
      <c r="F8510" s="181"/>
    </row>
    <row r="8511" s="176" customFormat="1" ht="13.5" spans="6:6">
      <c r="F8511" s="181"/>
    </row>
    <row r="8512" s="176" customFormat="1" ht="13.5" spans="6:6">
      <c r="F8512" s="181"/>
    </row>
    <row r="8513" s="176" customFormat="1" ht="13.5" spans="6:6">
      <c r="F8513" s="181"/>
    </row>
    <row r="8514" s="176" customFormat="1" ht="13.5" spans="6:6">
      <c r="F8514" s="181"/>
    </row>
    <row r="8515" s="176" customFormat="1" ht="13.5" spans="6:6">
      <c r="F8515" s="181"/>
    </row>
    <row r="8516" s="176" customFormat="1" ht="13.5" spans="6:6">
      <c r="F8516" s="181"/>
    </row>
    <row r="8517" s="176" customFormat="1" ht="13.5" spans="6:6">
      <c r="F8517" s="181"/>
    </row>
    <row r="8518" s="176" customFormat="1" ht="13.5" spans="6:6">
      <c r="F8518" s="181"/>
    </row>
    <row r="8519" s="176" customFormat="1" ht="13.5" spans="6:6">
      <c r="F8519" s="181"/>
    </row>
    <row r="8520" s="176" customFormat="1" ht="13.5" spans="6:6">
      <c r="F8520" s="181"/>
    </row>
    <row r="8521" s="176" customFormat="1" ht="13.5" spans="6:6">
      <c r="F8521" s="181"/>
    </row>
    <row r="8522" s="176" customFormat="1" ht="13.5" spans="6:6">
      <c r="F8522" s="181"/>
    </row>
    <row r="8523" s="176" customFormat="1" ht="13.5" spans="6:6">
      <c r="F8523" s="181"/>
    </row>
    <row r="8524" s="176" customFormat="1" ht="13.5" spans="6:6">
      <c r="F8524" s="181"/>
    </row>
    <row r="8525" s="176" customFormat="1" ht="13.5" spans="6:6">
      <c r="F8525" s="181"/>
    </row>
    <row r="8526" s="176" customFormat="1" ht="13.5" spans="6:6">
      <c r="F8526" s="181"/>
    </row>
    <row r="8527" s="176" customFormat="1" ht="13.5" spans="6:6">
      <c r="F8527" s="181"/>
    </row>
    <row r="8528" s="176" customFormat="1" ht="13.5" spans="6:6">
      <c r="F8528" s="181"/>
    </row>
    <row r="8529" s="176" customFormat="1" ht="13.5" spans="6:6">
      <c r="F8529" s="181"/>
    </row>
    <row r="8530" s="176" customFormat="1" ht="13.5" spans="6:6">
      <c r="F8530" s="181"/>
    </row>
    <row r="8531" s="176" customFormat="1" ht="13.5" spans="6:6">
      <c r="F8531" s="181"/>
    </row>
    <row r="8532" s="176" customFormat="1" ht="13.5" spans="6:6">
      <c r="F8532" s="181"/>
    </row>
    <row r="8533" s="176" customFormat="1" ht="13.5" spans="6:6">
      <c r="F8533" s="181"/>
    </row>
    <row r="8534" s="176" customFormat="1" ht="13.5" spans="6:6">
      <c r="F8534" s="181"/>
    </row>
    <row r="8535" s="176" customFormat="1" ht="13.5" spans="6:6">
      <c r="F8535" s="181"/>
    </row>
    <row r="8536" s="176" customFormat="1" ht="13.5" spans="6:6">
      <c r="F8536" s="181"/>
    </row>
    <row r="8537" s="176" customFormat="1" ht="13.5" spans="6:6">
      <c r="F8537" s="181"/>
    </row>
    <row r="8538" s="176" customFormat="1" ht="13.5" spans="6:6">
      <c r="F8538" s="181"/>
    </row>
    <row r="8539" s="176" customFormat="1" ht="13.5" spans="6:6">
      <c r="F8539" s="181"/>
    </row>
    <row r="8540" s="176" customFormat="1" ht="13.5" spans="6:6">
      <c r="F8540" s="181"/>
    </row>
    <row r="8541" s="176" customFormat="1" ht="13.5" spans="6:6">
      <c r="F8541" s="181"/>
    </row>
    <row r="8542" s="176" customFormat="1" ht="13.5" spans="6:6">
      <c r="F8542" s="181"/>
    </row>
    <row r="8543" s="176" customFormat="1" ht="13.5" spans="6:6">
      <c r="F8543" s="181"/>
    </row>
    <row r="8544" s="176" customFormat="1" ht="13.5" spans="6:6">
      <c r="F8544" s="181"/>
    </row>
    <row r="8545" s="176" customFormat="1" ht="13.5" spans="6:6">
      <c r="F8545" s="181"/>
    </row>
    <row r="8546" s="176" customFormat="1" ht="13.5" spans="6:6">
      <c r="F8546" s="181"/>
    </row>
    <row r="8547" s="176" customFormat="1" ht="13.5" spans="6:6">
      <c r="F8547" s="181"/>
    </row>
    <row r="8548" s="176" customFormat="1" ht="13.5" spans="6:6">
      <c r="F8548" s="181"/>
    </row>
    <row r="8549" s="176" customFormat="1" ht="13.5" spans="6:6">
      <c r="F8549" s="181"/>
    </row>
    <row r="8550" s="176" customFormat="1" ht="13.5" spans="6:6">
      <c r="F8550" s="181"/>
    </row>
    <row r="8551" s="176" customFormat="1" ht="13.5" spans="6:6">
      <c r="F8551" s="181"/>
    </row>
    <row r="8552" s="176" customFormat="1" ht="13.5" spans="6:6">
      <c r="F8552" s="181"/>
    </row>
    <row r="8553" s="176" customFormat="1" ht="13.5" spans="6:6">
      <c r="F8553" s="181"/>
    </row>
    <row r="8554" s="176" customFormat="1" ht="13.5" spans="6:6">
      <c r="F8554" s="181"/>
    </row>
    <row r="8555" s="176" customFormat="1" ht="13.5" spans="6:6">
      <c r="F8555" s="181"/>
    </row>
    <row r="8556" s="176" customFormat="1" ht="13.5" spans="6:6">
      <c r="F8556" s="181"/>
    </row>
    <row r="8557" s="176" customFormat="1" ht="13.5" spans="6:6">
      <c r="F8557" s="181"/>
    </row>
    <row r="8558" s="176" customFormat="1" ht="13.5" spans="6:6">
      <c r="F8558" s="181"/>
    </row>
    <row r="8559" s="176" customFormat="1" ht="13.5" spans="6:6">
      <c r="F8559" s="181"/>
    </row>
    <row r="8560" s="176" customFormat="1" ht="13.5" spans="6:6">
      <c r="F8560" s="181"/>
    </row>
    <row r="8561" s="176" customFormat="1" ht="13.5" spans="6:6">
      <c r="F8561" s="181"/>
    </row>
    <row r="8562" s="176" customFormat="1" ht="13.5" spans="6:6">
      <c r="F8562" s="181"/>
    </row>
    <row r="8563" s="176" customFormat="1" ht="13.5" spans="6:6">
      <c r="F8563" s="181"/>
    </row>
    <row r="8564" s="176" customFormat="1" ht="13.5" spans="6:6">
      <c r="F8564" s="181"/>
    </row>
    <row r="8565" s="176" customFormat="1" ht="13.5" spans="6:6">
      <c r="F8565" s="181"/>
    </row>
    <row r="8566" s="176" customFormat="1" ht="13.5" spans="6:6">
      <c r="F8566" s="181"/>
    </row>
    <row r="8567" s="176" customFormat="1" ht="13.5" spans="6:6">
      <c r="F8567" s="181"/>
    </row>
    <row r="8568" s="176" customFormat="1" ht="13.5" spans="6:6">
      <c r="F8568" s="181"/>
    </row>
    <row r="8569" s="176" customFormat="1" ht="13.5" spans="6:6">
      <c r="F8569" s="181"/>
    </row>
    <row r="8570" s="176" customFormat="1" ht="13.5" spans="6:6">
      <c r="F8570" s="181"/>
    </row>
    <row r="8571" s="176" customFormat="1" ht="13.5" spans="6:6">
      <c r="F8571" s="181"/>
    </row>
    <row r="8572" s="176" customFormat="1" ht="13.5" spans="6:6">
      <c r="F8572" s="181"/>
    </row>
    <row r="8573" s="176" customFormat="1" ht="13.5" spans="6:6">
      <c r="F8573" s="181"/>
    </row>
    <row r="8574" s="176" customFormat="1" ht="13.5" spans="6:6">
      <c r="F8574" s="181"/>
    </row>
    <row r="8575" s="176" customFormat="1" ht="13.5" spans="6:6">
      <c r="F8575" s="181"/>
    </row>
    <row r="8576" s="176" customFormat="1" ht="13.5" spans="6:6">
      <c r="F8576" s="181"/>
    </row>
    <row r="8577" s="176" customFormat="1" ht="13.5" spans="6:6">
      <c r="F8577" s="181"/>
    </row>
    <row r="8578" s="176" customFormat="1" ht="13.5" spans="6:6">
      <c r="F8578" s="181"/>
    </row>
    <row r="8579" s="176" customFormat="1" ht="13.5" spans="6:6">
      <c r="F8579" s="181"/>
    </row>
    <row r="8580" s="176" customFormat="1" ht="13.5" spans="6:6">
      <c r="F8580" s="181"/>
    </row>
    <row r="8581" s="176" customFormat="1" ht="13.5" spans="6:6">
      <c r="F8581" s="181"/>
    </row>
    <row r="8582" s="176" customFormat="1" ht="13.5" spans="6:6">
      <c r="F8582" s="181"/>
    </row>
    <row r="8583" s="176" customFormat="1" ht="13.5" spans="6:6">
      <c r="F8583" s="181"/>
    </row>
    <row r="8584" s="176" customFormat="1" ht="13.5" spans="6:6">
      <c r="F8584" s="181"/>
    </row>
    <row r="8585" s="176" customFormat="1" ht="13.5" spans="6:6">
      <c r="F8585" s="181"/>
    </row>
    <row r="8586" s="176" customFormat="1" ht="13.5" spans="6:6">
      <c r="F8586" s="181"/>
    </row>
    <row r="8587" s="176" customFormat="1" ht="13.5" spans="6:6">
      <c r="F8587" s="181"/>
    </row>
    <row r="8588" s="176" customFormat="1" ht="13.5" spans="6:6">
      <c r="F8588" s="181"/>
    </row>
    <row r="8589" s="176" customFormat="1" ht="13.5" spans="6:6">
      <c r="F8589" s="181"/>
    </row>
    <row r="8590" s="176" customFormat="1" ht="13.5" spans="6:6">
      <c r="F8590" s="181"/>
    </row>
    <row r="8591" s="176" customFormat="1" ht="13.5" spans="6:6">
      <c r="F8591" s="181"/>
    </row>
    <row r="8592" s="176" customFormat="1" ht="13.5" spans="6:6">
      <c r="F8592" s="181"/>
    </row>
    <row r="8593" s="176" customFormat="1" ht="13.5" spans="6:6">
      <c r="F8593" s="181"/>
    </row>
    <row r="8594" s="176" customFormat="1" ht="13.5" spans="6:6">
      <c r="F8594" s="181"/>
    </row>
    <row r="8595" s="176" customFormat="1" ht="13.5" spans="6:6">
      <c r="F8595" s="181"/>
    </row>
    <row r="8596" s="176" customFormat="1" ht="13.5" spans="6:6">
      <c r="F8596" s="181"/>
    </row>
    <row r="8597" s="176" customFormat="1" ht="13.5" spans="6:6">
      <c r="F8597" s="181"/>
    </row>
    <row r="8598" s="176" customFormat="1" ht="13.5" spans="6:6">
      <c r="F8598" s="181"/>
    </row>
    <row r="8599" s="176" customFormat="1" ht="13.5" spans="6:6">
      <c r="F8599" s="181"/>
    </row>
    <row r="8600" s="176" customFormat="1" ht="13.5" spans="6:6">
      <c r="F8600" s="181"/>
    </row>
    <row r="8601" s="176" customFormat="1" ht="13.5" spans="6:6">
      <c r="F8601" s="181"/>
    </row>
    <row r="8602" s="176" customFormat="1" ht="13.5" spans="6:6">
      <c r="F8602" s="181"/>
    </row>
    <row r="8603" s="176" customFormat="1" ht="13.5" spans="6:6">
      <c r="F8603" s="181"/>
    </row>
    <row r="8604" s="176" customFormat="1" ht="13.5" spans="6:6">
      <c r="F8604" s="181"/>
    </row>
    <row r="8605" s="176" customFormat="1" ht="13.5" spans="6:6">
      <c r="F8605" s="181"/>
    </row>
    <row r="8606" s="176" customFormat="1" ht="13.5" spans="6:6">
      <c r="F8606" s="181"/>
    </row>
    <row r="8607" s="176" customFormat="1" ht="13.5" spans="6:6">
      <c r="F8607" s="181"/>
    </row>
    <row r="8608" s="176" customFormat="1" ht="13.5" spans="6:6">
      <c r="F8608" s="181"/>
    </row>
    <row r="8609" s="176" customFormat="1" ht="13.5" spans="6:6">
      <c r="F8609" s="181"/>
    </row>
    <row r="8610" s="176" customFormat="1" ht="13.5" spans="6:6">
      <c r="F8610" s="181"/>
    </row>
    <row r="8611" s="176" customFormat="1" ht="13.5" spans="6:6">
      <c r="F8611" s="181"/>
    </row>
    <row r="8612" s="176" customFormat="1" ht="13.5" spans="6:6">
      <c r="F8612" s="181"/>
    </row>
    <row r="8613" s="176" customFormat="1" ht="13.5" spans="6:6">
      <c r="F8613" s="181"/>
    </row>
    <row r="8614" s="176" customFormat="1" ht="13.5" spans="6:6">
      <c r="F8614" s="181"/>
    </row>
    <row r="8615" s="176" customFormat="1" ht="13.5" spans="6:6">
      <c r="F8615" s="181"/>
    </row>
    <row r="8616" s="176" customFormat="1" ht="13.5" spans="6:6">
      <c r="F8616" s="181"/>
    </row>
    <row r="8617" s="176" customFormat="1" ht="13.5" spans="6:6">
      <c r="F8617" s="181"/>
    </row>
    <row r="8618" s="176" customFormat="1" ht="13.5" spans="6:6">
      <c r="F8618" s="181"/>
    </row>
    <row r="8619" s="176" customFormat="1" ht="13.5" spans="6:6">
      <c r="F8619" s="181"/>
    </row>
    <row r="8620" s="176" customFormat="1" ht="13.5" spans="6:6">
      <c r="F8620" s="181"/>
    </row>
    <row r="8621" s="176" customFormat="1" ht="13.5" spans="6:6">
      <c r="F8621" s="181"/>
    </row>
    <row r="8622" s="176" customFormat="1" ht="13.5" spans="6:6">
      <c r="F8622" s="181"/>
    </row>
    <row r="8623" s="176" customFormat="1" ht="13.5" spans="6:6">
      <c r="F8623" s="181"/>
    </row>
    <row r="8624" s="176" customFormat="1" ht="13.5" spans="6:6">
      <c r="F8624" s="181"/>
    </row>
    <row r="8625" s="176" customFormat="1" ht="13.5" spans="6:6">
      <c r="F8625" s="181"/>
    </row>
    <row r="8626" s="176" customFormat="1" ht="13.5" spans="6:6">
      <c r="F8626" s="181"/>
    </row>
    <row r="8627" s="176" customFormat="1" ht="13.5" spans="6:6">
      <c r="F8627" s="181"/>
    </row>
    <row r="8628" s="176" customFormat="1" ht="13.5" spans="6:6">
      <c r="F8628" s="181"/>
    </row>
    <row r="8629" s="176" customFormat="1" ht="13.5" spans="6:6">
      <c r="F8629" s="181"/>
    </row>
    <row r="8630" s="176" customFormat="1" ht="13.5" spans="6:6">
      <c r="F8630" s="181"/>
    </row>
    <row r="8631" s="176" customFormat="1" ht="13.5" spans="6:6">
      <c r="F8631" s="181"/>
    </row>
    <row r="8632" s="176" customFormat="1" ht="13.5" spans="6:6">
      <c r="F8632" s="181"/>
    </row>
    <row r="8633" s="176" customFormat="1" ht="13.5" spans="6:6">
      <c r="F8633" s="181"/>
    </row>
    <row r="8634" s="176" customFormat="1" ht="13.5" spans="6:6">
      <c r="F8634" s="181"/>
    </row>
    <row r="8635" s="176" customFormat="1" ht="13.5" spans="6:6">
      <c r="F8635" s="181"/>
    </row>
    <row r="8636" s="176" customFormat="1" ht="13.5" spans="6:6">
      <c r="F8636" s="181"/>
    </row>
    <row r="8637" s="176" customFormat="1" ht="13.5" spans="6:6">
      <c r="F8637" s="181"/>
    </row>
    <row r="8638" s="176" customFormat="1" ht="13.5" spans="6:6">
      <c r="F8638" s="181"/>
    </row>
    <row r="8639" s="176" customFormat="1" ht="13.5" spans="6:6">
      <c r="F8639" s="181"/>
    </row>
    <row r="8640" s="176" customFormat="1" ht="13.5" spans="6:6">
      <c r="F8640" s="181"/>
    </row>
    <row r="8641" s="176" customFormat="1" ht="13.5" spans="6:6">
      <c r="F8641" s="181"/>
    </row>
    <row r="8642" s="176" customFormat="1" ht="13.5" spans="6:6">
      <c r="F8642" s="181"/>
    </row>
    <row r="8643" s="176" customFormat="1" ht="13.5" spans="6:6">
      <c r="F8643" s="181"/>
    </row>
    <row r="8644" s="176" customFormat="1" ht="13.5" spans="6:6">
      <c r="F8644" s="181"/>
    </row>
    <row r="8645" s="176" customFormat="1" ht="13.5" spans="6:6">
      <c r="F8645" s="181"/>
    </row>
    <row r="8646" s="176" customFormat="1" ht="13.5" spans="6:6">
      <c r="F8646" s="181"/>
    </row>
    <row r="8647" s="176" customFormat="1" ht="13.5" spans="6:6">
      <c r="F8647" s="181"/>
    </row>
    <row r="8648" s="176" customFormat="1" ht="13.5" spans="6:6">
      <c r="F8648" s="181"/>
    </row>
    <row r="8649" s="176" customFormat="1" ht="13.5" spans="6:6">
      <c r="F8649" s="181"/>
    </row>
    <row r="8650" s="176" customFormat="1" ht="13.5" spans="6:6">
      <c r="F8650" s="181"/>
    </row>
    <row r="8651" s="176" customFormat="1" ht="13.5" spans="6:6">
      <c r="F8651" s="181"/>
    </row>
    <row r="8652" s="176" customFormat="1" ht="13.5" spans="6:6">
      <c r="F8652" s="181"/>
    </row>
    <row r="8653" s="176" customFormat="1" ht="13.5" spans="6:6">
      <c r="F8653" s="181"/>
    </row>
    <row r="8654" s="176" customFormat="1" ht="13.5" spans="6:6">
      <c r="F8654" s="181"/>
    </row>
    <row r="8655" s="176" customFormat="1" ht="13.5" spans="6:6">
      <c r="F8655" s="181"/>
    </row>
    <row r="8656" s="176" customFormat="1" ht="13.5" spans="6:6">
      <c r="F8656" s="181"/>
    </row>
    <row r="8657" s="176" customFormat="1" ht="13.5" spans="6:6">
      <c r="F8657" s="181"/>
    </row>
    <row r="8658" s="176" customFormat="1" ht="13.5" spans="6:6">
      <c r="F8658" s="181"/>
    </row>
    <row r="8659" s="176" customFormat="1" ht="13.5" spans="6:6">
      <c r="F8659" s="181"/>
    </row>
    <row r="8660" s="176" customFormat="1" ht="13.5" spans="6:6">
      <c r="F8660" s="181"/>
    </row>
    <row r="8661" s="176" customFormat="1" ht="13.5" spans="6:6">
      <c r="F8661" s="181"/>
    </row>
    <row r="8662" s="176" customFormat="1" ht="13.5" spans="6:6">
      <c r="F8662" s="181"/>
    </row>
    <row r="8663" s="176" customFormat="1" ht="13.5" spans="6:6">
      <c r="F8663" s="181"/>
    </row>
    <row r="8664" s="176" customFormat="1" ht="13.5" spans="6:6">
      <c r="F8664" s="181"/>
    </row>
    <row r="8665" s="176" customFormat="1" ht="13.5" spans="6:6">
      <c r="F8665" s="181"/>
    </row>
    <row r="8666" s="176" customFormat="1" ht="13.5" spans="6:6">
      <c r="F8666" s="181"/>
    </row>
    <row r="8667" s="176" customFormat="1" ht="13.5" spans="6:6">
      <c r="F8667" s="181"/>
    </row>
    <row r="8668" s="176" customFormat="1" ht="13.5" spans="6:6">
      <c r="F8668" s="181"/>
    </row>
    <row r="8669" s="176" customFormat="1" ht="13.5" spans="6:6">
      <c r="F8669" s="181"/>
    </row>
    <row r="8670" s="176" customFormat="1" ht="13.5" spans="6:6">
      <c r="F8670" s="181"/>
    </row>
    <row r="8671" s="176" customFormat="1" ht="13.5" spans="6:6">
      <c r="F8671" s="181"/>
    </row>
    <row r="8672" s="176" customFormat="1" ht="13.5" spans="6:6">
      <c r="F8672" s="181"/>
    </row>
    <row r="8673" s="176" customFormat="1" ht="13.5" spans="6:6">
      <c r="F8673" s="181"/>
    </row>
    <row r="8674" s="176" customFormat="1" ht="13.5" spans="6:6">
      <c r="F8674" s="181"/>
    </row>
    <row r="8675" s="176" customFormat="1" ht="13.5" spans="6:6">
      <c r="F8675" s="181"/>
    </row>
    <row r="8676" s="176" customFormat="1" ht="13.5" spans="6:6">
      <c r="F8676" s="181"/>
    </row>
    <row r="8677" s="176" customFormat="1" ht="13.5" spans="6:6">
      <c r="F8677" s="181"/>
    </row>
    <row r="8678" s="176" customFormat="1" ht="13.5" spans="6:6">
      <c r="F8678" s="181"/>
    </row>
    <row r="8679" s="176" customFormat="1" ht="13.5" spans="6:6">
      <c r="F8679" s="181"/>
    </row>
    <row r="8680" s="176" customFormat="1" ht="13.5" spans="6:6">
      <c r="F8680" s="181"/>
    </row>
    <row r="8681" s="176" customFormat="1" ht="13.5" spans="6:6">
      <c r="F8681" s="181"/>
    </row>
    <row r="8682" s="176" customFormat="1" ht="13.5" spans="6:6">
      <c r="F8682" s="181"/>
    </row>
    <row r="8683" s="176" customFormat="1" ht="13.5" spans="6:6">
      <c r="F8683" s="181"/>
    </row>
    <row r="8684" s="176" customFormat="1" ht="13.5" spans="6:6">
      <c r="F8684" s="181"/>
    </row>
    <row r="8685" s="176" customFormat="1" ht="13.5" spans="6:6">
      <c r="F8685" s="181"/>
    </row>
    <row r="8686" s="176" customFormat="1" ht="13.5" spans="6:6">
      <c r="F8686" s="181"/>
    </row>
    <row r="8687" s="176" customFormat="1" ht="13.5" spans="6:6">
      <c r="F8687" s="181"/>
    </row>
    <row r="8688" s="176" customFormat="1" ht="13.5" spans="6:6">
      <c r="F8688" s="181"/>
    </row>
    <row r="8689" s="176" customFormat="1" ht="13.5" spans="6:6">
      <c r="F8689" s="181"/>
    </row>
    <row r="8690" s="176" customFormat="1" ht="13.5" spans="6:6">
      <c r="F8690" s="181"/>
    </row>
    <row r="8691" s="176" customFormat="1" ht="13.5" spans="6:6">
      <c r="F8691" s="181"/>
    </row>
    <row r="8692" s="176" customFormat="1" ht="13.5" spans="6:6">
      <c r="F8692" s="181"/>
    </row>
    <row r="8693" s="176" customFormat="1" ht="13.5" spans="6:6">
      <c r="F8693" s="181"/>
    </row>
    <row r="8694" s="176" customFormat="1" ht="13.5" spans="6:6">
      <c r="F8694" s="181"/>
    </row>
    <row r="8695" s="176" customFormat="1" ht="13.5" spans="6:6">
      <c r="F8695" s="181"/>
    </row>
    <row r="8696" s="176" customFormat="1" ht="13.5" spans="6:6">
      <c r="F8696" s="181"/>
    </row>
    <row r="8697" s="176" customFormat="1" ht="13.5" spans="6:6">
      <c r="F8697" s="181"/>
    </row>
    <row r="8698" s="176" customFormat="1" ht="13.5" spans="6:6">
      <c r="F8698" s="181"/>
    </row>
    <row r="8699" s="176" customFormat="1" ht="13.5" spans="6:6">
      <c r="F8699" s="181"/>
    </row>
    <row r="8700" s="176" customFormat="1" ht="13.5" spans="6:6">
      <c r="F8700" s="181"/>
    </row>
    <row r="8701" s="176" customFormat="1" ht="13.5" spans="6:6">
      <c r="F8701" s="181"/>
    </row>
    <row r="8702" s="176" customFormat="1" ht="13.5" spans="6:6">
      <c r="F8702" s="181"/>
    </row>
    <row r="8703" s="176" customFormat="1" ht="13.5" spans="6:6">
      <c r="F8703" s="181"/>
    </row>
    <row r="8704" s="176" customFormat="1" ht="13.5" spans="6:6">
      <c r="F8704" s="181"/>
    </row>
    <row r="8705" s="176" customFormat="1" ht="13.5" spans="6:6">
      <c r="F8705" s="181"/>
    </row>
    <row r="8706" s="176" customFormat="1" ht="13.5" spans="6:6">
      <c r="F8706" s="181"/>
    </row>
    <row r="8707" s="176" customFormat="1" ht="13.5" spans="6:6">
      <c r="F8707" s="181"/>
    </row>
    <row r="8708" s="176" customFormat="1" ht="13.5" spans="6:6">
      <c r="F8708" s="181"/>
    </row>
    <row r="8709" s="176" customFormat="1" ht="13.5" spans="6:6">
      <c r="F8709" s="181"/>
    </row>
    <row r="8710" s="176" customFormat="1" ht="13.5" spans="6:6">
      <c r="F8710" s="181"/>
    </row>
    <row r="8711" s="176" customFormat="1" ht="13.5" spans="6:6">
      <c r="F8711" s="181"/>
    </row>
    <row r="8712" s="176" customFormat="1" ht="13.5" spans="6:6">
      <c r="F8712" s="181"/>
    </row>
    <row r="8713" s="176" customFormat="1" ht="13.5" spans="6:6">
      <c r="F8713" s="181"/>
    </row>
    <row r="8714" s="176" customFormat="1" ht="13.5" spans="6:6">
      <c r="F8714" s="181"/>
    </row>
    <row r="8715" s="176" customFormat="1" ht="13.5" spans="6:6">
      <c r="F8715" s="181"/>
    </row>
    <row r="8716" s="176" customFormat="1" ht="13.5" spans="6:6">
      <c r="F8716" s="181"/>
    </row>
    <row r="8717" s="176" customFormat="1" ht="13.5" spans="6:6">
      <c r="F8717" s="181"/>
    </row>
    <row r="8718" s="176" customFormat="1" ht="13.5" spans="6:6">
      <c r="F8718" s="181"/>
    </row>
    <row r="8719" s="176" customFormat="1" ht="13.5" spans="6:6">
      <c r="F8719" s="181"/>
    </row>
    <row r="8720" s="176" customFormat="1" ht="13.5" spans="6:6">
      <c r="F8720" s="181"/>
    </row>
    <row r="8721" s="176" customFormat="1" ht="13.5" spans="6:6">
      <c r="F8721" s="181"/>
    </row>
    <row r="8722" s="176" customFormat="1" ht="13.5" spans="6:6">
      <c r="F8722" s="181"/>
    </row>
    <row r="8723" s="176" customFormat="1" ht="13.5" spans="6:6">
      <c r="F8723" s="181"/>
    </row>
    <row r="8724" s="176" customFormat="1" ht="13.5" spans="6:6">
      <c r="F8724" s="181"/>
    </row>
    <row r="8725" s="176" customFormat="1" ht="13.5" spans="6:6">
      <c r="F8725" s="181"/>
    </row>
    <row r="8726" s="176" customFormat="1" ht="13.5" spans="6:6">
      <c r="F8726" s="181"/>
    </row>
    <row r="8727" s="176" customFormat="1" ht="13.5" spans="6:6">
      <c r="F8727" s="181"/>
    </row>
    <row r="8728" s="176" customFormat="1" ht="13.5" spans="6:6">
      <c r="F8728" s="181"/>
    </row>
    <row r="8729" s="176" customFormat="1" ht="13.5" spans="6:6">
      <c r="F8729" s="181"/>
    </row>
    <row r="8730" s="176" customFormat="1" ht="13.5" spans="6:6">
      <c r="F8730" s="181"/>
    </row>
    <row r="8731" s="176" customFormat="1" ht="13.5" spans="6:6">
      <c r="F8731" s="181"/>
    </row>
    <row r="8732" s="176" customFormat="1" ht="13.5" spans="6:6">
      <c r="F8732" s="181"/>
    </row>
    <row r="8733" s="176" customFormat="1" ht="13.5" spans="6:6">
      <c r="F8733" s="181"/>
    </row>
    <row r="8734" s="176" customFormat="1" ht="13.5" spans="6:6">
      <c r="F8734" s="181"/>
    </row>
    <row r="8735" s="176" customFormat="1" ht="13.5" spans="6:6">
      <c r="F8735" s="181"/>
    </row>
    <row r="8736" s="176" customFormat="1" ht="13.5" spans="6:6">
      <c r="F8736" s="181"/>
    </row>
    <row r="8737" s="176" customFormat="1" ht="13.5" spans="6:6">
      <c r="F8737" s="181"/>
    </row>
    <row r="8738" s="176" customFormat="1" ht="13.5" spans="6:6">
      <c r="F8738" s="181"/>
    </row>
    <row r="8739" s="176" customFormat="1" ht="13.5" spans="6:6">
      <c r="F8739" s="181"/>
    </row>
    <row r="8740" s="176" customFormat="1" ht="13.5" spans="6:6">
      <c r="F8740" s="181"/>
    </row>
    <row r="8741" s="176" customFormat="1" ht="13.5" spans="6:6">
      <c r="F8741" s="181"/>
    </row>
    <row r="8742" s="176" customFormat="1" ht="13.5" spans="6:6">
      <c r="F8742" s="181"/>
    </row>
    <row r="8743" s="176" customFormat="1" ht="13.5" spans="6:6">
      <c r="F8743" s="181"/>
    </row>
    <row r="8744" s="176" customFormat="1" ht="13.5" spans="6:6">
      <c r="F8744" s="181"/>
    </row>
    <row r="8745" s="176" customFormat="1" ht="13.5" spans="6:6">
      <c r="F8745" s="181"/>
    </row>
    <row r="8746" s="176" customFormat="1" ht="13.5" spans="6:6">
      <c r="F8746" s="181"/>
    </row>
    <row r="8747" s="176" customFormat="1" ht="13.5" spans="6:6">
      <c r="F8747" s="181"/>
    </row>
    <row r="8748" s="176" customFormat="1" ht="13.5" spans="6:6">
      <c r="F8748" s="181"/>
    </row>
    <row r="8749" s="176" customFormat="1" ht="13.5" spans="6:6">
      <c r="F8749" s="181"/>
    </row>
    <row r="8750" s="176" customFormat="1" ht="13.5" spans="6:6">
      <c r="F8750" s="181"/>
    </row>
    <row r="8751" s="176" customFormat="1" ht="13.5" spans="6:6">
      <c r="F8751" s="181"/>
    </row>
    <row r="8752" s="176" customFormat="1" ht="13.5" spans="6:6">
      <c r="F8752" s="181"/>
    </row>
    <row r="8753" s="176" customFormat="1" ht="13.5" spans="6:6">
      <c r="F8753" s="181"/>
    </row>
    <row r="8754" s="176" customFormat="1" ht="13.5" spans="6:6">
      <c r="F8754" s="181"/>
    </row>
    <row r="8755" s="176" customFormat="1" ht="13.5" spans="6:6">
      <c r="F8755" s="181"/>
    </row>
    <row r="8756" s="176" customFormat="1" ht="13.5" spans="6:6">
      <c r="F8756" s="181"/>
    </row>
    <row r="8757" s="176" customFormat="1" ht="13.5" spans="6:6">
      <c r="F8757" s="181"/>
    </row>
    <row r="8758" s="176" customFormat="1" ht="13.5" spans="6:6">
      <c r="F8758" s="181"/>
    </row>
    <row r="8759" s="176" customFormat="1" ht="13.5" spans="6:6">
      <c r="F8759" s="181"/>
    </row>
    <row r="8760" s="176" customFormat="1" ht="13.5" spans="6:6">
      <c r="F8760" s="181"/>
    </row>
    <row r="8761" s="176" customFormat="1" ht="13.5" spans="6:6">
      <c r="F8761" s="181"/>
    </row>
    <row r="8762" s="176" customFormat="1" ht="13.5" spans="6:6">
      <c r="F8762" s="181"/>
    </row>
    <row r="8763" s="176" customFormat="1" ht="13.5" spans="6:6">
      <c r="F8763" s="181"/>
    </row>
    <row r="8764" s="176" customFormat="1" ht="13.5" spans="6:6">
      <c r="F8764" s="181"/>
    </row>
    <row r="8765" s="176" customFormat="1" ht="13.5" spans="6:6">
      <c r="F8765" s="181"/>
    </row>
    <row r="8766" s="176" customFormat="1" ht="13.5" spans="6:6">
      <c r="F8766" s="181"/>
    </row>
    <row r="8767" s="176" customFormat="1" ht="13.5" spans="6:6">
      <c r="F8767" s="181"/>
    </row>
    <row r="8768" s="176" customFormat="1" ht="13.5" spans="6:6">
      <c r="F8768" s="181"/>
    </row>
    <row r="8769" s="176" customFormat="1" ht="13.5" spans="6:6">
      <c r="F8769" s="181"/>
    </row>
    <row r="8770" s="176" customFormat="1" ht="13.5" spans="6:6">
      <c r="F8770" s="181"/>
    </row>
    <row r="8771" s="176" customFormat="1" ht="13.5" spans="6:6">
      <c r="F8771" s="181"/>
    </row>
    <row r="8772" s="176" customFormat="1" ht="13.5" spans="6:6">
      <c r="F8772" s="181"/>
    </row>
    <row r="8773" s="176" customFormat="1" ht="13.5" spans="6:6">
      <c r="F8773" s="181"/>
    </row>
    <row r="8774" s="176" customFormat="1" ht="13.5" spans="6:6">
      <c r="F8774" s="181"/>
    </row>
    <row r="8775" s="176" customFormat="1" ht="13.5" spans="6:6">
      <c r="F8775" s="181"/>
    </row>
    <row r="8776" s="176" customFormat="1" ht="13.5" spans="6:6">
      <c r="F8776" s="181"/>
    </row>
    <row r="8777" s="176" customFormat="1" ht="13.5" spans="6:6">
      <c r="F8777" s="181"/>
    </row>
    <row r="8778" s="176" customFormat="1" ht="13.5" spans="6:6">
      <c r="F8778" s="181"/>
    </row>
    <row r="8779" s="176" customFormat="1" ht="13.5" spans="6:6">
      <c r="F8779" s="181"/>
    </row>
    <row r="8780" s="176" customFormat="1" ht="13.5" spans="6:6">
      <c r="F8780" s="181"/>
    </row>
    <row r="8781" s="176" customFormat="1" ht="13.5" spans="6:6">
      <c r="F8781" s="181"/>
    </row>
    <row r="8782" s="176" customFormat="1" ht="13.5" spans="6:6">
      <c r="F8782" s="181"/>
    </row>
    <row r="8783" s="176" customFormat="1" ht="13.5" spans="6:6">
      <c r="F8783" s="181"/>
    </row>
    <row r="8784" s="176" customFormat="1" ht="13.5" spans="6:6">
      <c r="F8784" s="181"/>
    </row>
    <row r="8785" s="176" customFormat="1" ht="13.5" spans="6:6">
      <c r="F8785" s="181"/>
    </row>
    <row r="8786" s="176" customFormat="1" ht="13.5" spans="6:6">
      <c r="F8786" s="181"/>
    </row>
    <row r="8787" s="176" customFormat="1" ht="13.5" spans="6:6">
      <c r="F8787" s="181"/>
    </row>
    <row r="8788" s="176" customFormat="1" ht="13.5" spans="6:6">
      <c r="F8788" s="181"/>
    </row>
    <row r="8789" s="176" customFormat="1" ht="13.5" spans="6:6">
      <c r="F8789" s="181"/>
    </row>
    <row r="8790" s="176" customFormat="1" ht="13.5" spans="6:6">
      <c r="F8790" s="181"/>
    </row>
    <row r="8791" s="176" customFormat="1" ht="13.5" spans="6:6">
      <c r="F8791" s="181"/>
    </row>
    <row r="8792" s="176" customFormat="1" ht="13.5" spans="6:6">
      <c r="F8792" s="181"/>
    </row>
    <row r="8793" s="176" customFormat="1" ht="13.5" spans="6:6">
      <c r="F8793" s="181"/>
    </row>
    <row r="8794" s="176" customFormat="1" ht="13.5" spans="6:6">
      <c r="F8794" s="181"/>
    </row>
    <row r="8795" s="176" customFormat="1" ht="13.5" spans="6:6">
      <c r="F8795" s="181"/>
    </row>
    <row r="8796" s="176" customFormat="1" ht="13.5" spans="6:6">
      <c r="F8796" s="181"/>
    </row>
    <row r="8797" s="176" customFormat="1" ht="13.5" spans="6:6">
      <c r="F8797" s="181"/>
    </row>
    <row r="8798" s="176" customFormat="1" ht="13.5" spans="6:6">
      <c r="F8798" s="181"/>
    </row>
    <row r="8799" s="176" customFormat="1" ht="13.5" spans="6:6">
      <c r="F8799" s="181"/>
    </row>
    <row r="8800" s="176" customFormat="1" ht="13.5" spans="6:6">
      <c r="F8800" s="181"/>
    </row>
    <row r="8801" s="176" customFormat="1" ht="13.5" spans="6:6">
      <c r="F8801" s="181"/>
    </row>
    <row r="8802" s="176" customFormat="1" ht="13.5" spans="6:6">
      <c r="F8802" s="181"/>
    </row>
    <row r="8803" s="176" customFormat="1" ht="13.5" spans="6:6">
      <c r="F8803" s="181"/>
    </row>
    <row r="8804" s="176" customFormat="1" ht="13.5" spans="6:6">
      <c r="F8804" s="181"/>
    </row>
    <row r="8805" s="176" customFormat="1" ht="13.5" spans="6:6">
      <c r="F8805" s="181"/>
    </row>
    <row r="8806" s="176" customFormat="1" ht="13.5" spans="6:6">
      <c r="F8806" s="181"/>
    </row>
    <row r="8807" s="176" customFormat="1" ht="13.5" spans="6:6">
      <c r="F8807" s="181"/>
    </row>
    <row r="8808" s="176" customFormat="1" ht="13.5" spans="6:6">
      <c r="F8808" s="181"/>
    </row>
    <row r="8809" s="176" customFormat="1" ht="13.5" spans="6:6">
      <c r="F8809" s="181"/>
    </row>
    <row r="8810" s="176" customFormat="1" ht="13.5" spans="6:6">
      <c r="F8810" s="181"/>
    </row>
    <row r="8811" s="176" customFormat="1" ht="13.5" spans="6:6">
      <c r="F8811" s="181"/>
    </row>
    <row r="8812" s="176" customFormat="1" ht="13.5" spans="6:6">
      <c r="F8812" s="181"/>
    </row>
    <row r="8813" s="176" customFormat="1" ht="13.5" spans="6:6">
      <c r="F8813" s="181"/>
    </row>
    <row r="8814" s="176" customFormat="1" ht="13.5" spans="6:6">
      <c r="F8814" s="181"/>
    </row>
    <row r="8815" s="176" customFormat="1" ht="13.5" spans="6:6">
      <c r="F8815" s="181"/>
    </row>
    <row r="8816" s="176" customFormat="1" ht="13.5" spans="6:6">
      <c r="F8816" s="181"/>
    </row>
    <row r="8817" s="176" customFormat="1" ht="13.5" spans="6:6">
      <c r="F8817" s="181"/>
    </row>
    <row r="8818" s="176" customFormat="1" ht="13.5" spans="6:6">
      <c r="F8818" s="181"/>
    </row>
    <row r="8819" s="176" customFormat="1" ht="13.5" spans="6:6">
      <c r="F8819" s="181"/>
    </row>
    <row r="8820" s="176" customFormat="1" ht="13.5" spans="6:6">
      <c r="F8820" s="181"/>
    </row>
    <row r="8821" s="176" customFormat="1" ht="13.5" spans="6:6">
      <c r="F8821" s="181"/>
    </row>
    <row r="8822" s="176" customFormat="1" ht="13.5" spans="6:6">
      <c r="F8822" s="181"/>
    </row>
    <row r="8823" s="176" customFormat="1" ht="13.5" spans="6:6">
      <c r="F8823" s="181"/>
    </row>
    <row r="8824" s="176" customFormat="1" ht="13.5" spans="6:6">
      <c r="F8824" s="181"/>
    </row>
    <row r="8825" s="176" customFormat="1" ht="13.5" spans="6:6">
      <c r="F8825" s="181"/>
    </row>
    <row r="8826" s="176" customFormat="1" ht="13.5" spans="6:6">
      <c r="F8826" s="181"/>
    </row>
    <row r="8827" s="176" customFormat="1" ht="13.5" spans="6:6">
      <c r="F8827" s="181"/>
    </row>
    <row r="8828" s="176" customFormat="1" ht="13.5" spans="6:6">
      <c r="F8828" s="181"/>
    </row>
    <row r="8829" s="176" customFormat="1" ht="13.5" spans="6:6">
      <c r="F8829" s="181"/>
    </row>
    <row r="8830" s="176" customFormat="1" ht="13.5" spans="6:6">
      <c r="F8830" s="181"/>
    </row>
    <row r="8831" s="176" customFormat="1" ht="13.5" spans="6:6">
      <c r="F8831" s="181"/>
    </row>
    <row r="8832" s="176" customFormat="1" ht="13.5" spans="6:6">
      <c r="F8832" s="181"/>
    </row>
    <row r="8833" s="176" customFormat="1" ht="13.5" spans="6:6">
      <c r="F8833" s="181"/>
    </row>
    <row r="8834" s="176" customFormat="1" ht="13.5" spans="6:6">
      <c r="F8834" s="181"/>
    </row>
    <row r="8835" s="176" customFormat="1" ht="13.5" spans="6:6">
      <c r="F8835" s="181"/>
    </row>
    <row r="8836" s="176" customFormat="1" ht="13.5" spans="6:6">
      <c r="F8836" s="181"/>
    </row>
    <row r="8837" s="176" customFormat="1" ht="13.5" spans="6:6">
      <c r="F8837" s="181"/>
    </row>
    <row r="8838" s="176" customFormat="1" ht="13.5" spans="6:6">
      <c r="F8838" s="181"/>
    </row>
    <row r="8839" s="176" customFormat="1" ht="13.5" spans="6:6">
      <c r="F8839" s="181"/>
    </row>
    <row r="8840" s="176" customFormat="1" ht="13.5" spans="6:6">
      <c r="F8840" s="181"/>
    </row>
    <row r="8841" s="176" customFormat="1" ht="13.5" spans="6:6">
      <c r="F8841" s="181"/>
    </row>
    <row r="8842" s="176" customFormat="1" ht="13.5" spans="6:6">
      <c r="F8842" s="181"/>
    </row>
    <row r="8843" s="176" customFormat="1" ht="13.5" spans="6:6">
      <c r="F8843" s="181"/>
    </row>
    <row r="8844" s="176" customFormat="1" ht="13.5" spans="6:6">
      <c r="F8844" s="181"/>
    </row>
    <row r="8845" s="176" customFormat="1" ht="13.5" spans="6:6">
      <c r="F8845" s="181"/>
    </row>
    <row r="8846" s="176" customFormat="1" ht="13.5" spans="6:6">
      <c r="F8846" s="181"/>
    </row>
    <row r="8847" s="176" customFormat="1" ht="13.5" spans="6:6">
      <c r="F8847" s="181"/>
    </row>
    <row r="8848" s="176" customFormat="1" ht="13.5" spans="6:6">
      <c r="F8848" s="181"/>
    </row>
    <row r="8849" s="176" customFormat="1" ht="13.5" spans="6:6">
      <c r="F8849" s="181"/>
    </row>
    <row r="8850" s="176" customFormat="1" ht="13.5" spans="6:6">
      <c r="F8850" s="181"/>
    </row>
    <row r="8851" s="176" customFormat="1" ht="13.5" spans="6:6">
      <c r="F8851" s="181"/>
    </row>
    <row r="8852" s="176" customFormat="1" ht="13.5" spans="6:6">
      <c r="F8852" s="181"/>
    </row>
    <row r="8853" s="176" customFormat="1" ht="13.5" spans="6:6">
      <c r="F8853" s="181"/>
    </row>
    <row r="8854" s="176" customFormat="1" ht="13.5" spans="6:6">
      <c r="F8854" s="181"/>
    </row>
    <row r="8855" s="176" customFormat="1" ht="13.5" spans="6:6">
      <c r="F8855" s="181"/>
    </row>
    <row r="8856" s="176" customFormat="1" ht="13.5" spans="6:6">
      <c r="F8856" s="181"/>
    </row>
    <row r="8857" s="176" customFormat="1" ht="13.5" spans="6:6">
      <c r="F8857" s="181"/>
    </row>
    <row r="8858" s="176" customFormat="1" ht="13.5" spans="6:6">
      <c r="F8858" s="181"/>
    </row>
    <row r="8859" s="176" customFormat="1" ht="13.5" spans="6:6">
      <c r="F8859" s="181"/>
    </row>
    <row r="8860" s="176" customFormat="1" ht="13.5" spans="6:6">
      <c r="F8860" s="181"/>
    </row>
    <row r="8861" s="176" customFormat="1" ht="13.5" spans="6:6">
      <c r="F8861" s="181"/>
    </row>
    <row r="8862" s="176" customFormat="1" ht="13.5" spans="6:6">
      <c r="F8862" s="181"/>
    </row>
    <row r="8863" s="176" customFormat="1" ht="13.5" spans="6:6">
      <c r="F8863" s="181"/>
    </row>
    <row r="8864" s="176" customFormat="1" ht="13.5" spans="6:6">
      <c r="F8864" s="181"/>
    </row>
    <row r="8865" s="176" customFormat="1" ht="13.5" spans="6:6">
      <c r="F8865" s="181"/>
    </row>
    <row r="8866" s="176" customFormat="1" ht="13.5" spans="6:6">
      <c r="F8866" s="181"/>
    </row>
    <row r="8867" s="176" customFormat="1" ht="13.5" spans="6:6">
      <c r="F8867" s="181"/>
    </row>
    <row r="8868" s="176" customFormat="1" ht="13.5" spans="6:6">
      <c r="F8868" s="181"/>
    </row>
    <row r="8869" s="176" customFormat="1" ht="13.5" spans="6:6">
      <c r="F8869" s="181"/>
    </row>
    <row r="8870" s="176" customFormat="1" ht="13.5" spans="6:6">
      <c r="F8870" s="181"/>
    </row>
    <row r="8871" s="176" customFormat="1" ht="13.5" spans="6:6">
      <c r="F8871" s="181"/>
    </row>
    <row r="8872" s="176" customFormat="1" ht="13.5" spans="6:6">
      <c r="F8872" s="181"/>
    </row>
    <row r="8873" s="176" customFormat="1" ht="13.5" spans="6:6">
      <c r="F8873" s="181"/>
    </row>
    <row r="8874" s="176" customFormat="1" ht="13.5" spans="6:6">
      <c r="F8874" s="181"/>
    </row>
    <row r="8875" s="176" customFormat="1" ht="13.5" spans="6:6">
      <c r="F8875" s="181"/>
    </row>
    <row r="8876" s="176" customFormat="1" ht="13.5" spans="6:6">
      <c r="F8876" s="181"/>
    </row>
    <row r="8877" s="176" customFormat="1" ht="13.5" spans="6:6">
      <c r="F8877" s="181"/>
    </row>
    <row r="8878" s="176" customFormat="1" ht="13.5" spans="6:6">
      <c r="F8878" s="181"/>
    </row>
    <row r="8879" s="176" customFormat="1" ht="13.5" spans="6:6">
      <c r="F8879" s="181"/>
    </row>
    <row r="8880" s="176" customFormat="1" ht="13.5" spans="6:6">
      <c r="F8880" s="181"/>
    </row>
    <row r="8881" s="176" customFormat="1" ht="13.5" spans="6:6">
      <c r="F8881" s="181"/>
    </row>
    <row r="8882" s="176" customFormat="1" ht="13.5" spans="6:6">
      <c r="F8882" s="181"/>
    </row>
    <row r="8883" s="176" customFormat="1" ht="13.5" spans="6:6">
      <c r="F8883" s="181"/>
    </row>
    <row r="8884" s="176" customFormat="1" ht="13.5" spans="6:6">
      <c r="F8884" s="181"/>
    </row>
    <row r="8885" s="176" customFormat="1" ht="13.5" spans="6:6">
      <c r="F8885" s="181"/>
    </row>
    <row r="8886" s="176" customFormat="1" ht="13.5" spans="6:6">
      <c r="F8886" s="181"/>
    </row>
    <row r="8887" s="176" customFormat="1" ht="13.5" spans="6:6">
      <c r="F8887" s="181"/>
    </row>
    <row r="8888" s="176" customFormat="1" ht="13.5" spans="6:6">
      <c r="F8888" s="181"/>
    </row>
    <row r="8889" s="176" customFormat="1" ht="13.5" spans="6:6">
      <c r="F8889" s="181"/>
    </row>
    <row r="8890" s="176" customFormat="1" ht="13.5" spans="6:6">
      <c r="F8890" s="181"/>
    </row>
    <row r="8891" s="176" customFormat="1" ht="13.5" spans="6:6">
      <c r="F8891" s="181"/>
    </row>
    <row r="8892" s="176" customFormat="1" ht="13.5" spans="6:6">
      <c r="F8892" s="181"/>
    </row>
    <row r="8893" s="176" customFormat="1" ht="13.5" spans="6:6">
      <c r="F8893" s="181"/>
    </row>
    <row r="8894" s="176" customFormat="1" ht="13.5" spans="6:6">
      <c r="F8894" s="181"/>
    </row>
    <row r="8895" s="176" customFormat="1" ht="13.5" spans="6:6">
      <c r="F8895" s="181"/>
    </row>
    <row r="8896" s="176" customFormat="1" ht="13.5" spans="6:6">
      <c r="F8896" s="181"/>
    </row>
    <row r="8897" s="176" customFormat="1" ht="13.5" spans="6:6">
      <c r="F8897" s="181"/>
    </row>
    <row r="8898" s="176" customFormat="1" ht="13.5" spans="6:6">
      <c r="F8898" s="181"/>
    </row>
    <row r="8899" s="176" customFormat="1" ht="13.5" spans="6:6">
      <c r="F8899" s="181"/>
    </row>
    <row r="8900" s="176" customFormat="1" ht="13.5" spans="6:6">
      <c r="F8900" s="181"/>
    </row>
    <row r="8901" s="176" customFormat="1" ht="13.5" spans="6:6">
      <c r="F8901" s="181"/>
    </row>
    <row r="8902" s="176" customFormat="1" ht="13.5" spans="6:6">
      <c r="F8902" s="181"/>
    </row>
    <row r="8903" s="176" customFormat="1" ht="13.5" spans="6:6">
      <c r="F8903" s="181"/>
    </row>
    <row r="8904" s="176" customFormat="1" ht="13.5" spans="6:6">
      <c r="F8904" s="181"/>
    </row>
    <row r="8905" s="176" customFormat="1" ht="13.5" spans="6:6">
      <c r="F8905" s="181"/>
    </row>
    <row r="8906" s="176" customFormat="1" ht="13.5" spans="6:6">
      <c r="F8906" s="181"/>
    </row>
    <row r="8907" s="176" customFormat="1" ht="13.5" spans="6:6">
      <c r="F8907" s="181"/>
    </row>
    <row r="8908" s="176" customFormat="1" ht="13.5" spans="6:6">
      <c r="F8908" s="181"/>
    </row>
    <row r="8909" s="176" customFormat="1" ht="13.5" spans="6:6">
      <c r="F8909" s="181"/>
    </row>
    <row r="8910" s="176" customFormat="1" ht="13.5" spans="6:6">
      <c r="F8910" s="181"/>
    </row>
    <row r="8911" s="176" customFormat="1" ht="13.5" spans="6:6">
      <c r="F8911" s="181"/>
    </row>
    <row r="8912" s="176" customFormat="1" ht="13.5" spans="6:6">
      <c r="F8912" s="181"/>
    </row>
    <row r="8913" s="176" customFormat="1" ht="13.5" spans="6:6">
      <c r="F8913" s="181"/>
    </row>
    <row r="8914" s="176" customFormat="1" ht="13.5" spans="6:6">
      <c r="F8914" s="181"/>
    </row>
    <row r="8915" s="176" customFormat="1" ht="13.5" spans="6:6">
      <c r="F8915" s="181"/>
    </row>
    <row r="8916" s="176" customFormat="1" ht="13.5" spans="6:6">
      <c r="F8916" s="181"/>
    </row>
    <row r="8917" s="176" customFormat="1" ht="13.5" spans="6:6">
      <c r="F8917" s="181"/>
    </row>
    <row r="8918" s="176" customFormat="1" ht="13.5" spans="6:6">
      <c r="F8918" s="181"/>
    </row>
    <row r="8919" s="176" customFormat="1" ht="13.5" spans="6:6">
      <c r="F8919" s="181"/>
    </row>
    <row r="8920" s="176" customFormat="1" ht="13.5" spans="6:6">
      <c r="F8920" s="181"/>
    </row>
    <row r="8921" s="176" customFormat="1" ht="13.5" spans="6:6">
      <c r="F8921" s="181"/>
    </row>
    <row r="8922" s="176" customFormat="1" ht="13.5" spans="6:6">
      <c r="F8922" s="181"/>
    </row>
    <row r="8923" s="176" customFormat="1" ht="13.5" spans="6:6">
      <c r="F8923" s="181"/>
    </row>
    <row r="8924" s="176" customFormat="1" ht="13.5" spans="6:6">
      <c r="F8924" s="181"/>
    </row>
    <row r="8925" s="176" customFormat="1" ht="13.5" spans="6:6">
      <c r="F8925" s="181"/>
    </row>
    <row r="8926" s="176" customFormat="1" ht="13.5" spans="6:6">
      <c r="F8926" s="181"/>
    </row>
    <row r="8927" s="176" customFormat="1" ht="13.5" spans="6:6">
      <c r="F8927" s="181"/>
    </row>
    <row r="8928" s="176" customFormat="1" ht="13.5" spans="6:6">
      <c r="F8928" s="181"/>
    </row>
    <row r="8929" s="176" customFormat="1" ht="13.5" spans="6:6">
      <c r="F8929" s="181"/>
    </row>
    <row r="8930" s="176" customFormat="1" ht="13.5" spans="6:6">
      <c r="F8930" s="181"/>
    </row>
    <row r="8931" s="176" customFormat="1" ht="13.5" spans="6:6">
      <c r="F8931" s="181"/>
    </row>
    <row r="8932" s="176" customFormat="1" ht="13.5" spans="6:6">
      <c r="F8932" s="181"/>
    </row>
    <row r="8933" s="176" customFormat="1" ht="13.5" spans="6:6">
      <c r="F8933" s="181"/>
    </row>
    <row r="8934" s="176" customFormat="1" ht="13.5" spans="6:6">
      <c r="F8934" s="181"/>
    </row>
    <row r="8935" s="176" customFormat="1" ht="13.5" spans="6:6">
      <c r="F8935" s="181"/>
    </row>
    <row r="8936" s="176" customFormat="1" ht="13.5" spans="6:6">
      <c r="F8936" s="181"/>
    </row>
    <row r="8937" s="176" customFormat="1" ht="13.5" spans="6:6">
      <c r="F8937" s="181"/>
    </row>
    <row r="8938" s="176" customFormat="1" ht="13.5" spans="6:6">
      <c r="F8938" s="181"/>
    </row>
    <row r="8939" s="176" customFormat="1" ht="13.5" spans="6:6">
      <c r="F8939" s="181"/>
    </row>
    <row r="8940" s="176" customFormat="1" ht="13.5" spans="6:6">
      <c r="F8940" s="181"/>
    </row>
    <row r="8941" s="176" customFormat="1" ht="13.5" spans="6:6">
      <c r="F8941" s="181"/>
    </row>
    <row r="8942" s="176" customFormat="1" ht="13.5" spans="6:6">
      <c r="F8942" s="181"/>
    </row>
    <row r="8943" s="176" customFormat="1" ht="13.5" spans="6:6">
      <c r="F8943" s="181"/>
    </row>
    <row r="8944" s="176" customFormat="1" ht="13.5" spans="6:6">
      <c r="F8944" s="181"/>
    </row>
    <row r="8945" s="176" customFormat="1" ht="13.5" spans="6:6">
      <c r="F8945" s="181"/>
    </row>
    <row r="8946" s="176" customFormat="1" ht="13.5" spans="6:6">
      <c r="F8946" s="181"/>
    </row>
    <row r="8947" s="176" customFormat="1" ht="13.5" spans="6:6">
      <c r="F8947" s="181"/>
    </row>
    <row r="8948" s="176" customFormat="1" ht="13.5" spans="6:6">
      <c r="F8948" s="181"/>
    </row>
    <row r="8949" s="176" customFormat="1" ht="13.5" spans="6:6">
      <c r="F8949" s="181"/>
    </row>
    <row r="8950" s="176" customFormat="1" ht="13.5" spans="6:6">
      <c r="F8950" s="181"/>
    </row>
    <row r="8951" s="176" customFormat="1" ht="13.5" spans="6:6">
      <c r="F8951" s="181"/>
    </row>
    <row r="8952" s="176" customFormat="1" ht="13.5" spans="6:6">
      <c r="F8952" s="181"/>
    </row>
    <row r="8953" s="176" customFormat="1" ht="13.5" spans="6:6">
      <c r="F8953" s="181"/>
    </row>
    <row r="8954" s="176" customFormat="1" ht="13.5" spans="6:6">
      <c r="F8954" s="181"/>
    </row>
    <row r="8955" s="176" customFormat="1" ht="13.5" spans="6:6">
      <c r="F8955" s="181"/>
    </row>
    <row r="8956" s="176" customFormat="1" ht="13.5" spans="6:6">
      <c r="F8956" s="181"/>
    </row>
    <row r="8957" s="176" customFormat="1" ht="13.5" spans="6:6">
      <c r="F8957" s="181"/>
    </row>
    <row r="8958" s="176" customFormat="1" ht="13.5" spans="6:6">
      <c r="F8958" s="181"/>
    </row>
    <row r="8959" s="176" customFormat="1" ht="13.5" spans="6:6">
      <c r="F8959" s="181"/>
    </row>
    <row r="8960" s="176" customFormat="1" ht="13.5" spans="6:6">
      <c r="F8960" s="181"/>
    </row>
    <row r="8961" s="176" customFormat="1" ht="13.5" spans="6:6">
      <c r="F8961" s="181"/>
    </row>
    <row r="8962" s="176" customFormat="1" ht="13.5" spans="6:6">
      <c r="F8962" s="181"/>
    </row>
    <row r="8963" s="176" customFormat="1" ht="13.5" spans="6:6">
      <c r="F8963" s="181"/>
    </row>
    <row r="8964" s="176" customFormat="1" ht="13.5" spans="6:6">
      <c r="F8964" s="181"/>
    </row>
    <row r="8965" s="176" customFormat="1" ht="13.5" spans="6:6">
      <c r="F8965" s="181"/>
    </row>
    <row r="8966" s="176" customFormat="1" ht="13.5" spans="6:6">
      <c r="F8966" s="181"/>
    </row>
    <row r="8967" s="176" customFormat="1" ht="13.5" spans="6:6">
      <c r="F8967" s="181"/>
    </row>
    <row r="8968" s="176" customFormat="1" ht="13.5" spans="6:6">
      <c r="F8968" s="181"/>
    </row>
    <row r="8969" s="176" customFormat="1" ht="13.5" spans="6:6">
      <c r="F8969" s="181"/>
    </row>
    <row r="8970" s="176" customFormat="1" ht="13.5" spans="6:6">
      <c r="F8970" s="181"/>
    </row>
    <row r="8971" s="176" customFormat="1" ht="13.5" spans="6:6">
      <c r="F8971" s="181"/>
    </row>
    <row r="8972" s="176" customFormat="1" ht="13.5" spans="6:6">
      <c r="F8972" s="181"/>
    </row>
    <row r="8973" s="176" customFormat="1" ht="13.5" spans="6:6">
      <c r="F8973" s="181"/>
    </row>
    <row r="8974" s="176" customFormat="1" ht="13.5" spans="6:6">
      <c r="F8974" s="181"/>
    </row>
    <row r="8975" s="176" customFormat="1" ht="13.5" spans="6:6">
      <c r="F8975" s="181"/>
    </row>
    <row r="8976" s="176" customFormat="1" ht="13.5" spans="6:6">
      <c r="F8976" s="181"/>
    </row>
    <row r="8977" s="176" customFormat="1" ht="13.5" spans="6:6">
      <c r="F8977" s="181"/>
    </row>
    <row r="8978" s="176" customFormat="1" ht="13.5" spans="6:6">
      <c r="F8978" s="181"/>
    </row>
    <row r="8979" s="176" customFormat="1" ht="13.5" spans="6:6">
      <c r="F8979" s="181"/>
    </row>
    <row r="8980" s="176" customFormat="1" ht="13.5" spans="6:6">
      <c r="F8980" s="181"/>
    </row>
    <row r="8981" s="176" customFormat="1" ht="13.5" spans="6:6">
      <c r="F8981" s="181"/>
    </row>
    <row r="8982" s="176" customFormat="1" ht="13.5" spans="6:6">
      <c r="F8982" s="181"/>
    </row>
    <row r="8983" s="176" customFormat="1" ht="13.5" spans="6:6">
      <c r="F8983" s="181"/>
    </row>
    <row r="8984" s="176" customFormat="1" ht="13.5" spans="6:6">
      <c r="F8984" s="181"/>
    </row>
    <row r="8985" s="176" customFormat="1" ht="13.5" spans="6:6">
      <c r="F8985" s="181"/>
    </row>
    <row r="8986" s="176" customFormat="1" ht="13.5" spans="6:6">
      <c r="F8986" s="181"/>
    </row>
    <row r="8987" s="176" customFormat="1" ht="13.5" spans="6:6">
      <c r="F8987" s="181"/>
    </row>
    <row r="8988" s="176" customFormat="1" ht="13.5" spans="6:6">
      <c r="F8988" s="181"/>
    </row>
    <row r="8989" s="176" customFormat="1" ht="13.5" spans="6:6">
      <c r="F8989" s="181"/>
    </row>
    <row r="8990" s="176" customFormat="1" ht="13.5" spans="6:6">
      <c r="F8990" s="181"/>
    </row>
    <row r="8991" s="176" customFormat="1" ht="13.5" spans="6:6">
      <c r="F8991" s="181"/>
    </row>
    <row r="8992" s="176" customFormat="1" ht="13.5" spans="6:6">
      <c r="F8992" s="181"/>
    </row>
    <row r="8993" s="176" customFormat="1" ht="13.5" spans="6:6">
      <c r="F8993" s="181"/>
    </row>
    <row r="8994" s="176" customFormat="1" ht="13.5" spans="6:6">
      <c r="F8994" s="181"/>
    </row>
    <row r="8995" s="176" customFormat="1" ht="13.5" spans="6:6">
      <c r="F8995" s="181"/>
    </row>
    <row r="8996" s="176" customFormat="1" ht="13.5" spans="6:6">
      <c r="F8996" s="181"/>
    </row>
    <row r="8997" s="176" customFormat="1" ht="13.5" spans="6:6">
      <c r="F8997" s="181"/>
    </row>
    <row r="8998" s="176" customFormat="1" ht="13.5" spans="6:6">
      <c r="F8998" s="181"/>
    </row>
    <row r="8999" s="176" customFormat="1" ht="13.5" spans="6:6">
      <c r="F8999" s="181"/>
    </row>
    <row r="9000" s="176" customFormat="1" ht="13.5" spans="6:6">
      <c r="F9000" s="181"/>
    </row>
    <row r="9001" s="176" customFormat="1" ht="13.5" spans="6:6">
      <c r="F9001" s="181"/>
    </row>
    <row r="9002" s="176" customFormat="1" ht="13.5" spans="6:6">
      <c r="F9002" s="181"/>
    </row>
    <row r="9003" s="176" customFormat="1" ht="13.5" spans="6:6">
      <c r="F9003" s="181"/>
    </row>
    <row r="9004" s="176" customFormat="1" ht="13.5" spans="6:6">
      <c r="F9004" s="181"/>
    </row>
    <row r="9005" s="176" customFormat="1" ht="13.5" spans="6:6">
      <c r="F9005" s="181"/>
    </row>
    <row r="9006" s="176" customFormat="1" ht="13.5" spans="6:6">
      <c r="F9006" s="181"/>
    </row>
    <row r="9007" s="176" customFormat="1" ht="13.5" spans="6:6">
      <c r="F9007" s="181"/>
    </row>
    <row r="9008" s="176" customFormat="1" ht="13.5" spans="6:6">
      <c r="F9008" s="181"/>
    </row>
    <row r="9009" s="176" customFormat="1" ht="13.5" spans="6:6">
      <c r="F9009" s="181"/>
    </row>
    <row r="9010" s="176" customFormat="1" ht="13.5" spans="6:6">
      <c r="F9010" s="181"/>
    </row>
    <row r="9011" s="176" customFormat="1" ht="13.5" spans="6:6">
      <c r="F9011" s="181"/>
    </row>
    <row r="9012" s="176" customFormat="1" ht="13.5" spans="6:6">
      <c r="F9012" s="181"/>
    </row>
    <row r="9013" s="176" customFormat="1" ht="13.5" spans="6:6">
      <c r="F9013" s="181"/>
    </row>
    <row r="9014" s="176" customFormat="1" ht="13.5" spans="6:6">
      <c r="F9014" s="181"/>
    </row>
    <row r="9015" s="176" customFormat="1" ht="13.5" spans="6:6">
      <c r="F9015" s="181"/>
    </row>
    <row r="9016" s="176" customFormat="1" ht="13.5" spans="6:6">
      <c r="F9016" s="181"/>
    </row>
    <row r="9017" s="176" customFormat="1" ht="13.5" spans="6:6">
      <c r="F9017" s="181"/>
    </row>
    <row r="9018" s="176" customFormat="1" ht="13.5" spans="6:6">
      <c r="F9018" s="181"/>
    </row>
    <row r="9019" s="176" customFormat="1" ht="13.5" spans="6:6">
      <c r="F9019" s="181"/>
    </row>
    <row r="9020" s="176" customFormat="1" ht="13.5" spans="6:6">
      <c r="F9020" s="181"/>
    </row>
    <row r="9021" s="176" customFormat="1" ht="13.5" spans="6:6">
      <c r="F9021" s="181"/>
    </row>
    <row r="9022" s="176" customFormat="1" ht="13.5" spans="6:6">
      <c r="F9022" s="181"/>
    </row>
    <row r="9023" s="176" customFormat="1" ht="13.5" spans="6:6">
      <c r="F9023" s="181"/>
    </row>
    <row r="9024" s="176" customFormat="1" ht="13.5" spans="6:6">
      <c r="F9024" s="181"/>
    </row>
    <row r="9025" s="176" customFormat="1" ht="13.5" spans="6:6">
      <c r="F9025" s="181"/>
    </row>
    <row r="9026" s="176" customFormat="1" ht="13.5" spans="6:6">
      <c r="F9026" s="181"/>
    </row>
    <row r="9027" s="176" customFormat="1" ht="13.5" spans="6:6">
      <c r="F9027" s="181"/>
    </row>
    <row r="9028" s="176" customFormat="1" ht="13.5" spans="6:6">
      <c r="F9028" s="181"/>
    </row>
    <row r="9029" s="176" customFormat="1" ht="13.5" spans="6:6">
      <c r="F9029" s="181"/>
    </row>
    <row r="9030" s="176" customFormat="1" ht="13.5" spans="6:6">
      <c r="F9030" s="181"/>
    </row>
    <row r="9031" s="176" customFormat="1" ht="13.5" spans="6:6">
      <c r="F9031" s="181"/>
    </row>
    <row r="9032" s="176" customFormat="1" ht="13.5" spans="6:6">
      <c r="F9032" s="181"/>
    </row>
    <row r="9033" s="176" customFormat="1" ht="13.5" spans="6:6">
      <c r="F9033" s="181"/>
    </row>
    <row r="9034" s="176" customFormat="1" ht="13.5" spans="6:6">
      <c r="F9034" s="181"/>
    </row>
    <row r="9035" s="176" customFormat="1" ht="13.5" spans="6:6">
      <c r="F9035" s="181"/>
    </row>
    <row r="9036" s="176" customFormat="1" ht="13.5" spans="6:6">
      <c r="F9036" s="181"/>
    </row>
    <row r="9037" s="176" customFormat="1" ht="13.5" spans="6:6">
      <c r="F9037" s="181"/>
    </row>
    <row r="9038" s="176" customFormat="1" ht="13.5" spans="6:6">
      <c r="F9038" s="181"/>
    </row>
    <row r="9039" s="176" customFormat="1" ht="13.5" spans="6:6">
      <c r="F9039" s="181"/>
    </row>
    <row r="9040" s="176" customFormat="1" ht="13.5" spans="6:6">
      <c r="F9040" s="181"/>
    </row>
    <row r="9041" s="176" customFormat="1" ht="13.5" spans="6:6">
      <c r="F9041" s="181"/>
    </row>
    <row r="9042" s="176" customFormat="1" ht="13.5" spans="6:6">
      <c r="F9042" s="181"/>
    </row>
    <row r="9043" s="176" customFormat="1" ht="13.5" spans="6:6">
      <c r="F9043" s="181"/>
    </row>
    <row r="9044" s="176" customFormat="1" ht="13.5" spans="6:6">
      <c r="F9044" s="181"/>
    </row>
    <row r="9045" s="176" customFormat="1" ht="13.5" spans="6:6">
      <c r="F9045" s="181"/>
    </row>
    <row r="9046" s="176" customFormat="1" ht="13.5" spans="6:6">
      <c r="F9046" s="181"/>
    </row>
    <row r="9047" s="176" customFormat="1" ht="13.5" spans="6:6">
      <c r="F9047" s="181"/>
    </row>
    <row r="9048" s="176" customFormat="1" ht="13.5" spans="6:6">
      <c r="F9048" s="181"/>
    </row>
    <row r="9049" s="176" customFormat="1" ht="13.5" spans="6:6">
      <c r="F9049" s="181"/>
    </row>
    <row r="9050" s="176" customFormat="1" ht="13.5" spans="6:6">
      <c r="F9050" s="181"/>
    </row>
    <row r="9051" s="176" customFormat="1" ht="13.5" spans="6:6">
      <c r="F9051" s="181"/>
    </row>
    <row r="9052" s="176" customFormat="1" ht="13.5" spans="6:6">
      <c r="F9052" s="181"/>
    </row>
    <row r="9053" s="176" customFormat="1" ht="13.5" spans="6:6">
      <c r="F9053" s="181"/>
    </row>
    <row r="9054" s="176" customFormat="1" ht="13.5" spans="6:6">
      <c r="F9054" s="181"/>
    </row>
    <row r="9055" s="176" customFormat="1" ht="13.5" spans="6:6">
      <c r="F9055" s="181"/>
    </row>
    <row r="9056" s="176" customFormat="1" ht="13.5" spans="6:6">
      <c r="F9056" s="181"/>
    </row>
    <row r="9057" s="176" customFormat="1" ht="13.5" spans="6:6">
      <c r="F9057" s="181"/>
    </row>
    <row r="9058" s="176" customFormat="1" ht="13.5" spans="6:6">
      <c r="F9058" s="181"/>
    </row>
    <row r="9059" s="176" customFormat="1" ht="13.5" spans="6:6">
      <c r="F9059" s="181"/>
    </row>
    <row r="9060" s="176" customFormat="1" ht="13.5" spans="6:6">
      <c r="F9060" s="181"/>
    </row>
    <row r="9061" s="176" customFormat="1" ht="13.5" spans="6:6">
      <c r="F9061" s="181"/>
    </row>
    <row r="9062" s="176" customFormat="1" ht="13.5" spans="6:6">
      <c r="F9062" s="181"/>
    </row>
    <row r="9063" s="176" customFormat="1" ht="13.5" spans="6:6">
      <c r="F9063" s="181"/>
    </row>
    <row r="9064" s="176" customFormat="1" ht="13.5" spans="6:6">
      <c r="F9064" s="181"/>
    </row>
    <row r="9065" s="176" customFormat="1" ht="13.5" spans="6:6">
      <c r="F9065" s="181"/>
    </row>
    <row r="9066" s="176" customFormat="1" ht="13.5" spans="6:6">
      <c r="F9066" s="181"/>
    </row>
    <row r="9067" s="176" customFormat="1" ht="13.5" spans="6:6">
      <c r="F9067" s="181"/>
    </row>
    <row r="9068" s="176" customFormat="1" ht="13.5" spans="6:6">
      <c r="F9068" s="181"/>
    </row>
    <row r="9069" s="176" customFormat="1" ht="13.5" spans="6:6">
      <c r="F9069" s="181"/>
    </row>
    <row r="9070" s="176" customFormat="1" ht="13.5" spans="6:6">
      <c r="F9070" s="181"/>
    </row>
    <row r="9071" s="176" customFormat="1" ht="13.5" spans="6:6">
      <c r="F9071" s="181"/>
    </row>
    <row r="9072" s="176" customFormat="1" ht="13.5" spans="6:6">
      <c r="F9072" s="181"/>
    </row>
    <row r="9073" s="176" customFormat="1" ht="13.5" spans="6:6">
      <c r="F9073" s="181"/>
    </row>
    <row r="9074" s="176" customFormat="1" ht="13.5" spans="6:6">
      <c r="F9074" s="181"/>
    </row>
    <row r="9075" s="176" customFormat="1" ht="13.5" spans="6:6">
      <c r="F9075" s="181"/>
    </row>
    <row r="9076" s="176" customFormat="1" ht="13.5" spans="6:6">
      <c r="F9076" s="181"/>
    </row>
    <row r="9077" s="176" customFormat="1" ht="13.5" spans="6:6">
      <c r="F9077" s="181"/>
    </row>
    <row r="9078" s="176" customFormat="1" ht="13.5" spans="6:6">
      <c r="F9078" s="181"/>
    </row>
    <row r="9079" s="176" customFormat="1" ht="13.5" spans="6:6">
      <c r="F9079" s="181"/>
    </row>
    <row r="9080" s="176" customFormat="1" ht="13.5" spans="6:6">
      <c r="F9080" s="181"/>
    </row>
    <row r="9081" s="176" customFormat="1" ht="13.5" spans="6:6">
      <c r="F9081" s="181"/>
    </row>
    <row r="9082" s="176" customFormat="1" ht="13.5" spans="6:6">
      <c r="F9082" s="181"/>
    </row>
    <row r="9083" s="176" customFormat="1" ht="13.5" spans="6:6">
      <c r="F9083" s="181"/>
    </row>
    <row r="9084" s="176" customFormat="1" ht="13.5" spans="6:6">
      <c r="F9084" s="181"/>
    </row>
    <row r="9085" s="176" customFormat="1" ht="13.5" spans="6:6">
      <c r="F9085" s="181"/>
    </row>
    <row r="9086" s="176" customFormat="1" ht="13.5" spans="6:6">
      <c r="F9086" s="181"/>
    </row>
    <row r="9087" s="176" customFormat="1" ht="13.5" spans="6:6">
      <c r="F9087" s="181"/>
    </row>
    <row r="9088" s="176" customFormat="1" ht="13.5" spans="6:6">
      <c r="F9088" s="181"/>
    </row>
    <row r="9089" s="176" customFormat="1" ht="13.5" spans="6:6">
      <c r="F9089" s="181"/>
    </row>
    <row r="9090" s="176" customFormat="1" ht="13.5" spans="6:6">
      <c r="F9090" s="181"/>
    </row>
    <row r="9091" s="176" customFormat="1" ht="13.5" spans="6:6">
      <c r="F9091" s="181"/>
    </row>
    <row r="9092" s="176" customFormat="1" ht="13.5" spans="6:6">
      <c r="F9092" s="181"/>
    </row>
    <row r="9093" s="176" customFormat="1" ht="13.5" spans="6:6">
      <c r="F9093" s="181"/>
    </row>
    <row r="9094" s="176" customFormat="1" ht="13.5" spans="6:6">
      <c r="F9094" s="181"/>
    </row>
    <row r="9095" s="176" customFormat="1" ht="13.5" spans="6:6">
      <c r="F9095" s="181"/>
    </row>
    <row r="9096" s="176" customFormat="1" ht="13.5" spans="6:6">
      <c r="F9096" s="181"/>
    </row>
    <row r="9097" s="176" customFormat="1" ht="13.5" spans="6:6">
      <c r="F9097" s="181"/>
    </row>
    <row r="9098" s="176" customFormat="1" ht="13.5" spans="6:6">
      <c r="F9098" s="181"/>
    </row>
    <row r="9099" s="176" customFormat="1" ht="13.5" spans="6:6">
      <c r="F9099" s="181"/>
    </row>
    <row r="9100" s="176" customFormat="1" ht="13.5" spans="6:6">
      <c r="F9100" s="181"/>
    </row>
    <row r="9101" s="176" customFormat="1" ht="13.5" spans="6:6">
      <c r="F9101" s="181"/>
    </row>
    <row r="9102" s="176" customFormat="1" ht="13.5" spans="6:6">
      <c r="F9102" s="181"/>
    </row>
    <row r="9103" s="176" customFormat="1" ht="13.5" spans="6:6">
      <c r="F9103" s="181"/>
    </row>
    <row r="9104" s="176" customFormat="1" ht="13.5" spans="6:6">
      <c r="F9104" s="181"/>
    </row>
    <row r="9105" s="176" customFormat="1" ht="13.5" spans="6:6">
      <c r="F9105" s="181"/>
    </row>
    <row r="9106" s="176" customFormat="1" ht="13.5" spans="6:6">
      <c r="F9106" s="181"/>
    </row>
    <row r="9107" s="176" customFormat="1" ht="13.5" spans="6:6">
      <c r="F9107" s="181"/>
    </row>
    <row r="9108" s="176" customFormat="1" ht="13.5" spans="6:6">
      <c r="F9108" s="181"/>
    </row>
    <row r="9109" s="176" customFormat="1" ht="13.5" spans="6:6">
      <c r="F9109" s="181"/>
    </row>
    <row r="9110" s="176" customFormat="1" ht="13.5" spans="6:6">
      <c r="F9110" s="181"/>
    </row>
    <row r="9111" s="176" customFormat="1" ht="13.5" spans="6:6">
      <c r="F9111" s="181"/>
    </row>
    <row r="9112" s="176" customFormat="1" ht="13.5" spans="6:6">
      <c r="F9112" s="181"/>
    </row>
    <row r="9113" s="176" customFormat="1" ht="13.5" spans="6:6">
      <c r="F9113" s="181"/>
    </row>
    <row r="9114" s="176" customFormat="1" ht="13.5" spans="6:6">
      <c r="F9114" s="181"/>
    </row>
    <row r="9115" s="176" customFormat="1" ht="13.5" spans="6:6">
      <c r="F9115" s="181"/>
    </row>
    <row r="9116" s="176" customFormat="1" ht="13.5" spans="6:6">
      <c r="F9116" s="181"/>
    </row>
    <row r="9117" s="176" customFormat="1" ht="13.5" spans="6:6">
      <c r="F9117" s="181"/>
    </row>
    <row r="9118" s="176" customFormat="1" ht="13.5" spans="6:6">
      <c r="F9118" s="181"/>
    </row>
    <row r="9119" s="176" customFormat="1" ht="13.5" spans="6:6">
      <c r="F9119" s="181"/>
    </row>
    <row r="9120" s="176" customFormat="1" ht="13.5" spans="6:6">
      <c r="F9120" s="181"/>
    </row>
    <row r="9121" s="176" customFormat="1" ht="13.5" spans="6:6">
      <c r="F9121" s="181"/>
    </row>
    <row r="9122" s="176" customFormat="1" ht="13.5" spans="6:6">
      <c r="F9122" s="181"/>
    </row>
    <row r="9123" s="176" customFormat="1" ht="13.5" spans="6:6">
      <c r="F9123" s="181"/>
    </row>
    <row r="9124" s="176" customFormat="1" ht="13.5" spans="6:6">
      <c r="F9124" s="181"/>
    </row>
    <row r="9125" s="176" customFormat="1" ht="13.5" spans="6:6">
      <c r="F9125" s="181"/>
    </row>
    <row r="9126" s="176" customFormat="1" ht="13.5" spans="6:6">
      <c r="F9126" s="181"/>
    </row>
    <row r="9127" s="176" customFormat="1" ht="13.5" spans="6:6">
      <c r="F9127" s="181"/>
    </row>
    <row r="9128" s="176" customFormat="1" ht="13.5" spans="6:6">
      <c r="F9128" s="181"/>
    </row>
    <row r="9129" s="176" customFormat="1" ht="13.5" spans="6:6">
      <c r="F9129" s="181"/>
    </row>
    <row r="9130" s="176" customFormat="1" ht="13.5" spans="6:6">
      <c r="F9130" s="181"/>
    </row>
    <row r="9131" s="176" customFormat="1" ht="13.5" spans="6:6">
      <c r="F9131" s="181"/>
    </row>
    <row r="9132" s="176" customFormat="1" ht="13.5" spans="6:6">
      <c r="F9132" s="181"/>
    </row>
    <row r="9133" s="176" customFormat="1" ht="13.5" spans="6:6">
      <c r="F9133" s="181"/>
    </row>
    <row r="9134" s="176" customFormat="1" ht="13.5" spans="6:6">
      <c r="F9134" s="181"/>
    </row>
    <row r="9135" s="176" customFormat="1" ht="13.5" spans="6:6">
      <c r="F9135" s="181"/>
    </row>
    <row r="9136" s="176" customFormat="1" ht="13.5" spans="6:6">
      <c r="F9136" s="181"/>
    </row>
    <row r="9137" s="176" customFormat="1" ht="13.5" spans="6:6">
      <c r="F9137" s="181"/>
    </row>
    <row r="9138" s="176" customFormat="1" ht="13.5" spans="6:6">
      <c r="F9138" s="181"/>
    </row>
    <row r="9139" s="176" customFormat="1" ht="13.5" spans="6:6">
      <c r="F9139" s="181"/>
    </row>
    <row r="9140" s="176" customFormat="1" ht="13.5" spans="6:6">
      <c r="F9140" s="181"/>
    </row>
    <row r="9141" s="176" customFormat="1" ht="13.5" spans="6:6">
      <c r="F9141" s="181"/>
    </row>
    <row r="9142" s="176" customFormat="1" ht="13.5" spans="6:6">
      <c r="F9142" s="181"/>
    </row>
    <row r="9143" s="176" customFormat="1" ht="13.5" spans="6:6">
      <c r="F9143" s="181"/>
    </row>
    <row r="9144" s="176" customFormat="1" ht="13.5" spans="6:6">
      <c r="F9144" s="181"/>
    </row>
    <row r="9145" s="176" customFormat="1" ht="13.5" spans="6:6">
      <c r="F9145" s="181"/>
    </row>
    <row r="9146" s="176" customFormat="1" ht="13.5" spans="6:6">
      <c r="F9146" s="181"/>
    </row>
    <row r="9147" s="176" customFormat="1" ht="13.5" spans="6:6">
      <c r="F9147" s="181"/>
    </row>
    <row r="9148" s="176" customFormat="1" ht="13.5" spans="6:6">
      <c r="F9148" s="181"/>
    </row>
    <row r="9149" s="176" customFormat="1" ht="13.5" spans="6:6">
      <c r="F9149" s="181"/>
    </row>
    <row r="9150" s="176" customFormat="1" ht="13.5" spans="6:6">
      <c r="F9150" s="181"/>
    </row>
    <row r="9151" s="176" customFormat="1" ht="13.5" spans="6:6">
      <c r="F9151" s="181"/>
    </row>
    <row r="9152" s="176" customFormat="1" ht="13.5" spans="6:6">
      <c r="F9152" s="181"/>
    </row>
    <row r="9153" s="176" customFormat="1" ht="13.5" spans="6:6">
      <c r="F9153" s="181"/>
    </row>
    <row r="9154" s="176" customFormat="1" ht="13.5" spans="6:6">
      <c r="F9154" s="181"/>
    </row>
    <row r="9155" s="176" customFormat="1" ht="13.5" spans="6:6">
      <c r="F9155" s="181"/>
    </row>
    <row r="9156" s="176" customFormat="1" ht="13.5" spans="6:6">
      <c r="F9156" s="181"/>
    </row>
    <row r="9157" s="176" customFormat="1" ht="13.5" spans="6:6">
      <c r="F9157" s="181"/>
    </row>
    <row r="9158" s="176" customFormat="1" ht="13.5" spans="6:6">
      <c r="F9158" s="181"/>
    </row>
    <row r="9159" s="176" customFormat="1" ht="13.5" spans="6:6">
      <c r="F9159" s="181"/>
    </row>
    <row r="9160" s="176" customFormat="1" ht="13.5" spans="6:6">
      <c r="F9160" s="181"/>
    </row>
    <row r="9161" s="176" customFormat="1" ht="13.5" spans="6:6">
      <c r="F9161" s="181"/>
    </row>
    <row r="9162" s="176" customFormat="1" ht="13.5" spans="6:6">
      <c r="F9162" s="181"/>
    </row>
    <row r="9163" s="176" customFormat="1" ht="13.5" spans="6:6">
      <c r="F9163" s="181"/>
    </row>
    <row r="9164" s="176" customFormat="1" ht="13.5" spans="6:6">
      <c r="F9164" s="181"/>
    </row>
    <row r="9165" s="176" customFormat="1" ht="13.5" spans="6:6">
      <c r="F9165" s="181"/>
    </row>
    <row r="9166" s="176" customFormat="1" ht="13.5" spans="6:6">
      <c r="F9166" s="181"/>
    </row>
    <row r="9167" s="176" customFormat="1" ht="13.5" spans="6:6">
      <c r="F9167" s="181"/>
    </row>
    <row r="9168" s="176" customFormat="1" ht="13.5" spans="6:6">
      <c r="F9168" s="181"/>
    </row>
    <row r="9169" s="176" customFormat="1" ht="13.5" spans="6:6">
      <c r="F9169" s="181"/>
    </row>
    <row r="9170" s="176" customFormat="1" ht="13.5" spans="6:6">
      <c r="F9170" s="181"/>
    </row>
    <row r="9171" s="176" customFormat="1" ht="13.5" spans="6:6">
      <c r="F9171" s="181"/>
    </row>
    <row r="9172" s="176" customFormat="1" ht="13.5" spans="6:6">
      <c r="F9172" s="181"/>
    </row>
    <row r="9173" s="176" customFormat="1" ht="13.5" spans="6:6">
      <c r="F9173" s="181"/>
    </row>
    <row r="9174" s="176" customFormat="1" ht="13.5" spans="6:6">
      <c r="F9174" s="181"/>
    </row>
    <row r="9175" s="176" customFormat="1" ht="13.5" spans="6:6">
      <c r="F9175" s="181"/>
    </row>
    <row r="9176" s="176" customFormat="1" ht="13.5" spans="6:6">
      <c r="F9176" s="181"/>
    </row>
    <row r="9177" s="176" customFormat="1" ht="13.5" spans="6:6">
      <c r="F9177" s="181"/>
    </row>
    <row r="9178" s="176" customFormat="1" ht="13.5" spans="6:6">
      <c r="F9178" s="181"/>
    </row>
    <row r="9179" s="176" customFormat="1" ht="13.5" spans="6:6">
      <c r="F9179" s="181"/>
    </row>
    <row r="9180" s="176" customFormat="1" ht="13.5" spans="6:6">
      <c r="F9180" s="181"/>
    </row>
    <row r="9181" s="176" customFormat="1" ht="13.5" spans="6:6">
      <c r="F9181" s="181"/>
    </row>
    <row r="9182" s="176" customFormat="1" ht="13.5" spans="6:6">
      <c r="F9182" s="181"/>
    </row>
    <row r="9183" s="176" customFormat="1" ht="13.5" spans="6:6">
      <c r="F9183" s="181"/>
    </row>
    <row r="9184" s="176" customFormat="1" ht="13.5" spans="6:6">
      <c r="F9184" s="181"/>
    </row>
    <row r="9185" s="176" customFormat="1" ht="13.5" spans="6:6">
      <c r="F9185" s="181"/>
    </row>
    <row r="9186" s="176" customFormat="1" ht="13.5" spans="6:6">
      <c r="F9186" s="181"/>
    </row>
    <row r="9187" s="176" customFormat="1" ht="13.5" spans="6:6">
      <c r="F9187" s="181"/>
    </row>
    <row r="9188" s="176" customFormat="1" ht="13.5" spans="6:6">
      <c r="F9188" s="181"/>
    </row>
    <row r="9189" s="176" customFormat="1" ht="13.5" spans="6:6">
      <c r="F9189" s="181"/>
    </row>
    <row r="9190" s="176" customFormat="1" ht="13.5" spans="6:6">
      <c r="F9190" s="181"/>
    </row>
    <row r="9191" s="176" customFormat="1" ht="13.5" spans="6:6">
      <c r="F9191" s="181"/>
    </row>
    <row r="9192" s="176" customFormat="1" ht="13.5" spans="6:6">
      <c r="F9192" s="181"/>
    </row>
    <row r="9193" s="176" customFormat="1" ht="13.5" spans="6:6">
      <c r="F9193" s="181"/>
    </row>
    <row r="9194" s="176" customFormat="1" ht="13.5" spans="6:6">
      <c r="F9194" s="181"/>
    </row>
    <row r="9195" s="176" customFormat="1" ht="13.5" spans="6:6">
      <c r="F9195" s="181"/>
    </row>
    <row r="9196" s="176" customFormat="1" ht="13.5" spans="6:6">
      <c r="F9196" s="181"/>
    </row>
    <row r="9197" s="176" customFormat="1" ht="13.5" spans="6:6">
      <c r="F9197" s="181"/>
    </row>
    <row r="9198" s="176" customFormat="1" ht="13.5" spans="6:6">
      <c r="F9198" s="181"/>
    </row>
    <row r="9199" s="176" customFormat="1" ht="13.5" spans="6:6">
      <c r="F9199" s="181"/>
    </row>
    <row r="9200" s="176" customFormat="1" ht="13.5" spans="6:6">
      <c r="F9200" s="181"/>
    </row>
    <row r="9201" s="176" customFormat="1" ht="13.5" spans="6:6">
      <c r="F9201" s="181"/>
    </row>
    <row r="9202" s="176" customFormat="1" ht="13.5" spans="6:6">
      <c r="F9202" s="181"/>
    </row>
    <row r="9203" s="176" customFormat="1" ht="13.5" spans="6:6">
      <c r="F9203" s="181"/>
    </row>
    <row r="9204" s="176" customFormat="1" ht="13.5" spans="6:6">
      <c r="F9204" s="181"/>
    </row>
    <row r="9205" s="176" customFormat="1" ht="13.5" spans="6:6">
      <c r="F9205" s="181"/>
    </row>
    <row r="9206" s="176" customFormat="1" ht="13.5" spans="6:6">
      <c r="F9206" s="181"/>
    </row>
    <row r="9207" s="176" customFormat="1" ht="13.5" spans="6:6">
      <c r="F9207" s="181"/>
    </row>
    <row r="9208" s="176" customFormat="1" ht="13.5" spans="6:6">
      <c r="F9208" s="181"/>
    </row>
    <row r="9209" s="176" customFormat="1" ht="13.5" spans="6:6">
      <c r="F9209" s="181"/>
    </row>
    <row r="9210" s="176" customFormat="1" ht="13.5" spans="6:6">
      <c r="F9210" s="181"/>
    </row>
    <row r="9211" s="176" customFormat="1" ht="13.5" spans="6:6">
      <c r="F9211" s="181"/>
    </row>
    <row r="9212" s="176" customFormat="1" ht="13.5" spans="6:6">
      <c r="F9212" s="181"/>
    </row>
    <row r="9213" s="176" customFormat="1" ht="13.5" spans="6:6">
      <c r="F9213" s="181"/>
    </row>
    <row r="9214" s="176" customFormat="1" ht="13.5" spans="6:6">
      <c r="F9214" s="181"/>
    </row>
    <row r="9215" s="176" customFormat="1" ht="13.5" spans="6:6">
      <c r="F9215" s="181"/>
    </row>
    <row r="9216" s="176" customFormat="1" ht="13.5" spans="6:6">
      <c r="F9216" s="181"/>
    </row>
    <row r="9217" s="176" customFormat="1" ht="13.5" spans="6:6">
      <c r="F9217" s="181"/>
    </row>
    <row r="9218" s="176" customFormat="1" ht="13.5" spans="6:6">
      <c r="F9218" s="181"/>
    </row>
    <row r="9219" s="176" customFormat="1" ht="13.5" spans="6:6">
      <c r="F9219" s="181"/>
    </row>
    <row r="9220" s="176" customFormat="1" ht="13.5" spans="6:6">
      <c r="F9220" s="181"/>
    </row>
    <row r="9221" s="176" customFormat="1" ht="13.5" spans="6:6">
      <c r="F9221" s="181"/>
    </row>
    <row r="9222" s="176" customFormat="1" ht="13.5" spans="6:6">
      <c r="F9222" s="181"/>
    </row>
    <row r="9223" s="176" customFormat="1" ht="13.5" spans="6:6">
      <c r="F9223" s="181"/>
    </row>
    <row r="9224" s="176" customFormat="1" ht="13.5" spans="6:6">
      <c r="F9224" s="181"/>
    </row>
    <row r="9225" s="176" customFormat="1" ht="13.5" spans="6:6">
      <c r="F9225" s="181"/>
    </row>
    <row r="9226" s="176" customFormat="1" ht="13.5" spans="6:6">
      <c r="F9226" s="181"/>
    </row>
    <row r="9227" s="176" customFormat="1" ht="13.5" spans="6:6">
      <c r="F9227" s="181"/>
    </row>
    <row r="9228" s="176" customFormat="1" ht="13.5" spans="6:6">
      <c r="F9228" s="181"/>
    </row>
    <row r="9229" s="176" customFormat="1" ht="13.5" spans="6:6">
      <c r="F9229" s="181"/>
    </row>
    <row r="9230" s="176" customFormat="1" ht="13.5" spans="6:6">
      <c r="F9230" s="181"/>
    </row>
    <row r="9231" s="176" customFormat="1" ht="13.5" spans="6:6">
      <c r="F9231" s="181"/>
    </row>
    <row r="9232" s="176" customFormat="1" ht="13.5" spans="6:6">
      <c r="F9232" s="181"/>
    </row>
    <row r="9233" s="176" customFormat="1" ht="13.5" spans="6:6">
      <c r="F9233" s="181"/>
    </row>
    <row r="9234" s="176" customFormat="1" ht="13.5" spans="6:6">
      <c r="F9234" s="181"/>
    </row>
    <row r="9235" s="176" customFormat="1" ht="13.5" spans="6:6">
      <c r="F9235" s="181"/>
    </row>
    <row r="9236" s="176" customFormat="1" ht="13.5" spans="6:6">
      <c r="F9236" s="181"/>
    </row>
    <row r="9237" s="176" customFormat="1" ht="13.5" spans="6:6">
      <c r="F9237" s="181"/>
    </row>
    <row r="9238" s="176" customFormat="1" ht="13.5" spans="6:6">
      <c r="F9238" s="181"/>
    </row>
    <row r="9239" s="176" customFormat="1" ht="13.5" spans="6:6">
      <c r="F9239" s="181"/>
    </row>
    <row r="9240" s="176" customFormat="1" ht="13.5" spans="6:6">
      <c r="F9240" s="181"/>
    </row>
    <row r="9241" s="176" customFormat="1" ht="13.5" spans="6:6">
      <c r="F9241" s="181"/>
    </row>
    <row r="9242" s="176" customFormat="1" ht="13.5" spans="6:6">
      <c r="F9242" s="181"/>
    </row>
    <row r="9243" s="176" customFormat="1" ht="13.5" spans="6:6">
      <c r="F9243" s="181"/>
    </row>
    <row r="9244" s="176" customFormat="1" ht="13.5" spans="6:6">
      <c r="F9244" s="181"/>
    </row>
    <row r="9245" s="176" customFormat="1" ht="13.5" spans="6:6">
      <c r="F9245" s="181"/>
    </row>
    <row r="9246" s="176" customFormat="1" ht="13.5" spans="6:6">
      <c r="F9246" s="181"/>
    </row>
    <row r="9247" s="176" customFormat="1" ht="13.5" spans="6:6">
      <c r="F9247" s="181"/>
    </row>
    <row r="9248" s="176" customFormat="1" ht="13.5" spans="6:6">
      <c r="F9248" s="181"/>
    </row>
    <row r="9249" s="176" customFormat="1" ht="13.5" spans="6:6">
      <c r="F9249" s="181"/>
    </row>
    <row r="9250" s="176" customFormat="1" ht="13.5" spans="6:6">
      <c r="F9250" s="181"/>
    </row>
    <row r="9251" s="176" customFormat="1" ht="13.5" spans="6:6">
      <c r="F9251" s="181"/>
    </row>
    <row r="9252" s="176" customFormat="1" ht="13.5" spans="6:6">
      <c r="F9252" s="181"/>
    </row>
    <row r="9253" s="176" customFormat="1" ht="13.5" spans="6:6">
      <c r="F9253" s="181"/>
    </row>
    <row r="9254" s="176" customFormat="1" ht="13.5" spans="6:6">
      <c r="F9254" s="181"/>
    </row>
    <row r="9255" s="176" customFormat="1" ht="13.5" spans="6:6">
      <c r="F9255" s="181"/>
    </row>
    <row r="9256" s="176" customFormat="1" ht="13.5" spans="6:6">
      <c r="F9256" s="181"/>
    </row>
    <row r="9257" s="176" customFormat="1" ht="13.5" spans="6:6">
      <c r="F9257" s="181"/>
    </row>
    <row r="9258" s="176" customFormat="1" ht="13.5" spans="6:6">
      <c r="F9258" s="181"/>
    </row>
    <row r="9259" s="176" customFormat="1" ht="13.5" spans="6:6">
      <c r="F9259" s="181"/>
    </row>
    <row r="9260" s="176" customFormat="1" ht="13.5" spans="6:6">
      <c r="F9260" s="181"/>
    </row>
    <row r="9261" s="176" customFormat="1" ht="13.5" spans="6:6">
      <c r="F9261" s="181"/>
    </row>
    <row r="9262" s="176" customFormat="1" ht="13.5" spans="6:6">
      <c r="F9262" s="181"/>
    </row>
    <row r="9263" s="176" customFormat="1" ht="13.5" spans="6:6">
      <c r="F9263" s="181"/>
    </row>
    <row r="9264" s="176" customFormat="1" ht="13.5" spans="6:6">
      <c r="F9264" s="181"/>
    </row>
    <row r="9265" s="176" customFormat="1" ht="13.5" spans="6:6">
      <c r="F9265" s="181"/>
    </row>
    <row r="9266" s="176" customFormat="1" ht="13.5" spans="6:6">
      <c r="F9266" s="181"/>
    </row>
    <row r="9267" s="176" customFormat="1" ht="13.5" spans="6:6">
      <c r="F9267" s="181"/>
    </row>
    <row r="9268" s="176" customFormat="1" ht="13.5" spans="6:6">
      <c r="F9268" s="181"/>
    </row>
    <row r="9269" s="176" customFormat="1" ht="13.5" spans="6:6">
      <c r="F9269" s="181"/>
    </row>
    <row r="9270" s="176" customFormat="1" ht="13.5" spans="6:6">
      <c r="F9270" s="181"/>
    </row>
    <row r="9271" s="176" customFormat="1" ht="13.5" spans="6:6">
      <c r="F9271" s="181"/>
    </row>
    <row r="9272" s="176" customFormat="1" ht="13.5" spans="6:6">
      <c r="F9272" s="181"/>
    </row>
    <row r="9273" s="176" customFormat="1" ht="13.5" spans="6:6">
      <c r="F9273" s="181"/>
    </row>
    <row r="9274" s="176" customFormat="1" ht="13.5" spans="6:6">
      <c r="F9274" s="181"/>
    </row>
    <row r="9275" s="176" customFormat="1" ht="13.5" spans="6:6">
      <c r="F9275" s="181"/>
    </row>
    <row r="9276" s="176" customFormat="1" ht="13.5" spans="6:6">
      <c r="F9276" s="181"/>
    </row>
    <row r="9277" s="176" customFormat="1" ht="13.5" spans="6:6">
      <c r="F9277" s="181"/>
    </row>
    <row r="9278" s="176" customFormat="1" ht="13.5" spans="6:6">
      <c r="F9278" s="181"/>
    </row>
    <row r="9279" s="176" customFormat="1" ht="13.5" spans="6:6">
      <c r="F9279" s="181"/>
    </row>
    <row r="9280" s="176" customFormat="1" ht="13.5" spans="6:6">
      <c r="F9280" s="181"/>
    </row>
    <row r="9281" s="176" customFormat="1" ht="13.5" spans="6:6">
      <c r="F9281" s="181"/>
    </row>
    <row r="9282" s="176" customFormat="1" ht="13.5" spans="6:6">
      <c r="F9282" s="181"/>
    </row>
    <row r="9283" s="176" customFormat="1" ht="13.5" spans="6:6">
      <c r="F9283" s="181"/>
    </row>
    <row r="9284" s="176" customFormat="1" ht="13.5" spans="6:6">
      <c r="F9284" s="181"/>
    </row>
    <row r="9285" s="176" customFormat="1" ht="13.5" spans="6:6">
      <c r="F9285" s="181"/>
    </row>
    <row r="9286" s="176" customFormat="1" ht="13.5" spans="6:6">
      <c r="F9286" s="181"/>
    </row>
    <row r="9287" s="176" customFormat="1" ht="13.5" spans="6:6">
      <c r="F9287" s="181"/>
    </row>
    <row r="9288" s="176" customFormat="1" ht="13.5" spans="6:6">
      <c r="F9288" s="181"/>
    </row>
    <row r="9289" s="176" customFormat="1" ht="13.5" spans="6:6">
      <c r="F9289" s="181"/>
    </row>
    <row r="9290" s="176" customFormat="1" ht="13.5" spans="6:6">
      <c r="F9290" s="181"/>
    </row>
    <row r="9291" s="176" customFormat="1" ht="13.5" spans="6:6">
      <c r="F9291" s="181"/>
    </row>
    <row r="9292" s="176" customFormat="1" ht="13.5" spans="6:6">
      <c r="F9292" s="181"/>
    </row>
    <row r="9293" s="176" customFormat="1" ht="13.5" spans="6:6">
      <c r="F9293" s="181"/>
    </row>
    <row r="9294" s="176" customFormat="1" ht="13.5" spans="6:6">
      <c r="F9294" s="181"/>
    </row>
    <row r="9295" s="176" customFormat="1" ht="13.5" spans="6:6">
      <c r="F9295" s="181"/>
    </row>
    <row r="9296" s="176" customFormat="1" ht="13.5" spans="6:6">
      <c r="F9296" s="181"/>
    </row>
    <row r="9297" s="176" customFormat="1" ht="13.5" spans="6:6">
      <c r="F9297" s="181"/>
    </row>
    <row r="9298" s="176" customFormat="1" ht="13.5" spans="6:6">
      <c r="F9298" s="181"/>
    </row>
    <row r="9299" s="176" customFormat="1" ht="13.5" spans="6:6">
      <c r="F9299" s="181"/>
    </row>
    <row r="9300" s="176" customFormat="1" ht="13.5" spans="6:6">
      <c r="F9300" s="181"/>
    </row>
    <row r="9301" s="176" customFormat="1" ht="13.5" spans="6:6">
      <c r="F9301" s="181"/>
    </row>
    <row r="9302" s="176" customFormat="1" ht="13.5" spans="6:6">
      <c r="F9302" s="181"/>
    </row>
    <row r="9303" s="176" customFormat="1" ht="13.5" spans="6:6">
      <c r="F9303" s="181"/>
    </row>
    <row r="9304" s="176" customFormat="1" ht="13.5" spans="6:6">
      <c r="F9304" s="181"/>
    </row>
    <row r="9305" s="176" customFormat="1" ht="13.5" spans="6:6">
      <c r="F9305" s="181"/>
    </row>
    <row r="9306" s="176" customFormat="1" ht="13.5" spans="6:6">
      <c r="F9306" s="181"/>
    </row>
    <row r="9307" s="176" customFormat="1" ht="13.5" spans="6:6">
      <c r="F9307" s="181"/>
    </row>
    <row r="9308" s="176" customFormat="1" ht="13.5" spans="6:6">
      <c r="F9308" s="181"/>
    </row>
    <row r="9309" s="176" customFormat="1" ht="13.5" spans="6:6">
      <c r="F9309" s="181"/>
    </row>
    <row r="9310" s="176" customFormat="1" ht="13.5" spans="6:6">
      <c r="F9310" s="181"/>
    </row>
    <row r="9311" s="176" customFormat="1" ht="13.5" spans="6:6">
      <c r="F9311" s="181"/>
    </row>
    <row r="9312" s="176" customFormat="1" ht="13.5" spans="6:6">
      <c r="F9312" s="181"/>
    </row>
    <row r="9313" s="176" customFormat="1" ht="13.5" spans="6:6">
      <c r="F9313" s="181"/>
    </row>
    <row r="9314" s="176" customFormat="1" ht="13.5" spans="6:6">
      <c r="F9314" s="181"/>
    </row>
    <row r="9315" s="176" customFormat="1" ht="13.5" spans="6:6">
      <c r="F9315" s="181"/>
    </row>
    <row r="9316" s="176" customFormat="1" ht="13.5" spans="6:6">
      <c r="F9316" s="181"/>
    </row>
    <row r="9317" s="176" customFormat="1" ht="13.5" spans="6:6">
      <c r="F9317" s="181"/>
    </row>
    <row r="9318" s="176" customFormat="1" ht="13.5" spans="6:6">
      <c r="F9318" s="181"/>
    </row>
    <row r="9319" s="176" customFormat="1" ht="13.5" spans="6:6">
      <c r="F9319" s="181"/>
    </row>
    <row r="9320" s="176" customFormat="1" ht="13.5" spans="6:6">
      <c r="F9320" s="181"/>
    </row>
    <row r="9321" s="176" customFormat="1" ht="13.5" spans="6:6">
      <c r="F9321" s="181"/>
    </row>
    <row r="9322" s="176" customFormat="1" ht="13.5" spans="6:6">
      <c r="F9322" s="181"/>
    </row>
    <row r="9323" s="176" customFormat="1" ht="13.5" spans="6:6">
      <c r="F9323" s="181"/>
    </row>
    <row r="9324" s="176" customFormat="1" ht="13.5" spans="6:6">
      <c r="F9324" s="181"/>
    </row>
    <row r="9325" s="176" customFormat="1" ht="13.5" spans="6:6">
      <c r="F9325" s="181"/>
    </row>
    <row r="9326" s="176" customFormat="1" ht="13.5" spans="6:6">
      <c r="F9326" s="181"/>
    </row>
    <row r="9327" s="176" customFormat="1" ht="13.5" spans="6:6">
      <c r="F9327" s="181"/>
    </row>
    <row r="9328" s="176" customFormat="1" ht="13.5" spans="6:6">
      <c r="F9328" s="181"/>
    </row>
    <row r="9329" s="176" customFormat="1" ht="13.5" spans="6:6">
      <c r="F9329" s="181"/>
    </row>
    <row r="9330" s="176" customFormat="1" ht="13.5" spans="6:6">
      <c r="F9330" s="181"/>
    </row>
    <row r="9331" s="176" customFormat="1" ht="13.5" spans="6:6">
      <c r="F9331" s="181"/>
    </row>
    <row r="9332" s="176" customFormat="1" ht="13.5" spans="6:6">
      <c r="F9332" s="181"/>
    </row>
    <row r="9333" s="176" customFormat="1" ht="13.5" spans="6:6">
      <c r="F9333" s="181"/>
    </row>
    <row r="9334" s="176" customFormat="1" ht="13.5" spans="6:6">
      <c r="F9334" s="181"/>
    </row>
    <row r="9335" s="176" customFormat="1" ht="13.5" spans="6:6">
      <c r="F9335" s="181"/>
    </row>
    <row r="9336" s="176" customFormat="1" ht="13.5" spans="6:6">
      <c r="F9336" s="181"/>
    </row>
    <row r="9337" s="176" customFormat="1" ht="13.5" spans="6:6">
      <c r="F9337" s="181"/>
    </row>
    <row r="9338" s="176" customFormat="1" ht="13.5" spans="6:6">
      <c r="F9338" s="181"/>
    </row>
    <row r="9339" s="176" customFormat="1" ht="13.5" spans="6:6">
      <c r="F9339" s="181"/>
    </row>
    <row r="9340" s="176" customFormat="1" ht="13.5" spans="6:6">
      <c r="F9340" s="181"/>
    </row>
    <row r="9341" s="176" customFormat="1" ht="13.5" spans="6:6">
      <c r="F9341" s="181"/>
    </row>
    <row r="9342" s="176" customFormat="1" ht="13.5" spans="6:6">
      <c r="F9342" s="181"/>
    </row>
    <row r="9343" s="176" customFormat="1" ht="13.5" spans="6:6">
      <c r="F9343" s="181"/>
    </row>
    <row r="9344" s="176" customFormat="1" ht="13.5" spans="6:6">
      <c r="F9344" s="181"/>
    </row>
    <row r="9345" s="176" customFormat="1" ht="13.5" spans="6:6">
      <c r="F9345" s="181"/>
    </row>
    <row r="9346" s="176" customFormat="1" ht="13.5" spans="6:6">
      <c r="F9346" s="181"/>
    </row>
    <row r="9347" s="176" customFormat="1" ht="13.5" spans="6:6">
      <c r="F9347" s="181"/>
    </row>
    <row r="9348" s="176" customFormat="1" ht="13.5" spans="6:6">
      <c r="F9348" s="181"/>
    </row>
    <row r="9349" s="176" customFormat="1" ht="13.5" spans="6:6">
      <c r="F9349" s="181"/>
    </row>
    <row r="9350" s="176" customFormat="1" ht="13.5" spans="6:6">
      <c r="F9350" s="181"/>
    </row>
    <row r="9351" s="176" customFormat="1" ht="13.5" spans="6:6">
      <c r="F9351" s="181"/>
    </row>
    <row r="9352" s="176" customFormat="1" ht="13.5" spans="6:6">
      <c r="F9352" s="181"/>
    </row>
    <row r="9353" s="176" customFormat="1" ht="13.5" spans="6:6">
      <c r="F9353" s="181"/>
    </row>
    <row r="9354" s="176" customFormat="1" ht="13.5" spans="6:6">
      <c r="F9354" s="181"/>
    </row>
    <row r="9355" s="176" customFormat="1" ht="13.5" spans="6:6">
      <c r="F9355" s="181"/>
    </row>
    <row r="9356" s="176" customFormat="1" ht="13.5" spans="6:6">
      <c r="F9356" s="181"/>
    </row>
    <row r="9357" s="176" customFormat="1" ht="13.5" spans="6:6">
      <c r="F9357" s="181"/>
    </row>
    <row r="9358" s="176" customFormat="1" ht="13.5" spans="6:6">
      <c r="F9358" s="181"/>
    </row>
    <row r="9359" s="176" customFormat="1" ht="13.5" spans="6:6">
      <c r="F9359" s="181"/>
    </row>
    <row r="9360" s="176" customFormat="1" ht="13.5" spans="6:6">
      <c r="F9360" s="181"/>
    </row>
    <row r="9361" s="176" customFormat="1" ht="13.5" spans="6:6">
      <c r="F9361" s="181"/>
    </row>
    <row r="9362" s="176" customFormat="1" ht="13.5" spans="6:6">
      <c r="F9362" s="181"/>
    </row>
    <row r="9363" s="176" customFormat="1" ht="13.5" spans="6:6">
      <c r="F9363" s="181"/>
    </row>
    <row r="9364" s="176" customFormat="1" ht="13.5" spans="6:6">
      <c r="F9364" s="181"/>
    </row>
    <row r="9365" s="176" customFormat="1" ht="13.5" spans="6:6">
      <c r="F9365" s="181"/>
    </row>
    <row r="9366" s="176" customFormat="1" ht="13.5" spans="6:6">
      <c r="F9366" s="181"/>
    </row>
    <row r="9367" s="176" customFormat="1" ht="13.5" spans="6:6">
      <c r="F9367" s="181"/>
    </row>
    <row r="9368" s="176" customFormat="1" ht="13.5" spans="6:6">
      <c r="F9368" s="181"/>
    </row>
    <row r="9369" s="176" customFormat="1" ht="13.5" spans="6:6">
      <c r="F9369" s="181"/>
    </row>
    <row r="9370" s="176" customFormat="1" ht="13.5" spans="6:6">
      <c r="F9370" s="181"/>
    </row>
    <row r="9371" s="176" customFormat="1" ht="13.5" spans="6:6">
      <c r="F9371" s="181"/>
    </row>
    <row r="9372" s="176" customFormat="1" ht="13.5" spans="6:6">
      <c r="F9372" s="181"/>
    </row>
    <row r="9373" s="176" customFormat="1" ht="13.5" spans="6:6">
      <c r="F9373" s="181"/>
    </row>
    <row r="9374" s="176" customFormat="1" ht="13.5" spans="6:6">
      <c r="F9374" s="181"/>
    </row>
    <row r="9375" s="176" customFormat="1" ht="13.5" spans="6:6">
      <c r="F9375" s="181"/>
    </row>
    <row r="9376" s="176" customFormat="1" ht="13.5" spans="6:6">
      <c r="F9376" s="181"/>
    </row>
    <row r="9377" s="176" customFormat="1" ht="13.5" spans="6:6">
      <c r="F9377" s="181"/>
    </row>
    <row r="9378" s="176" customFormat="1" ht="13.5" spans="6:6">
      <c r="F9378" s="181"/>
    </row>
    <row r="9379" s="176" customFormat="1" ht="13.5" spans="6:6">
      <c r="F9379" s="181"/>
    </row>
    <row r="9380" s="176" customFormat="1" ht="13.5" spans="6:6">
      <c r="F9380" s="181"/>
    </row>
    <row r="9381" s="176" customFormat="1" ht="13.5" spans="6:6">
      <c r="F9381" s="181"/>
    </row>
    <row r="9382" s="176" customFormat="1" ht="13.5" spans="6:6">
      <c r="F9382" s="181"/>
    </row>
    <row r="9383" s="176" customFormat="1" ht="13.5" spans="6:6">
      <c r="F9383" s="181"/>
    </row>
    <row r="9384" s="176" customFormat="1" ht="13.5" spans="6:6">
      <c r="F9384" s="181"/>
    </row>
    <row r="9385" s="176" customFormat="1" ht="13.5" spans="6:6">
      <c r="F9385" s="181"/>
    </row>
    <row r="9386" s="176" customFormat="1" ht="13.5" spans="6:6">
      <c r="F9386" s="181"/>
    </row>
    <row r="9387" s="176" customFormat="1" ht="13.5" spans="6:6">
      <c r="F9387" s="181"/>
    </row>
    <row r="9388" s="176" customFormat="1" ht="13.5" spans="6:6">
      <c r="F9388" s="181"/>
    </row>
    <row r="9389" s="176" customFormat="1" ht="13.5" spans="6:6">
      <c r="F9389" s="181"/>
    </row>
    <row r="9390" s="176" customFormat="1" ht="13.5" spans="6:6">
      <c r="F9390" s="181"/>
    </row>
    <row r="9391" s="176" customFormat="1" ht="13.5" spans="6:6">
      <c r="F9391" s="181"/>
    </row>
    <row r="9392" s="176" customFormat="1" ht="13.5" spans="6:6">
      <c r="F9392" s="181"/>
    </row>
    <row r="9393" s="176" customFormat="1" ht="13.5" spans="6:6">
      <c r="F9393" s="181"/>
    </row>
    <row r="9394" s="176" customFormat="1" ht="13.5" spans="6:6">
      <c r="F9394" s="181"/>
    </row>
    <row r="9395" s="176" customFormat="1" ht="13.5" spans="6:6">
      <c r="F9395" s="181"/>
    </row>
    <row r="9396" s="176" customFormat="1" ht="13.5" spans="6:6">
      <c r="F9396" s="181"/>
    </row>
    <row r="9397" s="176" customFormat="1" ht="13.5" spans="6:6">
      <c r="F9397" s="181"/>
    </row>
    <row r="9398" s="176" customFormat="1" ht="13.5" spans="6:6">
      <c r="F9398" s="181"/>
    </row>
    <row r="9399" s="176" customFormat="1" ht="13.5" spans="6:6">
      <c r="F9399" s="181"/>
    </row>
    <row r="9400" s="176" customFormat="1" ht="13.5" spans="6:6">
      <c r="F9400" s="181"/>
    </row>
    <row r="9401" s="176" customFormat="1" ht="13.5" spans="6:6">
      <c r="F9401" s="181"/>
    </row>
    <row r="9402" s="176" customFormat="1" ht="13.5" spans="6:6">
      <c r="F9402" s="181"/>
    </row>
    <row r="9403" s="176" customFormat="1" ht="13.5" spans="6:6">
      <c r="F9403" s="181"/>
    </row>
    <row r="9404" s="176" customFormat="1" ht="13.5" spans="6:6">
      <c r="F9404" s="181"/>
    </row>
    <row r="9405" s="176" customFormat="1" ht="13.5" spans="6:6">
      <c r="F9405" s="181"/>
    </row>
    <row r="9406" s="176" customFormat="1" ht="13.5" spans="6:6">
      <c r="F9406" s="181"/>
    </row>
    <row r="9407" s="176" customFormat="1" ht="13.5" spans="6:6">
      <c r="F9407" s="181"/>
    </row>
    <row r="9408" s="176" customFormat="1" ht="13.5" spans="6:6">
      <c r="F9408" s="181"/>
    </row>
    <row r="9409" s="176" customFormat="1" ht="13.5" spans="6:6">
      <c r="F9409" s="181"/>
    </row>
    <row r="9410" s="176" customFormat="1" ht="13.5" spans="6:6">
      <c r="F9410" s="181"/>
    </row>
    <row r="9411" s="176" customFormat="1" ht="13.5" spans="6:6">
      <c r="F9411" s="181"/>
    </row>
    <row r="9412" s="176" customFormat="1" ht="13.5" spans="6:6">
      <c r="F9412" s="181"/>
    </row>
    <row r="9413" s="176" customFormat="1" ht="13.5" spans="6:6">
      <c r="F9413" s="181"/>
    </row>
    <row r="9414" s="176" customFormat="1" ht="13.5" spans="6:6">
      <c r="F9414" s="181"/>
    </row>
    <row r="9415" s="176" customFormat="1" ht="13.5" spans="6:6">
      <c r="F9415" s="181"/>
    </row>
    <row r="9416" s="176" customFormat="1" ht="13.5" spans="6:6">
      <c r="F9416" s="181"/>
    </row>
    <row r="9417" s="176" customFormat="1" ht="13.5" spans="6:6">
      <c r="F9417" s="181"/>
    </row>
    <row r="9418" s="176" customFormat="1" ht="13.5" spans="6:6">
      <c r="F9418" s="181"/>
    </row>
    <row r="9419" s="176" customFormat="1" ht="13.5" spans="6:6">
      <c r="F9419" s="181"/>
    </row>
    <row r="9420" s="176" customFormat="1" ht="13.5" spans="6:6">
      <c r="F9420" s="181"/>
    </row>
    <row r="9421" s="176" customFormat="1" ht="13.5" spans="6:6">
      <c r="F9421" s="181"/>
    </row>
    <row r="9422" s="176" customFormat="1" ht="13.5" spans="6:6">
      <c r="F9422" s="181"/>
    </row>
    <row r="9423" s="176" customFormat="1" ht="13.5" spans="6:6">
      <c r="F9423" s="181"/>
    </row>
    <row r="9424" s="176" customFormat="1" ht="13.5" spans="6:6">
      <c r="F9424" s="181"/>
    </row>
    <row r="9425" s="176" customFormat="1" ht="13.5" spans="6:6">
      <c r="F9425" s="181"/>
    </row>
    <row r="9426" s="176" customFormat="1" ht="13.5" spans="6:6">
      <c r="F9426" s="181"/>
    </row>
    <row r="9427" s="176" customFormat="1" ht="13.5" spans="6:6">
      <c r="F9427" s="181"/>
    </row>
    <row r="9428" s="176" customFormat="1" ht="13.5" spans="6:6">
      <c r="F9428" s="181"/>
    </row>
    <row r="9429" s="176" customFormat="1" ht="13.5" spans="6:6">
      <c r="F9429" s="181"/>
    </row>
    <row r="9430" s="176" customFormat="1" ht="13.5" spans="6:6">
      <c r="F9430" s="181"/>
    </row>
    <row r="9431" s="176" customFormat="1" ht="13.5" spans="6:6">
      <c r="F9431" s="181"/>
    </row>
    <row r="9432" s="176" customFormat="1" ht="13.5" spans="6:6">
      <c r="F9432" s="181"/>
    </row>
    <row r="9433" s="176" customFormat="1" ht="13.5" spans="6:6">
      <c r="F9433" s="181"/>
    </row>
    <row r="9434" s="176" customFormat="1" ht="13.5" spans="6:6">
      <c r="F9434" s="181"/>
    </row>
    <row r="9435" s="176" customFormat="1" ht="13.5" spans="6:6">
      <c r="F9435" s="181"/>
    </row>
    <row r="9436" s="176" customFormat="1" ht="13.5" spans="6:6">
      <c r="F9436" s="181"/>
    </row>
    <row r="9437" s="176" customFormat="1" ht="13.5" spans="6:6">
      <c r="F9437" s="181"/>
    </row>
    <row r="9438" s="176" customFormat="1" ht="13.5" spans="6:6">
      <c r="F9438" s="181"/>
    </row>
    <row r="9439" s="176" customFormat="1" ht="13.5" spans="6:6">
      <c r="F9439" s="181"/>
    </row>
    <row r="9440" s="176" customFormat="1" ht="13.5" spans="6:6">
      <c r="F9440" s="181"/>
    </row>
    <row r="9441" s="176" customFormat="1" ht="13.5" spans="6:6">
      <c r="F9441" s="181"/>
    </row>
    <row r="9442" s="176" customFormat="1" ht="13.5" spans="6:6">
      <c r="F9442" s="181"/>
    </row>
    <row r="9443" s="176" customFormat="1" ht="13.5" spans="6:6">
      <c r="F9443" s="181"/>
    </row>
    <row r="9444" s="176" customFormat="1" ht="13.5" spans="6:6">
      <c r="F9444" s="181"/>
    </row>
    <row r="9445" s="176" customFormat="1" ht="13.5" spans="6:6">
      <c r="F9445" s="181"/>
    </row>
    <row r="9446" s="176" customFormat="1" ht="13.5" spans="6:6">
      <c r="F9446" s="181"/>
    </row>
    <row r="9447" s="176" customFormat="1" ht="13.5" spans="6:6">
      <c r="F9447" s="181"/>
    </row>
    <row r="9448" s="176" customFormat="1" ht="13.5" spans="6:6">
      <c r="F9448" s="181"/>
    </row>
    <row r="9449" s="176" customFormat="1" ht="13.5" spans="6:6">
      <c r="F9449" s="181"/>
    </row>
    <row r="9450" s="176" customFormat="1" ht="13.5" spans="6:6">
      <c r="F9450" s="181"/>
    </row>
    <row r="9451" s="176" customFormat="1" ht="13.5" spans="6:6">
      <c r="F9451" s="181"/>
    </row>
    <row r="9452" s="176" customFormat="1" ht="13.5" spans="6:6">
      <c r="F9452" s="181"/>
    </row>
    <row r="9453" s="176" customFormat="1" ht="13.5" spans="6:6">
      <c r="F9453" s="181"/>
    </row>
    <row r="9454" s="176" customFormat="1" ht="13.5" spans="6:6">
      <c r="F9454" s="181"/>
    </row>
    <row r="9455" s="176" customFormat="1" ht="13.5" spans="6:6">
      <c r="F9455" s="181"/>
    </row>
    <row r="9456" s="176" customFormat="1" ht="13.5" spans="6:6">
      <c r="F9456" s="181"/>
    </row>
    <row r="9457" s="176" customFormat="1" ht="13.5" spans="6:6">
      <c r="F9457" s="181"/>
    </row>
    <row r="9458" s="176" customFormat="1" ht="13.5" spans="6:6">
      <c r="F9458" s="181"/>
    </row>
    <row r="9459" s="176" customFormat="1" ht="13.5" spans="6:6">
      <c r="F9459" s="181"/>
    </row>
    <row r="9460" s="176" customFormat="1" ht="13.5" spans="6:6">
      <c r="F9460" s="181"/>
    </row>
    <row r="9461" s="176" customFormat="1" ht="13.5" spans="6:6">
      <c r="F9461" s="181"/>
    </row>
    <row r="9462" s="176" customFormat="1" ht="13.5" spans="6:6">
      <c r="F9462" s="181"/>
    </row>
    <row r="9463" s="176" customFormat="1" ht="13.5" spans="6:6">
      <c r="F9463" s="181"/>
    </row>
    <row r="9464" s="176" customFormat="1" ht="13.5" spans="6:6">
      <c r="F9464" s="181"/>
    </row>
    <row r="9465" s="176" customFormat="1" ht="13.5" spans="6:6">
      <c r="F9465" s="181"/>
    </row>
    <row r="9466" s="176" customFormat="1" ht="13.5" spans="6:6">
      <c r="F9466" s="181"/>
    </row>
    <row r="9467" s="176" customFormat="1" ht="13.5" spans="6:6">
      <c r="F9467" s="181"/>
    </row>
    <row r="9468" s="176" customFormat="1" ht="13.5" spans="6:6">
      <c r="F9468" s="181"/>
    </row>
    <row r="9469" s="176" customFormat="1" ht="13.5" spans="6:6">
      <c r="F9469" s="181"/>
    </row>
    <row r="9470" s="176" customFormat="1" ht="13.5" spans="6:6">
      <c r="F9470" s="181"/>
    </row>
    <row r="9471" s="176" customFormat="1" ht="13.5" spans="6:6">
      <c r="F9471" s="181"/>
    </row>
    <row r="9472" s="176" customFormat="1" ht="13.5" spans="6:6">
      <c r="F9472" s="181"/>
    </row>
    <row r="9473" s="176" customFormat="1" ht="13.5" spans="6:6">
      <c r="F9473" s="181"/>
    </row>
    <row r="9474" s="176" customFormat="1" ht="13.5" spans="6:6">
      <c r="F9474" s="181"/>
    </row>
    <row r="9475" s="176" customFormat="1" ht="13.5" spans="6:6">
      <c r="F9475" s="181"/>
    </row>
    <row r="9476" s="176" customFormat="1" ht="13.5" spans="6:6">
      <c r="F9476" s="181"/>
    </row>
    <row r="9477" s="176" customFormat="1" ht="13.5" spans="6:6">
      <c r="F9477" s="181"/>
    </row>
    <row r="9478" s="176" customFormat="1" ht="13.5" spans="6:6">
      <c r="F9478" s="181"/>
    </row>
    <row r="9479" s="176" customFormat="1" ht="13.5" spans="6:6">
      <c r="F9479" s="181"/>
    </row>
    <row r="9480" s="176" customFormat="1" ht="13.5" spans="6:6">
      <c r="F9480" s="181"/>
    </row>
    <row r="9481" s="176" customFormat="1" ht="13.5" spans="6:6">
      <c r="F9481" s="181"/>
    </row>
    <row r="9482" s="176" customFormat="1" ht="13.5" spans="6:6">
      <c r="F9482" s="181"/>
    </row>
    <row r="9483" s="176" customFormat="1" ht="13.5" spans="6:6">
      <c r="F9483" s="181"/>
    </row>
    <row r="9484" s="176" customFormat="1" ht="13.5" spans="6:6">
      <c r="F9484" s="181"/>
    </row>
    <row r="9485" s="176" customFormat="1" ht="13.5" spans="6:6">
      <c r="F9485" s="181"/>
    </row>
    <row r="9486" s="176" customFormat="1" ht="13.5" spans="6:6">
      <c r="F9486" s="181"/>
    </row>
    <row r="9487" s="176" customFormat="1" ht="13.5" spans="6:6">
      <c r="F9487" s="181"/>
    </row>
    <row r="9488" s="176" customFormat="1" ht="13.5" spans="6:6">
      <c r="F9488" s="181"/>
    </row>
    <row r="9489" s="176" customFormat="1" ht="13.5" spans="6:6">
      <c r="F9489" s="181"/>
    </row>
    <row r="9490" s="176" customFormat="1" ht="13.5" spans="6:6">
      <c r="F9490" s="181"/>
    </row>
    <row r="9491" s="176" customFormat="1" ht="13.5" spans="6:6">
      <c r="F9491" s="181"/>
    </row>
    <row r="9492" s="176" customFormat="1" ht="13.5" spans="6:6">
      <c r="F9492" s="181"/>
    </row>
    <row r="9493" s="176" customFormat="1" ht="13.5" spans="6:6">
      <c r="F9493" s="181"/>
    </row>
    <row r="9494" s="176" customFormat="1" ht="13.5" spans="6:6">
      <c r="F9494" s="181"/>
    </row>
    <row r="9495" s="176" customFormat="1" ht="13.5" spans="6:6">
      <c r="F9495" s="181"/>
    </row>
    <row r="9496" s="176" customFormat="1" ht="13.5" spans="6:6">
      <c r="F9496" s="181"/>
    </row>
    <row r="9497" s="176" customFormat="1" ht="13.5" spans="6:6">
      <c r="F9497" s="181"/>
    </row>
    <row r="9498" s="176" customFormat="1" ht="13.5" spans="6:6">
      <c r="F9498" s="181"/>
    </row>
    <row r="9499" s="176" customFormat="1" ht="13.5" spans="6:6">
      <c r="F9499" s="181"/>
    </row>
    <row r="9500" s="176" customFormat="1" ht="13.5" spans="6:6">
      <c r="F9500" s="181"/>
    </row>
    <row r="9501" s="176" customFormat="1" ht="13.5" spans="6:6">
      <c r="F9501" s="181"/>
    </row>
    <row r="9502" s="176" customFormat="1" ht="13.5" spans="6:6">
      <c r="F9502" s="181"/>
    </row>
    <row r="9503" s="176" customFormat="1" ht="13.5" spans="6:6">
      <c r="F9503" s="181"/>
    </row>
    <row r="9504" s="176" customFormat="1" ht="13.5" spans="6:6">
      <c r="F9504" s="181"/>
    </row>
    <row r="9505" s="176" customFormat="1" ht="13.5" spans="6:6">
      <c r="F9505" s="181"/>
    </row>
    <row r="9506" s="176" customFormat="1" ht="13.5" spans="6:6">
      <c r="F9506" s="181"/>
    </row>
    <row r="9507" s="176" customFormat="1" ht="13.5" spans="6:6">
      <c r="F9507" s="181"/>
    </row>
    <row r="9508" s="176" customFormat="1" ht="13.5" spans="6:6">
      <c r="F9508" s="181"/>
    </row>
    <row r="9509" s="176" customFormat="1" ht="13.5" spans="6:6">
      <c r="F9509" s="181"/>
    </row>
    <row r="9510" s="176" customFormat="1" ht="13.5" spans="6:6">
      <c r="F9510" s="181"/>
    </row>
    <row r="9511" s="176" customFormat="1" ht="13.5" spans="6:6">
      <c r="F9511" s="181"/>
    </row>
    <row r="9512" s="176" customFormat="1" ht="13.5" spans="6:6">
      <c r="F9512" s="181"/>
    </row>
    <row r="9513" s="176" customFormat="1" ht="13.5" spans="6:6">
      <c r="F9513" s="181"/>
    </row>
    <row r="9514" s="176" customFormat="1" ht="13.5" spans="6:6">
      <c r="F9514" s="181"/>
    </row>
    <row r="9515" s="176" customFormat="1" ht="13.5" spans="6:6">
      <c r="F9515" s="181"/>
    </row>
    <row r="9516" s="176" customFormat="1" ht="13.5" spans="6:6">
      <c r="F9516" s="181"/>
    </row>
    <row r="9517" s="176" customFormat="1" ht="13.5" spans="6:6">
      <c r="F9517" s="181"/>
    </row>
    <row r="9518" s="176" customFormat="1" ht="13.5" spans="6:6">
      <c r="F9518" s="181"/>
    </row>
    <row r="9519" s="176" customFormat="1" ht="13.5" spans="6:6">
      <c r="F9519" s="181"/>
    </row>
    <row r="9520" s="176" customFormat="1" ht="13.5" spans="6:6">
      <c r="F9520" s="181"/>
    </row>
    <row r="9521" s="176" customFormat="1" ht="13.5" spans="6:6">
      <c r="F9521" s="181"/>
    </row>
    <row r="9522" s="176" customFormat="1" ht="13.5" spans="6:6">
      <c r="F9522" s="181"/>
    </row>
    <row r="9523" s="176" customFormat="1" ht="13.5" spans="6:6">
      <c r="F9523" s="181"/>
    </row>
    <row r="9524" s="176" customFormat="1" ht="13.5" spans="6:6">
      <c r="F9524" s="181"/>
    </row>
    <row r="9525" s="176" customFormat="1" ht="13.5" spans="6:6">
      <c r="F9525" s="181"/>
    </row>
    <row r="9526" s="176" customFormat="1" ht="13.5" spans="6:6">
      <c r="F9526" s="181"/>
    </row>
    <row r="9527" s="176" customFormat="1" ht="13.5" spans="6:6">
      <c r="F9527" s="181"/>
    </row>
    <row r="9528" s="176" customFormat="1" ht="13.5" spans="6:6">
      <c r="F9528" s="181"/>
    </row>
    <row r="9529" s="176" customFormat="1" ht="13.5" spans="6:6">
      <c r="F9529" s="181"/>
    </row>
    <row r="9530" s="176" customFormat="1" ht="13.5" spans="6:6">
      <c r="F9530" s="181"/>
    </row>
    <row r="9531" s="176" customFormat="1" ht="13.5" spans="6:6">
      <c r="F9531" s="181"/>
    </row>
    <row r="9532" s="176" customFormat="1" ht="13.5" spans="6:6">
      <c r="F9532" s="181"/>
    </row>
    <row r="9533" s="176" customFormat="1" ht="13.5" spans="6:6">
      <c r="F9533" s="181"/>
    </row>
    <row r="9534" s="176" customFormat="1" ht="13.5" spans="6:6">
      <c r="F9534" s="181"/>
    </row>
    <row r="9535" s="176" customFormat="1" ht="13.5" spans="6:6">
      <c r="F9535" s="181"/>
    </row>
    <row r="9536" s="176" customFormat="1" ht="13.5" spans="6:6">
      <c r="F9536" s="181"/>
    </row>
    <row r="9537" s="176" customFormat="1" ht="13.5" spans="6:6">
      <c r="F9537" s="181"/>
    </row>
    <row r="9538" s="176" customFormat="1" ht="13.5" spans="6:6">
      <c r="F9538" s="181"/>
    </row>
    <row r="9539" s="176" customFormat="1" ht="13.5" spans="6:6">
      <c r="F9539" s="181"/>
    </row>
    <row r="9540" s="176" customFormat="1" ht="13.5" spans="6:6">
      <c r="F9540" s="181"/>
    </row>
    <row r="9541" s="176" customFormat="1" ht="13.5" spans="6:6">
      <c r="F9541" s="181"/>
    </row>
    <row r="9542" s="176" customFormat="1" ht="13.5" spans="6:6">
      <c r="F9542" s="181"/>
    </row>
    <row r="9543" s="176" customFormat="1" ht="13.5" spans="6:6">
      <c r="F9543" s="181"/>
    </row>
    <row r="9544" s="176" customFormat="1" ht="13.5" spans="6:6">
      <c r="F9544" s="181"/>
    </row>
    <row r="9545" s="176" customFormat="1" ht="13.5" spans="6:6">
      <c r="F9545" s="181"/>
    </row>
    <row r="9546" s="176" customFormat="1" ht="13.5" spans="6:6">
      <c r="F9546" s="181"/>
    </row>
    <row r="9547" s="176" customFormat="1" ht="13.5" spans="6:6">
      <c r="F9547" s="181"/>
    </row>
    <row r="9548" s="176" customFormat="1" ht="13.5" spans="6:6">
      <c r="F9548" s="181"/>
    </row>
    <row r="9549" s="176" customFormat="1" ht="13.5" spans="6:6">
      <c r="F9549" s="181"/>
    </row>
    <row r="9550" s="176" customFormat="1" ht="13.5" spans="6:6">
      <c r="F9550" s="181"/>
    </row>
    <row r="9551" s="176" customFormat="1" ht="13.5" spans="6:6">
      <c r="F9551" s="181"/>
    </row>
    <row r="9552" s="176" customFormat="1" ht="13.5" spans="6:6">
      <c r="F9552" s="181"/>
    </row>
    <row r="9553" s="176" customFormat="1" ht="13.5" spans="6:6">
      <c r="F9553" s="181"/>
    </row>
    <row r="9554" s="176" customFormat="1" ht="13.5" spans="6:6">
      <c r="F9554" s="181"/>
    </row>
    <row r="9555" s="176" customFormat="1" ht="13.5" spans="6:6">
      <c r="F9555" s="181"/>
    </row>
    <row r="9556" s="176" customFormat="1" ht="13.5" spans="6:6">
      <c r="F9556" s="181"/>
    </row>
    <row r="9557" s="176" customFormat="1" ht="13.5" spans="6:6">
      <c r="F9557" s="181"/>
    </row>
    <row r="9558" s="176" customFormat="1" ht="13.5" spans="6:6">
      <c r="F9558" s="181"/>
    </row>
    <row r="9559" s="176" customFormat="1" ht="13.5" spans="6:6">
      <c r="F9559" s="181"/>
    </row>
    <row r="9560" s="176" customFormat="1" ht="13.5" spans="6:6">
      <c r="F9560" s="181"/>
    </row>
    <row r="9561" s="176" customFormat="1" ht="13.5" spans="6:6">
      <c r="F9561" s="181"/>
    </row>
    <row r="9562" s="176" customFormat="1" ht="13.5" spans="6:6">
      <c r="F9562" s="181"/>
    </row>
    <row r="9563" s="176" customFormat="1" ht="13.5" spans="6:6">
      <c r="F9563" s="181"/>
    </row>
    <row r="9564" s="176" customFormat="1" ht="13.5" spans="6:6">
      <c r="F9564" s="181"/>
    </row>
    <row r="9565" s="176" customFormat="1" ht="13.5" spans="6:6">
      <c r="F9565" s="181"/>
    </row>
    <row r="9566" s="176" customFormat="1" ht="13.5" spans="6:6">
      <c r="F9566" s="181"/>
    </row>
    <row r="9567" s="176" customFormat="1" ht="13.5" spans="6:6">
      <c r="F9567" s="181"/>
    </row>
    <row r="9568" s="176" customFormat="1" ht="13.5" spans="6:6">
      <c r="F9568" s="181"/>
    </row>
    <row r="9569" s="176" customFormat="1" ht="13.5" spans="6:6">
      <c r="F9569" s="181"/>
    </row>
    <row r="9570" s="176" customFormat="1" ht="13.5" spans="6:6">
      <c r="F9570" s="181"/>
    </row>
    <row r="9571" s="176" customFormat="1" ht="13.5" spans="6:6">
      <c r="F9571" s="181"/>
    </row>
    <row r="9572" s="176" customFormat="1" ht="13.5" spans="6:6">
      <c r="F9572" s="181"/>
    </row>
    <row r="9573" s="176" customFormat="1" ht="13.5" spans="6:6">
      <c r="F9573" s="181"/>
    </row>
    <row r="9574" s="176" customFormat="1" ht="13.5" spans="6:6">
      <c r="F9574" s="181"/>
    </row>
    <row r="9575" s="176" customFormat="1" ht="13.5" spans="6:6">
      <c r="F9575" s="181"/>
    </row>
    <row r="9576" s="176" customFormat="1" ht="13.5" spans="6:6">
      <c r="F9576" s="181"/>
    </row>
    <row r="9577" s="176" customFormat="1" ht="13.5" spans="6:6">
      <c r="F9577" s="181"/>
    </row>
    <row r="9578" s="176" customFormat="1" ht="13.5" spans="6:6">
      <c r="F9578" s="181"/>
    </row>
    <row r="9579" s="176" customFormat="1" ht="13.5" spans="6:6">
      <c r="F9579" s="181"/>
    </row>
    <row r="9580" s="176" customFormat="1" ht="13.5" spans="6:6">
      <c r="F9580" s="181"/>
    </row>
    <row r="9581" s="176" customFormat="1" ht="13.5" spans="6:6">
      <c r="F9581" s="181"/>
    </row>
    <row r="9582" s="176" customFormat="1" ht="13.5" spans="6:6">
      <c r="F9582" s="181"/>
    </row>
    <row r="9583" s="176" customFormat="1" ht="13.5" spans="6:6">
      <c r="F9583" s="181"/>
    </row>
    <row r="9584" s="176" customFormat="1" ht="13.5" spans="6:6">
      <c r="F9584" s="181"/>
    </row>
    <row r="9585" s="176" customFormat="1" ht="13.5" spans="6:6">
      <c r="F9585" s="181"/>
    </row>
    <row r="9586" s="176" customFormat="1" ht="13.5" spans="6:6">
      <c r="F9586" s="181"/>
    </row>
    <row r="9587" s="176" customFormat="1" ht="13.5" spans="6:6">
      <c r="F9587" s="181"/>
    </row>
    <row r="9588" s="176" customFormat="1" ht="13.5" spans="6:6">
      <c r="F9588" s="181"/>
    </row>
    <row r="9589" s="176" customFormat="1" ht="13.5" spans="6:6">
      <c r="F9589" s="181"/>
    </row>
    <row r="9590" s="176" customFormat="1" ht="13.5" spans="6:6">
      <c r="F9590" s="181"/>
    </row>
    <row r="9591" s="176" customFormat="1" ht="13.5" spans="6:6">
      <c r="F9591" s="181"/>
    </row>
    <row r="9592" s="176" customFormat="1" ht="13.5" spans="6:6">
      <c r="F9592" s="181"/>
    </row>
    <row r="9593" s="176" customFormat="1" ht="13.5" spans="6:6">
      <c r="F9593" s="181"/>
    </row>
    <row r="9594" s="176" customFormat="1" ht="13.5" spans="6:6">
      <c r="F9594" s="181"/>
    </row>
    <row r="9595" s="176" customFormat="1" ht="13.5" spans="6:6">
      <c r="F9595" s="181"/>
    </row>
    <row r="9596" s="176" customFormat="1" ht="13.5" spans="6:6">
      <c r="F9596" s="181"/>
    </row>
    <row r="9597" s="176" customFormat="1" ht="13.5" spans="6:6">
      <c r="F9597" s="181"/>
    </row>
    <row r="9598" s="176" customFormat="1" ht="13.5" spans="6:6">
      <c r="F9598" s="181"/>
    </row>
    <row r="9599" s="176" customFormat="1" ht="13.5" spans="6:6">
      <c r="F9599" s="181"/>
    </row>
    <row r="9600" s="176" customFormat="1" ht="13.5" spans="6:6">
      <c r="F9600" s="181"/>
    </row>
    <row r="9601" s="176" customFormat="1" ht="13.5" spans="6:6">
      <c r="F9601" s="181"/>
    </row>
    <row r="9602" s="176" customFormat="1" ht="13.5" spans="6:6">
      <c r="F9602" s="181"/>
    </row>
    <row r="9603" s="176" customFormat="1" ht="13.5" spans="6:6">
      <c r="F9603" s="181"/>
    </row>
    <row r="9604" s="176" customFormat="1" ht="13.5" spans="6:6">
      <c r="F9604" s="181"/>
    </row>
    <row r="9605" s="176" customFormat="1" ht="13.5" spans="6:6">
      <c r="F9605" s="181"/>
    </row>
    <row r="9606" s="176" customFormat="1" ht="13.5" spans="6:6">
      <c r="F9606" s="181"/>
    </row>
    <row r="9607" s="176" customFormat="1" ht="13.5" spans="6:6">
      <c r="F9607" s="181"/>
    </row>
    <row r="9608" s="176" customFormat="1" ht="13.5" spans="6:6">
      <c r="F9608" s="181"/>
    </row>
    <row r="9609" s="176" customFormat="1" ht="13.5" spans="6:6">
      <c r="F9609" s="181"/>
    </row>
    <row r="9610" s="176" customFormat="1" ht="13.5" spans="6:6">
      <c r="F9610" s="181"/>
    </row>
    <row r="9611" s="176" customFormat="1" ht="13.5" spans="6:6">
      <c r="F9611" s="181"/>
    </row>
    <row r="9612" s="176" customFormat="1" ht="13.5" spans="6:6">
      <c r="F9612" s="181"/>
    </row>
    <row r="9613" s="176" customFormat="1" ht="13.5" spans="6:6">
      <c r="F9613" s="181"/>
    </row>
    <row r="9614" s="176" customFormat="1" ht="13.5" spans="6:6">
      <c r="F9614" s="181"/>
    </row>
    <row r="9615" s="176" customFormat="1" ht="13.5" spans="6:6">
      <c r="F9615" s="181"/>
    </row>
    <row r="9616" s="176" customFormat="1" ht="13.5" spans="6:6">
      <c r="F9616" s="181"/>
    </row>
    <row r="9617" s="176" customFormat="1" ht="13.5" spans="6:6">
      <c r="F9617" s="181"/>
    </row>
    <row r="9618" s="176" customFormat="1" ht="13.5" spans="6:6">
      <c r="F9618" s="181"/>
    </row>
    <row r="9619" s="176" customFormat="1" ht="13.5" spans="6:6">
      <c r="F9619" s="181"/>
    </row>
    <row r="9620" s="176" customFormat="1" ht="13.5" spans="6:6">
      <c r="F9620" s="181"/>
    </row>
    <row r="9621" s="176" customFormat="1" ht="13.5" spans="6:6">
      <c r="F9621" s="181"/>
    </row>
    <row r="9622" s="176" customFormat="1" ht="13.5" spans="6:6">
      <c r="F9622" s="181"/>
    </row>
    <row r="9623" s="176" customFormat="1" ht="13.5" spans="6:6">
      <c r="F9623" s="181"/>
    </row>
    <row r="9624" s="176" customFormat="1" ht="13.5" spans="6:6">
      <c r="F9624" s="181"/>
    </row>
    <row r="9625" s="176" customFormat="1" ht="13.5" spans="6:6">
      <c r="F9625" s="181"/>
    </row>
    <row r="9626" s="176" customFormat="1" ht="13.5" spans="6:6">
      <c r="F9626" s="181"/>
    </row>
    <row r="9627" s="176" customFormat="1" ht="13.5" spans="6:6">
      <c r="F9627" s="181"/>
    </row>
    <row r="9628" s="176" customFormat="1" ht="13.5" spans="6:6">
      <c r="F9628" s="181"/>
    </row>
    <row r="9629" s="176" customFormat="1" ht="13.5" spans="6:6">
      <c r="F9629" s="181"/>
    </row>
    <row r="9630" s="176" customFormat="1" ht="13.5" spans="6:6">
      <c r="F9630" s="181"/>
    </row>
    <row r="9631" s="176" customFormat="1" ht="13.5" spans="6:6">
      <c r="F9631" s="181"/>
    </row>
    <row r="9632" s="176" customFormat="1" ht="13.5" spans="6:6">
      <c r="F9632" s="181"/>
    </row>
    <row r="9633" s="176" customFormat="1" ht="13.5" spans="6:6">
      <c r="F9633" s="181"/>
    </row>
    <row r="9634" s="176" customFormat="1" ht="13.5" spans="6:6">
      <c r="F9634" s="181"/>
    </row>
    <row r="9635" s="176" customFormat="1" ht="13.5" spans="6:6">
      <c r="F9635" s="181"/>
    </row>
    <row r="9636" s="176" customFormat="1" ht="13.5" spans="6:6">
      <c r="F9636" s="181"/>
    </row>
    <row r="9637" s="176" customFormat="1" ht="13.5" spans="6:6">
      <c r="F9637" s="181"/>
    </row>
    <row r="9638" s="176" customFormat="1" ht="13.5" spans="6:6">
      <c r="F9638" s="181"/>
    </row>
    <row r="9639" s="176" customFormat="1" ht="13.5" spans="6:6">
      <c r="F9639" s="181"/>
    </row>
    <row r="9640" s="176" customFormat="1" ht="13.5" spans="6:6">
      <c r="F9640" s="181"/>
    </row>
    <row r="9641" s="176" customFormat="1" ht="13.5" spans="6:6">
      <c r="F9641" s="181"/>
    </row>
    <row r="9642" s="176" customFormat="1" ht="13.5" spans="6:6">
      <c r="F9642" s="181"/>
    </row>
    <row r="9643" s="176" customFormat="1" ht="13.5" spans="6:6">
      <c r="F9643" s="181"/>
    </row>
    <row r="9644" s="176" customFormat="1" ht="13.5" spans="6:6">
      <c r="F9644" s="181"/>
    </row>
    <row r="9645" s="176" customFormat="1" ht="13.5" spans="6:6">
      <c r="F9645" s="181"/>
    </row>
    <row r="9646" s="176" customFormat="1" ht="13.5" spans="6:6">
      <c r="F9646" s="181"/>
    </row>
    <row r="9647" s="176" customFormat="1" ht="13.5" spans="6:6">
      <c r="F9647" s="181"/>
    </row>
    <row r="9648" s="176" customFormat="1" ht="13.5" spans="6:6">
      <c r="F9648" s="181"/>
    </row>
    <row r="9649" s="176" customFormat="1" ht="13.5" spans="6:6">
      <c r="F9649" s="181"/>
    </row>
    <row r="9650" s="176" customFormat="1" ht="13.5" spans="6:6">
      <c r="F9650" s="181"/>
    </row>
    <row r="9651" s="176" customFormat="1" ht="13.5" spans="6:6">
      <c r="F9651" s="181"/>
    </row>
    <row r="9652" s="176" customFormat="1" ht="13.5" spans="6:6">
      <c r="F9652" s="181"/>
    </row>
    <row r="9653" s="176" customFormat="1" ht="13.5" spans="6:6">
      <c r="F9653" s="181"/>
    </row>
    <row r="9654" s="176" customFormat="1" ht="13.5" spans="6:6">
      <c r="F9654" s="181"/>
    </row>
    <row r="9655" s="176" customFormat="1" ht="13.5" spans="6:6">
      <c r="F9655" s="181"/>
    </row>
    <row r="9656" s="176" customFormat="1" ht="13.5" spans="6:6">
      <c r="F9656" s="181"/>
    </row>
    <row r="9657" s="176" customFormat="1" ht="13.5" spans="6:6">
      <c r="F9657" s="181"/>
    </row>
    <row r="9658" s="176" customFormat="1" ht="13.5" spans="6:6">
      <c r="F9658" s="181"/>
    </row>
    <row r="9659" s="176" customFormat="1" ht="13.5" spans="6:6">
      <c r="F9659" s="181"/>
    </row>
    <row r="9660" s="176" customFormat="1" ht="13.5" spans="6:6">
      <c r="F9660" s="181"/>
    </row>
    <row r="9661" s="176" customFormat="1" ht="13.5" spans="6:6">
      <c r="F9661" s="181"/>
    </row>
    <row r="9662" s="176" customFormat="1" ht="13.5" spans="6:6">
      <c r="F9662" s="181"/>
    </row>
    <row r="9663" s="176" customFormat="1" ht="13.5" spans="6:6">
      <c r="F9663" s="181"/>
    </row>
    <row r="9664" s="176" customFormat="1" ht="13.5" spans="6:6">
      <c r="F9664" s="181"/>
    </row>
    <row r="9665" s="176" customFormat="1" ht="13.5" spans="6:6">
      <c r="F9665" s="181"/>
    </row>
    <row r="9666" s="176" customFormat="1" ht="13.5" spans="6:6">
      <c r="F9666" s="181"/>
    </row>
    <row r="9667" s="176" customFormat="1" ht="13.5" spans="6:6">
      <c r="F9667" s="181"/>
    </row>
    <row r="9668" s="176" customFormat="1" ht="13.5" spans="6:6">
      <c r="F9668" s="181"/>
    </row>
    <row r="9669" s="176" customFormat="1" ht="13.5" spans="6:6">
      <c r="F9669" s="181"/>
    </row>
    <row r="9670" s="176" customFormat="1" ht="13.5" spans="6:6">
      <c r="F9670" s="181"/>
    </row>
    <row r="9671" s="176" customFormat="1" ht="13.5" spans="6:6">
      <c r="F9671" s="181"/>
    </row>
    <row r="9672" s="176" customFormat="1" ht="13.5" spans="6:6">
      <c r="F9672" s="181"/>
    </row>
    <row r="9673" s="176" customFormat="1" ht="13.5" spans="6:6">
      <c r="F9673" s="181"/>
    </row>
    <row r="9674" s="176" customFormat="1" ht="13.5" spans="6:6">
      <c r="F9674" s="181"/>
    </row>
    <row r="9675" s="176" customFormat="1" ht="13.5" spans="6:6">
      <c r="F9675" s="181"/>
    </row>
    <row r="9676" s="176" customFormat="1" ht="13.5" spans="6:6">
      <c r="F9676" s="181"/>
    </row>
    <row r="9677" s="176" customFormat="1" ht="13.5" spans="6:6">
      <c r="F9677" s="181"/>
    </row>
    <row r="9678" s="176" customFormat="1" ht="13.5" spans="6:6">
      <c r="F9678" s="181"/>
    </row>
    <row r="9679" s="176" customFormat="1" ht="13.5" spans="6:6">
      <c r="F9679" s="181"/>
    </row>
    <row r="9680" s="176" customFormat="1" ht="13.5" spans="6:6">
      <c r="F9680" s="181"/>
    </row>
    <row r="9681" s="176" customFormat="1" ht="13.5" spans="6:6">
      <c r="F9681" s="181"/>
    </row>
    <row r="9682" s="176" customFormat="1" ht="13.5" spans="6:6">
      <c r="F9682" s="181"/>
    </row>
    <row r="9683" s="176" customFormat="1" ht="13.5" spans="6:6">
      <c r="F9683" s="181"/>
    </row>
    <row r="9684" s="176" customFormat="1" ht="13.5" spans="6:6">
      <c r="F9684" s="181"/>
    </row>
    <row r="9685" s="176" customFormat="1" ht="13.5" spans="6:6">
      <c r="F9685" s="181"/>
    </row>
    <row r="9686" s="176" customFormat="1" ht="13.5" spans="6:6">
      <c r="F9686" s="181"/>
    </row>
    <row r="9687" s="176" customFormat="1" ht="13.5" spans="6:6">
      <c r="F9687" s="181"/>
    </row>
    <row r="9688" s="176" customFormat="1" ht="13.5" spans="6:6">
      <c r="F9688" s="181"/>
    </row>
    <row r="9689" s="176" customFormat="1" ht="13.5" spans="6:6">
      <c r="F9689" s="181"/>
    </row>
    <row r="9690" s="176" customFormat="1" ht="13.5" spans="6:6">
      <c r="F9690" s="181"/>
    </row>
    <row r="9691" s="176" customFormat="1" ht="13.5" spans="6:6">
      <c r="F9691" s="181"/>
    </row>
    <row r="9692" s="176" customFormat="1" ht="13.5" spans="6:6">
      <c r="F9692" s="181"/>
    </row>
    <row r="9693" s="176" customFormat="1" ht="13.5" spans="6:6">
      <c r="F9693" s="181"/>
    </row>
    <row r="9694" s="176" customFormat="1" ht="13.5" spans="6:6">
      <c r="F9694" s="181"/>
    </row>
    <row r="9695" s="176" customFormat="1" ht="13.5" spans="6:6">
      <c r="F9695" s="181"/>
    </row>
    <row r="9696" s="176" customFormat="1" ht="13.5" spans="6:6">
      <c r="F9696" s="181"/>
    </row>
    <row r="9697" s="176" customFormat="1" ht="13.5" spans="6:6">
      <c r="F9697" s="181"/>
    </row>
    <row r="9698" s="176" customFormat="1" ht="13.5" spans="6:6">
      <c r="F9698" s="181"/>
    </row>
    <row r="9699" s="176" customFormat="1" ht="13.5" spans="6:6">
      <c r="F9699" s="181"/>
    </row>
    <row r="9700" s="176" customFormat="1" ht="13.5" spans="6:6">
      <c r="F9700" s="181"/>
    </row>
    <row r="9701" s="176" customFormat="1" ht="13.5" spans="6:6">
      <c r="F9701" s="181"/>
    </row>
    <row r="9702" s="176" customFormat="1" ht="13.5" spans="6:6">
      <c r="F9702" s="181"/>
    </row>
    <row r="9703" s="176" customFormat="1" ht="13.5" spans="6:6">
      <c r="F9703" s="181"/>
    </row>
    <row r="9704" s="176" customFormat="1" ht="13.5" spans="6:6">
      <c r="F9704" s="181"/>
    </row>
    <row r="9705" s="176" customFormat="1" ht="13.5" spans="6:6">
      <c r="F9705" s="181"/>
    </row>
    <row r="9706" s="176" customFormat="1" ht="13.5" spans="6:6">
      <c r="F9706" s="181"/>
    </row>
    <row r="9707" s="176" customFormat="1" ht="13.5" spans="6:6">
      <c r="F9707" s="181"/>
    </row>
    <row r="9708" s="176" customFormat="1" ht="13.5" spans="6:6">
      <c r="F9708" s="181"/>
    </row>
    <row r="9709" s="176" customFormat="1" ht="13.5" spans="6:6">
      <c r="F9709" s="181"/>
    </row>
    <row r="9710" s="176" customFormat="1" ht="13.5" spans="6:6">
      <c r="F9710" s="181"/>
    </row>
    <row r="9711" s="176" customFormat="1" ht="13.5" spans="6:6">
      <c r="F9711" s="181"/>
    </row>
    <row r="9712" s="176" customFormat="1" ht="13.5" spans="6:6">
      <c r="F9712" s="181"/>
    </row>
    <row r="9713" s="176" customFormat="1" ht="13.5" spans="6:6">
      <c r="F9713" s="181"/>
    </row>
    <row r="9714" s="176" customFormat="1" ht="13.5" spans="6:6">
      <c r="F9714" s="181"/>
    </row>
    <row r="9715" s="176" customFormat="1" ht="13.5" spans="6:6">
      <c r="F9715" s="181"/>
    </row>
    <row r="9716" s="176" customFormat="1" ht="13.5" spans="6:6">
      <c r="F9716" s="181"/>
    </row>
    <row r="9717" s="176" customFormat="1" ht="13.5" spans="6:6">
      <c r="F9717" s="181"/>
    </row>
    <row r="9718" s="176" customFormat="1" ht="13.5" spans="6:6">
      <c r="F9718" s="181"/>
    </row>
    <row r="9719" s="176" customFormat="1" ht="13.5" spans="6:6">
      <c r="F9719" s="181"/>
    </row>
    <row r="9720" s="176" customFormat="1" ht="13.5" spans="6:6">
      <c r="F9720" s="181"/>
    </row>
    <row r="9721" s="176" customFormat="1" ht="13.5" spans="6:6">
      <c r="F9721" s="181"/>
    </row>
    <row r="9722" s="176" customFormat="1" ht="13.5" spans="6:6">
      <c r="F9722" s="181"/>
    </row>
    <row r="9723" s="176" customFormat="1" ht="13.5" spans="6:6">
      <c r="F9723" s="181"/>
    </row>
    <row r="9724" s="176" customFormat="1" ht="13.5" spans="6:6">
      <c r="F9724" s="181"/>
    </row>
    <row r="9725" s="176" customFormat="1" ht="13.5" spans="6:6">
      <c r="F9725" s="181"/>
    </row>
    <row r="9726" s="176" customFormat="1" ht="13.5" spans="6:6">
      <c r="F9726" s="181"/>
    </row>
    <row r="9727" s="176" customFormat="1" ht="13.5" spans="6:6">
      <c r="F9727" s="181"/>
    </row>
    <row r="9728" s="176" customFormat="1" ht="13.5" spans="6:6">
      <c r="F9728" s="181"/>
    </row>
    <row r="9729" s="176" customFormat="1" ht="13.5" spans="6:6">
      <c r="F9729" s="181"/>
    </row>
    <row r="9730" s="176" customFormat="1" ht="13.5" spans="6:6">
      <c r="F9730" s="181"/>
    </row>
    <row r="9731" s="176" customFormat="1" ht="13.5" spans="6:6">
      <c r="F9731" s="181"/>
    </row>
    <row r="9732" s="176" customFormat="1" ht="13.5" spans="6:6">
      <c r="F9732" s="181"/>
    </row>
    <row r="9733" s="176" customFormat="1" ht="13.5" spans="6:6">
      <c r="F9733" s="181"/>
    </row>
    <row r="9734" s="176" customFormat="1" ht="13.5" spans="6:6">
      <c r="F9734" s="181"/>
    </row>
    <row r="9735" s="176" customFormat="1" ht="13.5" spans="6:6">
      <c r="F9735" s="181"/>
    </row>
    <row r="9736" s="176" customFormat="1" ht="13.5" spans="6:6">
      <c r="F9736" s="181"/>
    </row>
    <row r="9737" s="176" customFormat="1" ht="13.5" spans="6:6">
      <c r="F9737" s="181"/>
    </row>
    <row r="9738" s="176" customFormat="1" ht="13.5" spans="6:6">
      <c r="F9738" s="181"/>
    </row>
    <row r="9739" s="176" customFormat="1" ht="13.5" spans="6:6">
      <c r="F9739" s="181"/>
    </row>
    <row r="9740" s="176" customFormat="1" ht="13.5" spans="6:6">
      <c r="F9740" s="181"/>
    </row>
    <row r="9741" s="176" customFormat="1" ht="13.5" spans="6:6">
      <c r="F9741" s="181"/>
    </row>
    <row r="9742" s="176" customFormat="1" ht="13.5" spans="6:6">
      <c r="F9742" s="181"/>
    </row>
    <row r="9743" s="176" customFormat="1" ht="13.5" spans="6:6">
      <c r="F9743" s="181"/>
    </row>
    <row r="9744" s="176" customFormat="1" ht="13.5" spans="6:6">
      <c r="F9744" s="181"/>
    </row>
    <row r="9745" s="176" customFormat="1" ht="13.5" spans="6:6">
      <c r="F9745" s="181"/>
    </row>
    <row r="9746" s="176" customFormat="1" ht="13.5" spans="6:6">
      <c r="F9746" s="181"/>
    </row>
    <row r="9747" s="176" customFormat="1" ht="13.5" spans="6:6">
      <c r="F9747" s="181"/>
    </row>
    <row r="9748" s="176" customFormat="1" ht="13.5" spans="6:6">
      <c r="F9748" s="181"/>
    </row>
    <row r="9749" s="176" customFormat="1" ht="13.5" spans="6:6">
      <c r="F9749" s="181"/>
    </row>
    <row r="9750" s="176" customFormat="1" ht="13.5" spans="6:6">
      <c r="F9750" s="181"/>
    </row>
    <row r="9751" s="176" customFormat="1" ht="13.5" spans="6:6">
      <c r="F9751" s="181"/>
    </row>
    <row r="9752" s="176" customFormat="1" ht="13.5" spans="6:6">
      <c r="F9752" s="181"/>
    </row>
    <row r="9753" s="176" customFormat="1" ht="13.5" spans="6:6">
      <c r="F9753" s="181"/>
    </row>
    <row r="9754" s="176" customFormat="1" ht="13.5" spans="6:6">
      <c r="F9754" s="181"/>
    </row>
    <row r="9755" s="176" customFormat="1" ht="13.5" spans="6:6">
      <c r="F9755" s="181"/>
    </row>
    <row r="9756" s="176" customFormat="1" ht="13.5" spans="6:6">
      <c r="F9756" s="181"/>
    </row>
    <row r="9757" s="176" customFormat="1" ht="13.5" spans="6:6">
      <c r="F9757" s="181"/>
    </row>
    <row r="9758" s="176" customFormat="1" ht="13.5" spans="6:6">
      <c r="F9758" s="181"/>
    </row>
    <row r="9759" s="176" customFormat="1" ht="13.5" spans="6:6">
      <c r="F9759" s="181"/>
    </row>
    <row r="9760" s="176" customFormat="1" ht="13.5" spans="6:6">
      <c r="F9760" s="181"/>
    </row>
    <row r="9761" s="176" customFormat="1" ht="13.5" spans="6:6">
      <c r="F9761" s="181"/>
    </row>
    <row r="9762" s="176" customFormat="1" ht="13.5" spans="6:6">
      <c r="F9762" s="181"/>
    </row>
    <row r="9763" s="176" customFormat="1" ht="13.5" spans="6:6">
      <c r="F9763" s="181"/>
    </row>
    <row r="9764" s="176" customFormat="1" ht="13.5" spans="6:6">
      <c r="F9764" s="181"/>
    </row>
    <row r="9765" s="176" customFormat="1" ht="13.5" spans="6:6">
      <c r="F9765" s="181"/>
    </row>
    <row r="9766" s="176" customFormat="1" ht="13.5" spans="6:6">
      <c r="F9766" s="181"/>
    </row>
    <row r="9767" s="176" customFormat="1" ht="13.5" spans="6:6">
      <c r="F9767" s="181"/>
    </row>
    <row r="9768" s="176" customFormat="1" ht="13.5" spans="6:6">
      <c r="F9768" s="181"/>
    </row>
    <row r="9769" s="176" customFormat="1" ht="13.5" spans="6:6">
      <c r="F9769" s="181"/>
    </row>
    <row r="9770" s="176" customFormat="1" ht="13.5" spans="6:6">
      <c r="F9770" s="181"/>
    </row>
    <row r="9771" s="176" customFormat="1" ht="13.5" spans="6:6">
      <c r="F9771" s="181"/>
    </row>
    <row r="9772" s="176" customFormat="1" ht="13.5" spans="6:6">
      <c r="F9772" s="181"/>
    </row>
    <row r="9773" s="176" customFormat="1" ht="13.5" spans="6:6">
      <c r="F9773" s="181"/>
    </row>
    <row r="9774" s="176" customFormat="1" ht="13.5" spans="6:6">
      <c r="F9774" s="181"/>
    </row>
    <row r="9775" s="176" customFormat="1" ht="13.5" spans="6:6">
      <c r="F9775" s="181"/>
    </row>
    <row r="9776" s="176" customFormat="1" ht="13.5" spans="6:6">
      <c r="F9776" s="181"/>
    </row>
    <row r="9777" s="176" customFormat="1" ht="13.5" spans="6:6">
      <c r="F9777" s="181"/>
    </row>
    <row r="9778" s="176" customFormat="1" ht="13.5" spans="6:6">
      <c r="F9778" s="181"/>
    </row>
    <row r="9779" s="176" customFormat="1" ht="13.5" spans="6:6">
      <c r="F9779" s="181"/>
    </row>
    <row r="9780" s="176" customFormat="1" ht="13.5" spans="6:6">
      <c r="F9780" s="181"/>
    </row>
    <row r="9781" s="176" customFormat="1" ht="13.5" spans="6:6">
      <c r="F9781" s="181"/>
    </row>
    <row r="9782" s="176" customFormat="1" ht="13.5" spans="6:6">
      <c r="F9782" s="181"/>
    </row>
    <row r="9783" s="176" customFormat="1" ht="13.5" spans="6:6">
      <c r="F9783" s="181"/>
    </row>
    <row r="9784" s="176" customFormat="1" ht="13.5" spans="6:6">
      <c r="F9784" s="181"/>
    </row>
    <row r="9785" s="176" customFormat="1" ht="13.5" spans="6:6">
      <c r="F9785" s="181"/>
    </row>
    <row r="9786" s="176" customFormat="1" ht="13.5" spans="6:6">
      <c r="F9786" s="181"/>
    </row>
    <row r="9787" s="176" customFormat="1" ht="13.5" spans="6:6">
      <c r="F9787" s="181"/>
    </row>
    <row r="9788" s="176" customFormat="1" ht="13.5" spans="6:6">
      <c r="F9788" s="181"/>
    </row>
    <row r="9789" s="176" customFormat="1" ht="13.5" spans="6:6">
      <c r="F9789" s="181"/>
    </row>
    <row r="9790" s="176" customFormat="1" ht="13.5" spans="6:6">
      <c r="F9790" s="181"/>
    </row>
    <row r="9791" s="176" customFormat="1" ht="13.5" spans="6:6">
      <c r="F9791" s="181"/>
    </row>
    <row r="9792" s="176" customFormat="1" ht="13.5" spans="6:6">
      <c r="F9792" s="181"/>
    </row>
    <row r="9793" s="176" customFormat="1" ht="13.5" spans="6:6">
      <c r="F9793" s="181"/>
    </row>
    <row r="9794" s="176" customFormat="1" ht="13.5" spans="6:6">
      <c r="F9794" s="181"/>
    </row>
    <row r="9795" s="176" customFormat="1" ht="13.5" spans="6:6">
      <c r="F9795" s="181"/>
    </row>
    <row r="9796" s="176" customFormat="1" ht="13.5" spans="6:6">
      <c r="F9796" s="181"/>
    </row>
    <row r="9797" s="176" customFormat="1" ht="13.5" spans="6:6">
      <c r="F9797" s="181"/>
    </row>
    <row r="9798" s="176" customFormat="1" ht="13.5" spans="6:6">
      <c r="F9798" s="181"/>
    </row>
    <row r="9799" s="176" customFormat="1" ht="13.5" spans="6:6">
      <c r="F9799" s="181"/>
    </row>
    <row r="9800" s="176" customFormat="1" ht="13.5" spans="6:6">
      <c r="F9800" s="181"/>
    </row>
    <row r="9801" s="176" customFormat="1" ht="13.5" spans="6:6">
      <c r="F9801" s="181"/>
    </row>
    <row r="9802" s="176" customFormat="1" ht="13.5" spans="6:6">
      <c r="F9802" s="181"/>
    </row>
    <row r="9803" s="176" customFormat="1" ht="13.5" spans="6:6">
      <c r="F9803" s="181"/>
    </row>
    <row r="9804" s="176" customFormat="1" ht="13.5" spans="6:6">
      <c r="F9804" s="181"/>
    </row>
    <row r="9805" s="176" customFormat="1" ht="13.5" spans="6:6">
      <c r="F9805" s="181"/>
    </row>
    <row r="9806" s="176" customFormat="1" ht="13.5" spans="6:6">
      <c r="F9806" s="181"/>
    </row>
    <row r="9807" s="176" customFormat="1" ht="13.5" spans="6:6">
      <c r="F9807" s="181"/>
    </row>
    <row r="9808" s="176" customFormat="1" ht="13.5" spans="6:6">
      <c r="F9808" s="181"/>
    </row>
    <row r="9809" s="176" customFormat="1" ht="13.5" spans="6:6">
      <c r="F9809" s="181"/>
    </row>
    <row r="9810" s="176" customFormat="1" ht="13.5" spans="6:6">
      <c r="F9810" s="181"/>
    </row>
    <row r="9811" s="176" customFormat="1" ht="13.5" spans="6:6">
      <c r="F9811" s="181"/>
    </row>
    <row r="9812" s="176" customFormat="1" ht="13.5" spans="6:6">
      <c r="F9812" s="181"/>
    </row>
    <row r="9813" s="176" customFormat="1" ht="13.5" spans="6:6">
      <c r="F9813" s="181"/>
    </row>
    <row r="9814" s="176" customFormat="1" ht="13.5" spans="6:6">
      <c r="F9814" s="181"/>
    </row>
    <row r="9815" s="176" customFormat="1" ht="13.5" spans="6:6">
      <c r="F9815" s="181"/>
    </row>
    <row r="9816" s="176" customFormat="1" ht="13.5" spans="6:6">
      <c r="F9816" s="181"/>
    </row>
    <row r="9817" s="176" customFormat="1" ht="13.5" spans="6:6">
      <c r="F9817" s="181"/>
    </row>
    <row r="9818" s="176" customFormat="1" ht="13.5" spans="6:6">
      <c r="F9818" s="181"/>
    </row>
    <row r="9819" s="176" customFormat="1" ht="13.5" spans="6:6">
      <c r="F9819" s="181"/>
    </row>
    <row r="9820" s="176" customFormat="1" ht="13.5" spans="6:6">
      <c r="F9820" s="181"/>
    </row>
    <row r="9821" s="176" customFormat="1" ht="13.5" spans="6:6">
      <c r="F9821" s="181"/>
    </row>
    <row r="9822" s="176" customFormat="1" ht="13.5" spans="6:6">
      <c r="F9822" s="181"/>
    </row>
    <row r="9823" s="176" customFormat="1" ht="13.5" spans="6:6">
      <c r="F9823" s="181"/>
    </row>
    <row r="9824" s="176" customFormat="1" ht="13.5" spans="6:6">
      <c r="F9824" s="181"/>
    </row>
    <row r="9825" s="176" customFormat="1" ht="13.5" spans="6:6">
      <c r="F9825" s="181"/>
    </row>
    <row r="9826" s="176" customFormat="1" ht="13.5" spans="6:6">
      <c r="F9826" s="181"/>
    </row>
    <row r="9827" s="176" customFormat="1" ht="13.5" spans="6:6">
      <c r="F9827" s="181"/>
    </row>
    <row r="9828" s="176" customFormat="1" ht="13.5" spans="6:6">
      <c r="F9828" s="181"/>
    </row>
    <row r="9829" s="176" customFormat="1" ht="13.5" spans="6:6">
      <c r="F9829" s="181"/>
    </row>
    <row r="9830" s="176" customFormat="1" ht="13.5" spans="6:6">
      <c r="F9830" s="181"/>
    </row>
    <row r="9831" s="176" customFormat="1" ht="13.5" spans="6:6">
      <c r="F9831" s="181"/>
    </row>
    <row r="9832" s="176" customFormat="1" ht="13.5" spans="6:6">
      <c r="F9832" s="181"/>
    </row>
    <row r="9833" s="176" customFormat="1" ht="13.5" spans="6:6">
      <c r="F9833" s="181"/>
    </row>
    <row r="9834" s="176" customFormat="1" ht="13.5" spans="6:6">
      <c r="F9834" s="181"/>
    </row>
    <row r="9835" s="176" customFormat="1" ht="13.5" spans="6:6">
      <c r="F9835" s="181"/>
    </row>
    <row r="9836" s="176" customFormat="1" ht="13.5" spans="6:6">
      <c r="F9836" s="181"/>
    </row>
    <row r="9837" s="176" customFormat="1" ht="13.5" spans="6:6">
      <c r="F9837" s="181"/>
    </row>
    <row r="9838" s="176" customFormat="1" ht="13.5" spans="6:6">
      <c r="F9838" s="181"/>
    </row>
    <row r="9839" s="176" customFormat="1" ht="13.5" spans="6:6">
      <c r="F9839" s="181"/>
    </row>
    <row r="9840" s="176" customFormat="1" ht="13.5" spans="6:6">
      <c r="F9840" s="181"/>
    </row>
    <row r="9841" s="176" customFormat="1" ht="13.5" spans="6:6">
      <c r="F9841" s="181"/>
    </row>
    <row r="9842" s="176" customFormat="1" ht="13.5" spans="6:6">
      <c r="F9842" s="181"/>
    </row>
    <row r="9843" s="176" customFormat="1" ht="13.5" spans="6:6">
      <c r="F9843" s="181"/>
    </row>
    <row r="9844" s="176" customFormat="1" ht="13.5" spans="6:6">
      <c r="F9844" s="181"/>
    </row>
    <row r="9845" s="176" customFormat="1" ht="13.5" spans="6:6">
      <c r="F9845" s="181"/>
    </row>
    <row r="9846" s="176" customFormat="1" ht="13.5" spans="6:6">
      <c r="F9846" s="181"/>
    </row>
    <row r="9847" s="176" customFormat="1" ht="13.5" spans="6:6">
      <c r="F9847" s="181"/>
    </row>
    <row r="9848" s="176" customFormat="1" ht="13.5" spans="6:6">
      <c r="F9848" s="181"/>
    </row>
    <row r="9849" s="176" customFormat="1" ht="13.5" spans="6:6">
      <c r="F9849" s="181"/>
    </row>
    <row r="9850" s="176" customFormat="1" ht="13.5" spans="6:6">
      <c r="F9850" s="181"/>
    </row>
    <row r="9851" s="176" customFormat="1" ht="13.5" spans="6:6">
      <c r="F9851" s="181"/>
    </row>
    <row r="9852" s="176" customFormat="1" ht="13.5" spans="6:6">
      <c r="F9852" s="181"/>
    </row>
    <row r="9853" s="176" customFormat="1" ht="13.5" spans="6:6">
      <c r="F9853" s="181"/>
    </row>
    <row r="9854" s="176" customFormat="1" ht="13.5" spans="6:6">
      <c r="F9854" s="181"/>
    </row>
    <row r="9855" s="176" customFormat="1" ht="13.5" spans="6:6">
      <c r="F9855" s="181"/>
    </row>
    <row r="9856" s="176" customFormat="1" ht="13.5" spans="6:6">
      <c r="F9856" s="181"/>
    </row>
    <row r="9857" s="176" customFormat="1" ht="13.5" spans="6:6">
      <c r="F9857" s="181"/>
    </row>
    <row r="9858" s="176" customFormat="1" ht="13.5" spans="6:6">
      <c r="F9858" s="181"/>
    </row>
    <row r="9859" s="176" customFormat="1" ht="13.5" spans="6:6">
      <c r="F9859" s="181"/>
    </row>
    <row r="9860" s="176" customFormat="1" ht="13.5" spans="6:6">
      <c r="F9860" s="181"/>
    </row>
    <row r="9861" s="176" customFormat="1" ht="13.5" spans="6:6">
      <c r="F9861" s="181"/>
    </row>
    <row r="9862" s="176" customFormat="1" ht="13.5" spans="6:6">
      <c r="F9862" s="181"/>
    </row>
    <row r="9863" s="176" customFormat="1" ht="13.5" spans="6:6">
      <c r="F9863" s="181"/>
    </row>
    <row r="9864" s="176" customFormat="1" ht="13.5" spans="6:6">
      <c r="F9864" s="181"/>
    </row>
    <row r="9865" s="176" customFormat="1" ht="13.5" spans="6:6">
      <c r="F9865" s="181"/>
    </row>
    <row r="9866" s="176" customFormat="1" ht="13.5" spans="6:6">
      <c r="F9866" s="181"/>
    </row>
    <row r="9867" s="176" customFormat="1" ht="13.5" spans="6:6">
      <c r="F9867" s="181"/>
    </row>
    <row r="9868" s="176" customFormat="1" ht="13.5" spans="6:6">
      <c r="F9868" s="181"/>
    </row>
    <row r="9869" s="176" customFormat="1" ht="13.5" spans="6:6">
      <c r="F9869" s="181"/>
    </row>
    <row r="9870" s="176" customFormat="1" ht="13.5" spans="6:6">
      <c r="F9870" s="181"/>
    </row>
    <row r="9871" s="176" customFormat="1" ht="13.5" spans="6:6">
      <c r="F9871" s="181"/>
    </row>
    <row r="9872" s="176" customFormat="1" ht="13.5" spans="6:6">
      <c r="F9872" s="181"/>
    </row>
    <row r="9873" s="176" customFormat="1" ht="13.5" spans="6:6">
      <c r="F9873" s="181"/>
    </row>
    <row r="9874" s="176" customFormat="1" ht="13.5" spans="6:6">
      <c r="F9874" s="181"/>
    </row>
    <row r="9875" s="176" customFormat="1" ht="13.5" spans="6:6">
      <c r="F9875" s="181"/>
    </row>
    <row r="9876" s="176" customFormat="1" ht="13.5" spans="6:6">
      <c r="F9876" s="181"/>
    </row>
    <row r="9877" s="176" customFormat="1" ht="13.5" spans="6:6">
      <c r="F9877" s="181"/>
    </row>
    <row r="9878" s="176" customFormat="1" ht="13.5" spans="6:6">
      <c r="F9878" s="181"/>
    </row>
    <row r="9879" s="176" customFormat="1" ht="13.5" spans="6:6">
      <c r="F9879" s="181"/>
    </row>
    <row r="9880" s="176" customFormat="1" ht="13.5" spans="6:6">
      <c r="F9880" s="181"/>
    </row>
    <row r="9881" s="176" customFormat="1" ht="13.5" spans="6:6">
      <c r="F9881" s="181"/>
    </row>
    <row r="9882" s="176" customFormat="1" ht="13.5" spans="6:6">
      <c r="F9882" s="181"/>
    </row>
    <row r="9883" s="176" customFormat="1" ht="13.5" spans="6:6">
      <c r="F9883" s="181"/>
    </row>
    <row r="9884" s="176" customFormat="1" ht="13.5" spans="6:6">
      <c r="F9884" s="181"/>
    </row>
    <row r="9885" s="176" customFormat="1" ht="13.5" spans="6:6">
      <c r="F9885" s="181"/>
    </row>
    <row r="9886" s="176" customFormat="1" ht="13.5" spans="6:6">
      <c r="F9886" s="181"/>
    </row>
    <row r="9887" s="176" customFormat="1" ht="13.5" spans="6:6">
      <c r="F9887" s="181"/>
    </row>
    <row r="9888" s="176" customFormat="1" ht="13.5" spans="6:6">
      <c r="F9888" s="181"/>
    </row>
    <row r="9889" s="176" customFormat="1" ht="13.5" spans="6:6">
      <c r="F9889" s="181"/>
    </row>
    <row r="9890" s="176" customFormat="1" ht="13.5" spans="6:6">
      <c r="F9890" s="181"/>
    </row>
    <row r="9891" s="176" customFormat="1" ht="13.5" spans="6:6">
      <c r="F9891" s="181"/>
    </row>
    <row r="9892" s="176" customFormat="1" ht="13.5" spans="6:6">
      <c r="F9892" s="181"/>
    </row>
    <row r="9893" s="176" customFormat="1" ht="13.5" spans="6:6">
      <c r="F9893" s="181"/>
    </row>
    <row r="9894" s="176" customFormat="1" ht="13.5" spans="6:6">
      <c r="F9894" s="181"/>
    </row>
    <row r="9895" s="176" customFormat="1" ht="13.5" spans="6:6">
      <c r="F9895" s="181"/>
    </row>
    <row r="9896" s="176" customFormat="1" ht="13.5" spans="6:6">
      <c r="F9896" s="181"/>
    </row>
    <row r="9897" s="176" customFormat="1" ht="13.5" spans="6:6">
      <c r="F9897" s="181"/>
    </row>
    <row r="9898" s="176" customFormat="1" ht="13.5" spans="6:6">
      <c r="F9898" s="181"/>
    </row>
    <row r="9899" s="176" customFormat="1" ht="13.5" spans="6:6">
      <c r="F9899" s="181"/>
    </row>
    <row r="9900" s="176" customFormat="1" ht="13.5" spans="6:6">
      <c r="F9900" s="181"/>
    </row>
    <row r="9901" s="176" customFormat="1" ht="13.5" spans="6:6">
      <c r="F9901" s="181"/>
    </row>
    <row r="9902" s="176" customFormat="1" ht="13.5" spans="6:6">
      <c r="F9902" s="181"/>
    </row>
    <row r="9903" s="176" customFormat="1" ht="13.5" spans="6:6">
      <c r="F9903" s="181"/>
    </row>
    <row r="9904" s="176" customFormat="1" ht="13.5" spans="6:6">
      <c r="F9904" s="181"/>
    </row>
    <row r="9905" s="176" customFormat="1" ht="13.5" spans="6:6">
      <c r="F9905" s="181"/>
    </row>
    <row r="9906" s="176" customFormat="1" ht="13.5" spans="6:6">
      <c r="F9906" s="181"/>
    </row>
    <row r="9907" s="176" customFormat="1" ht="13.5" spans="6:6">
      <c r="F9907" s="181"/>
    </row>
    <row r="9908" s="176" customFormat="1" ht="13.5" spans="6:6">
      <c r="F9908" s="181"/>
    </row>
    <row r="9909" s="176" customFormat="1" ht="13.5" spans="6:6">
      <c r="F9909" s="181"/>
    </row>
    <row r="9910" s="176" customFormat="1" ht="13.5" spans="6:6">
      <c r="F9910" s="181"/>
    </row>
    <row r="9911" s="176" customFormat="1" ht="13.5" spans="6:6">
      <c r="F9911" s="181"/>
    </row>
    <row r="9912" s="176" customFormat="1" ht="13.5" spans="6:6">
      <c r="F9912" s="181"/>
    </row>
    <row r="9913" s="176" customFormat="1" ht="13.5" spans="6:6">
      <c r="F9913" s="181"/>
    </row>
    <row r="9914" s="176" customFormat="1" ht="13.5" spans="6:6">
      <c r="F9914" s="181"/>
    </row>
    <row r="9915" s="176" customFormat="1" ht="13.5" spans="6:6">
      <c r="F9915" s="181"/>
    </row>
    <row r="9916" s="176" customFormat="1" ht="13.5" spans="6:6">
      <c r="F9916" s="181"/>
    </row>
    <row r="9917" s="176" customFormat="1" ht="13.5" spans="6:6">
      <c r="F9917" s="181"/>
    </row>
    <row r="9918" s="176" customFormat="1" ht="13.5" spans="6:6">
      <c r="F9918" s="181"/>
    </row>
    <row r="9919" s="176" customFormat="1" ht="13.5" spans="6:6">
      <c r="F9919" s="181"/>
    </row>
    <row r="9920" s="176" customFormat="1" ht="13.5" spans="6:6">
      <c r="F9920" s="181"/>
    </row>
    <row r="9921" s="176" customFormat="1" ht="13.5" spans="6:6">
      <c r="F9921" s="181"/>
    </row>
    <row r="9922" s="176" customFormat="1" ht="13.5" spans="6:6">
      <c r="F9922" s="181"/>
    </row>
    <row r="9923" s="176" customFormat="1" ht="13.5" spans="6:6">
      <c r="F9923" s="181"/>
    </row>
    <row r="9924" s="176" customFormat="1" ht="13.5" spans="6:6">
      <c r="F9924" s="181"/>
    </row>
    <row r="9925" s="176" customFormat="1" ht="13.5" spans="6:6">
      <c r="F9925" s="181"/>
    </row>
    <row r="9926" s="176" customFormat="1" ht="13.5" spans="6:6">
      <c r="F9926" s="181"/>
    </row>
    <row r="9927" s="176" customFormat="1" ht="13.5" spans="6:6">
      <c r="F9927" s="181"/>
    </row>
    <row r="9928" s="176" customFormat="1" ht="13.5" spans="6:6">
      <c r="F9928" s="181"/>
    </row>
    <row r="9929" s="176" customFormat="1" ht="13.5" spans="6:6">
      <c r="F9929" s="181"/>
    </row>
    <row r="9930" s="176" customFormat="1" ht="13.5" spans="6:6">
      <c r="F9930" s="181"/>
    </row>
    <row r="9931" s="176" customFormat="1" ht="13.5" spans="6:6">
      <c r="F9931" s="181"/>
    </row>
    <row r="9932" s="176" customFormat="1" ht="13.5" spans="6:6">
      <c r="F9932" s="181"/>
    </row>
    <row r="9933" s="176" customFormat="1" ht="13.5" spans="6:6">
      <c r="F9933" s="181"/>
    </row>
    <row r="9934" s="176" customFormat="1" ht="13.5" spans="6:6">
      <c r="F9934" s="181"/>
    </row>
    <row r="9935" s="176" customFormat="1" ht="13.5" spans="6:6">
      <c r="F9935" s="181"/>
    </row>
    <row r="9936" s="176" customFormat="1" ht="13.5" spans="6:6">
      <c r="F9936" s="181"/>
    </row>
    <row r="9937" s="176" customFormat="1" ht="13.5" spans="6:6">
      <c r="F9937" s="181"/>
    </row>
    <row r="9938" s="176" customFormat="1" ht="13.5" spans="6:6">
      <c r="F9938" s="181"/>
    </row>
    <row r="9939" s="176" customFormat="1" ht="13.5" spans="6:6">
      <c r="F9939" s="181"/>
    </row>
    <row r="9940" s="176" customFormat="1" ht="13.5" spans="6:6">
      <c r="F9940" s="181"/>
    </row>
    <row r="9941" s="176" customFormat="1" ht="13.5" spans="6:6">
      <c r="F9941" s="181"/>
    </row>
    <row r="9942" s="176" customFormat="1" ht="13.5" spans="6:6">
      <c r="F9942" s="181"/>
    </row>
    <row r="9943" s="176" customFormat="1" ht="13.5" spans="6:6">
      <c r="F9943" s="181"/>
    </row>
    <row r="9944" s="176" customFormat="1" ht="13.5" spans="6:6">
      <c r="F9944" s="181"/>
    </row>
    <row r="9945" s="176" customFormat="1" ht="13.5" spans="6:6">
      <c r="F9945" s="181"/>
    </row>
    <row r="9946" s="176" customFormat="1" ht="13.5" spans="6:6">
      <c r="F9946" s="181"/>
    </row>
    <row r="9947" s="176" customFormat="1" ht="13.5" spans="6:6">
      <c r="F9947" s="181"/>
    </row>
    <row r="9948" s="176" customFormat="1" ht="13.5" spans="6:6">
      <c r="F9948" s="181"/>
    </row>
    <row r="9949" s="176" customFormat="1" ht="13.5" spans="6:6">
      <c r="F9949" s="181"/>
    </row>
    <row r="9950" s="176" customFormat="1" ht="13.5" spans="6:6">
      <c r="F9950" s="181"/>
    </row>
    <row r="9951" s="176" customFormat="1" ht="13.5" spans="6:6">
      <c r="F9951" s="181"/>
    </row>
    <row r="9952" s="176" customFormat="1" ht="13.5" spans="6:6">
      <c r="F9952" s="181"/>
    </row>
    <row r="9953" s="176" customFormat="1" ht="13.5" spans="6:6">
      <c r="F9953" s="181"/>
    </row>
    <row r="9954" s="176" customFormat="1" ht="13.5" spans="6:6">
      <c r="F9954" s="181"/>
    </row>
    <row r="9955" s="176" customFormat="1" ht="13.5" spans="6:6">
      <c r="F9955" s="181"/>
    </row>
    <row r="9956" s="176" customFormat="1" ht="13.5" spans="6:6">
      <c r="F9956" s="181"/>
    </row>
    <row r="9957" s="176" customFormat="1" ht="13.5" spans="6:6">
      <c r="F9957" s="181"/>
    </row>
    <row r="9958" s="176" customFormat="1" ht="13.5" spans="6:6">
      <c r="F9958" s="181"/>
    </row>
    <row r="9959" s="176" customFormat="1" ht="13.5" spans="6:6">
      <c r="F9959" s="181"/>
    </row>
    <row r="9960" s="176" customFormat="1" ht="13.5" spans="6:6">
      <c r="F9960" s="181"/>
    </row>
    <row r="9961" s="176" customFormat="1" ht="13.5" spans="6:6">
      <c r="F9961" s="181"/>
    </row>
    <row r="9962" s="176" customFormat="1" ht="13.5" spans="6:6">
      <c r="F9962" s="181"/>
    </row>
    <row r="9963" s="176" customFormat="1" ht="13.5" spans="6:6">
      <c r="F9963" s="181"/>
    </row>
    <row r="9964" s="176" customFormat="1" ht="13.5" spans="6:6">
      <c r="F9964" s="181"/>
    </row>
    <row r="9965" s="176" customFormat="1" ht="13.5" spans="6:6">
      <c r="F9965" s="181"/>
    </row>
    <row r="9966" s="176" customFormat="1" ht="13.5" spans="6:6">
      <c r="F9966" s="181"/>
    </row>
    <row r="9967" s="176" customFormat="1" ht="13.5" spans="6:6">
      <c r="F9967" s="181"/>
    </row>
    <row r="9968" s="176" customFormat="1" ht="13.5" spans="6:6">
      <c r="F9968" s="181"/>
    </row>
    <row r="9969" s="176" customFormat="1" ht="13.5" spans="6:6">
      <c r="F9969" s="181"/>
    </row>
    <row r="9970" s="176" customFormat="1" ht="13.5" spans="6:6">
      <c r="F9970" s="181"/>
    </row>
    <row r="9971" s="176" customFormat="1" ht="13.5" spans="6:6">
      <c r="F9971" s="181"/>
    </row>
    <row r="9972" s="176" customFormat="1" ht="13.5" spans="6:6">
      <c r="F9972" s="181"/>
    </row>
    <row r="9973" s="176" customFormat="1" ht="13.5" spans="6:6">
      <c r="F9973" s="181"/>
    </row>
    <row r="9974" s="176" customFormat="1" ht="13.5" spans="6:6">
      <c r="F9974" s="181"/>
    </row>
    <row r="9975" s="176" customFormat="1" ht="13.5" spans="6:6">
      <c r="F9975" s="181"/>
    </row>
    <row r="9976" s="176" customFormat="1" ht="13.5" spans="6:6">
      <c r="F9976" s="181"/>
    </row>
    <row r="9977" s="176" customFormat="1" ht="13.5" spans="6:6">
      <c r="F9977" s="181"/>
    </row>
    <row r="9978" s="176" customFormat="1" ht="13.5" spans="6:6">
      <c r="F9978" s="181"/>
    </row>
    <row r="9979" s="176" customFormat="1" ht="13.5" spans="6:6">
      <c r="F9979" s="181"/>
    </row>
    <row r="9980" s="176" customFormat="1" ht="13.5" spans="6:6">
      <c r="F9980" s="181"/>
    </row>
    <row r="9981" s="176" customFormat="1" ht="13.5" spans="6:6">
      <c r="F9981" s="181"/>
    </row>
    <row r="9982" s="176" customFormat="1" ht="13.5" spans="6:6">
      <c r="F9982" s="181"/>
    </row>
    <row r="9983" s="176" customFormat="1" ht="13.5" spans="6:6">
      <c r="F9983" s="181"/>
    </row>
    <row r="9984" s="176" customFormat="1" ht="13.5" spans="6:6">
      <c r="F9984" s="181"/>
    </row>
    <row r="9985" s="176" customFormat="1" ht="13.5" spans="6:6">
      <c r="F9985" s="181"/>
    </row>
    <row r="9986" s="176" customFormat="1" ht="13.5" spans="6:6">
      <c r="F9986" s="181"/>
    </row>
    <row r="9987" s="176" customFormat="1" ht="13.5" spans="6:6">
      <c r="F9987" s="181"/>
    </row>
    <row r="9988" s="176" customFormat="1" ht="13.5" spans="6:6">
      <c r="F9988" s="181"/>
    </row>
    <row r="9989" s="176" customFormat="1" ht="13.5" spans="6:6">
      <c r="F9989" s="181"/>
    </row>
    <row r="9990" s="176" customFormat="1" ht="13.5" spans="6:6">
      <c r="F9990" s="181"/>
    </row>
    <row r="9991" s="176" customFormat="1" ht="13.5" spans="6:6">
      <c r="F9991" s="181"/>
    </row>
    <row r="9992" s="176" customFormat="1" ht="13.5" spans="6:6">
      <c r="F9992" s="181"/>
    </row>
    <row r="9993" s="176" customFormat="1" ht="13.5" spans="6:6">
      <c r="F9993" s="181"/>
    </row>
    <row r="9994" s="176" customFormat="1" ht="13.5" spans="6:6">
      <c r="F9994" s="181"/>
    </row>
    <row r="9995" s="176" customFormat="1" ht="13.5" spans="6:6">
      <c r="F9995" s="181"/>
    </row>
    <row r="9996" s="176" customFormat="1" ht="13.5" spans="6:6">
      <c r="F9996" s="181"/>
    </row>
    <row r="9997" s="176" customFormat="1" ht="13.5" spans="6:6">
      <c r="F9997" s="181"/>
    </row>
    <row r="9998" s="176" customFormat="1" ht="13.5" spans="6:6">
      <c r="F9998" s="181"/>
    </row>
    <row r="9999" s="176" customFormat="1" ht="13.5" spans="6:6">
      <c r="F9999" s="181"/>
    </row>
    <row r="10000" s="176" customFormat="1" ht="13.5" spans="6:6">
      <c r="F10000" s="181"/>
    </row>
    <row r="10001" s="176" customFormat="1" ht="13.5" spans="6:6">
      <c r="F10001" s="181"/>
    </row>
    <row r="10002" s="176" customFormat="1" ht="13.5" spans="6:6">
      <c r="F10002" s="181"/>
    </row>
    <row r="10003" s="176" customFormat="1" ht="13.5" spans="6:6">
      <c r="F10003" s="181"/>
    </row>
    <row r="10004" s="176" customFormat="1" ht="13.5" spans="6:6">
      <c r="F10004" s="181"/>
    </row>
    <row r="10005" s="176" customFormat="1" ht="13.5" spans="6:6">
      <c r="F10005" s="181"/>
    </row>
    <row r="10006" s="176" customFormat="1" ht="13.5" spans="6:6">
      <c r="F10006" s="181"/>
    </row>
    <row r="10007" s="176" customFormat="1" ht="13.5" spans="6:6">
      <c r="F10007" s="181"/>
    </row>
    <row r="10008" s="176" customFormat="1" ht="13.5" spans="6:6">
      <c r="F10008" s="181"/>
    </row>
    <row r="10009" s="176" customFormat="1" ht="13.5" spans="6:6">
      <c r="F10009" s="181"/>
    </row>
    <row r="10010" s="176" customFormat="1" ht="13.5" spans="6:6">
      <c r="F10010" s="181"/>
    </row>
    <row r="10011" s="176" customFormat="1" ht="13.5" spans="6:6">
      <c r="F10011" s="181"/>
    </row>
    <row r="10012" s="176" customFormat="1" ht="13.5" spans="6:6">
      <c r="F10012" s="181"/>
    </row>
    <row r="10013" s="176" customFormat="1" ht="13.5" spans="6:6">
      <c r="F10013" s="181"/>
    </row>
    <row r="10014" s="176" customFormat="1" ht="13.5" spans="6:6">
      <c r="F10014" s="181"/>
    </row>
    <row r="10015" s="176" customFormat="1" ht="13.5" spans="6:6">
      <c r="F10015" s="181"/>
    </row>
    <row r="10016" s="176" customFormat="1" ht="13.5" spans="6:6">
      <c r="F10016" s="181"/>
    </row>
    <row r="10017" s="176" customFormat="1" ht="13.5" spans="6:6">
      <c r="F10017" s="181"/>
    </row>
    <row r="10018" s="176" customFormat="1" ht="13.5" spans="6:6">
      <c r="F10018" s="181"/>
    </row>
    <row r="10019" s="176" customFormat="1" ht="13.5" spans="6:6">
      <c r="F10019" s="181"/>
    </row>
    <row r="10020" s="176" customFormat="1" ht="13.5" spans="6:6">
      <c r="F10020" s="181"/>
    </row>
    <row r="10021" s="176" customFormat="1" ht="13.5" spans="6:6">
      <c r="F10021" s="181"/>
    </row>
    <row r="10022" s="176" customFormat="1" ht="13.5" spans="6:6">
      <c r="F10022" s="181"/>
    </row>
    <row r="10023" s="176" customFormat="1" ht="13.5" spans="6:6">
      <c r="F10023" s="181"/>
    </row>
    <row r="10024" s="176" customFormat="1" ht="13.5" spans="6:6">
      <c r="F10024" s="181"/>
    </row>
    <row r="10025" s="176" customFormat="1" ht="13.5" spans="6:6">
      <c r="F10025" s="181"/>
    </row>
    <row r="10026" s="176" customFormat="1" ht="13.5" spans="6:6">
      <c r="F10026" s="181"/>
    </row>
    <row r="10027" s="176" customFormat="1" ht="13.5" spans="6:6">
      <c r="F10027" s="181"/>
    </row>
    <row r="10028" s="176" customFormat="1" ht="13.5" spans="6:6">
      <c r="F10028" s="181"/>
    </row>
    <row r="10029" s="176" customFormat="1" ht="13.5" spans="6:6">
      <c r="F10029" s="181"/>
    </row>
    <row r="10030" s="176" customFormat="1" ht="13.5" spans="6:6">
      <c r="F10030" s="181"/>
    </row>
    <row r="10031" s="176" customFormat="1" ht="13.5" spans="6:6">
      <c r="F10031" s="181"/>
    </row>
    <row r="10032" s="176" customFormat="1" ht="13.5" spans="6:6">
      <c r="F10032" s="181"/>
    </row>
    <row r="10033" s="176" customFormat="1" ht="13.5" spans="6:6">
      <c r="F10033" s="181"/>
    </row>
    <row r="10034" s="176" customFormat="1" ht="13.5" spans="6:6">
      <c r="F10034" s="181"/>
    </row>
    <row r="10035" s="176" customFormat="1" ht="13.5" spans="6:6">
      <c r="F10035" s="181"/>
    </row>
    <row r="10036" s="176" customFormat="1" ht="13.5" spans="6:6">
      <c r="F10036" s="181"/>
    </row>
    <row r="10037" s="176" customFormat="1" ht="13.5" spans="6:6">
      <c r="F10037" s="181"/>
    </row>
    <row r="10038" s="176" customFormat="1" ht="13.5" spans="6:6">
      <c r="F10038" s="181"/>
    </row>
    <row r="10039" s="176" customFormat="1" ht="13.5" spans="6:6">
      <c r="F10039" s="181"/>
    </row>
    <row r="10040" s="176" customFormat="1" ht="13.5" spans="6:6">
      <c r="F10040" s="181"/>
    </row>
    <row r="10041" s="176" customFormat="1" ht="13.5" spans="6:6">
      <c r="F10041" s="181"/>
    </row>
    <row r="10042" s="176" customFormat="1" ht="13.5" spans="6:6">
      <c r="F10042" s="181"/>
    </row>
    <row r="10043" s="176" customFormat="1" ht="13.5" spans="6:6">
      <c r="F10043" s="181"/>
    </row>
    <row r="10044" s="176" customFormat="1" ht="13.5" spans="6:6">
      <c r="F10044" s="181"/>
    </row>
    <row r="10045" s="176" customFormat="1" ht="13.5" spans="6:6">
      <c r="F10045" s="181"/>
    </row>
    <row r="10046" s="176" customFormat="1" ht="13.5" spans="6:6">
      <c r="F10046" s="181"/>
    </row>
    <row r="10047" s="176" customFormat="1" ht="13.5" spans="6:6">
      <c r="F10047" s="181"/>
    </row>
    <row r="10048" s="176" customFormat="1" ht="13.5" spans="6:6">
      <c r="F10048" s="181"/>
    </row>
    <row r="10049" s="176" customFormat="1" ht="13.5" spans="6:6">
      <c r="F10049" s="181"/>
    </row>
    <row r="10050" s="176" customFormat="1" ht="13.5" spans="6:6">
      <c r="F10050" s="181"/>
    </row>
    <row r="10051" s="176" customFormat="1" ht="13.5" spans="6:6">
      <c r="F10051" s="181"/>
    </row>
    <row r="10052" s="176" customFormat="1" ht="13.5" spans="6:6">
      <c r="F10052" s="181"/>
    </row>
    <row r="10053" s="176" customFormat="1" ht="13.5" spans="6:6">
      <c r="F10053" s="181"/>
    </row>
    <row r="10054" s="176" customFormat="1" ht="13.5" spans="6:6">
      <c r="F10054" s="181"/>
    </row>
    <row r="10055" s="176" customFormat="1" ht="13.5" spans="6:6">
      <c r="F10055" s="181"/>
    </row>
    <row r="10056" s="176" customFormat="1" ht="13.5" spans="6:6">
      <c r="F10056" s="181"/>
    </row>
    <row r="10057" s="176" customFormat="1" ht="13.5" spans="6:6">
      <c r="F10057" s="181"/>
    </row>
    <row r="10058" s="176" customFormat="1" ht="13.5" spans="6:6">
      <c r="F10058" s="181"/>
    </row>
    <row r="10059" s="176" customFormat="1" ht="13.5" spans="6:6">
      <c r="F10059" s="181"/>
    </row>
    <row r="10060" s="176" customFormat="1" ht="13.5" spans="6:6">
      <c r="F10060" s="181"/>
    </row>
    <row r="10061" s="176" customFormat="1" ht="13.5" spans="6:6">
      <c r="F10061" s="181"/>
    </row>
    <row r="10062" s="176" customFormat="1" ht="13.5" spans="6:6">
      <c r="F10062" s="181"/>
    </row>
    <row r="10063" s="176" customFormat="1" ht="13.5" spans="6:6">
      <c r="F10063" s="181"/>
    </row>
    <row r="10064" s="176" customFormat="1" ht="13.5" spans="6:6">
      <c r="F10064" s="181"/>
    </row>
    <row r="10065" s="176" customFormat="1" ht="13.5" spans="6:6">
      <c r="F10065" s="181"/>
    </row>
    <row r="10066" s="176" customFormat="1" ht="13.5" spans="6:6">
      <c r="F10066" s="181"/>
    </row>
    <row r="10067" s="176" customFormat="1" ht="13.5" spans="6:6">
      <c r="F10067" s="181"/>
    </row>
    <row r="10068" s="176" customFormat="1" ht="13.5" spans="6:6">
      <c r="F10068" s="181"/>
    </row>
    <row r="10069" s="176" customFormat="1" ht="13.5" spans="6:6">
      <c r="F10069" s="181"/>
    </row>
    <row r="10070" s="176" customFormat="1" ht="13.5" spans="6:6">
      <c r="F10070" s="181"/>
    </row>
    <row r="10071" s="176" customFormat="1" ht="13.5" spans="6:6">
      <c r="F10071" s="181"/>
    </row>
    <row r="10072" s="176" customFormat="1" ht="13.5" spans="6:6">
      <c r="F10072" s="181"/>
    </row>
    <row r="10073" s="176" customFormat="1" ht="13.5" spans="6:6">
      <c r="F10073" s="181"/>
    </row>
    <row r="10074" s="176" customFormat="1" ht="13.5" spans="6:6">
      <c r="F10074" s="181"/>
    </row>
    <row r="10075" s="176" customFormat="1" ht="13.5" spans="6:6">
      <c r="F10075" s="181"/>
    </row>
    <row r="10076" s="176" customFormat="1" ht="13.5" spans="6:6">
      <c r="F10076" s="181"/>
    </row>
    <row r="10077" s="176" customFormat="1" ht="13.5" spans="6:6">
      <c r="F10077" s="181"/>
    </row>
    <row r="10078" s="176" customFormat="1" ht="13.5" spans="6:6">
      <c r="F10078" s="181"/>
    </row>
    <row r="10079" s="176" customFormat="1" ht="13.5" spans="6:6">
      <c r="F10079" s="181"/>
    </row>
    <row r="10080" s="176" customFormat="1" ht="13.5" spans="6:6">
      <c r="F10080" s="181"/>
    </row>
    <row r="10081" s="176" customFormat="1" ht="13.5" spans="6:6">
      <c r="F10081" s="181"/>
    </row>
    <row r="10082" s="176" customFormat="1" ht="13.5" spans="6:6">
      <c r="F10082" s="181"/>
    </row>
    <row r="10083" s="176" customFormat="1" ht="13.5" spans="6:6">
      <c r="F10083" s="181"/>
    </row>
    <row r="10084" s="176" customFormat="1" ht="13.5" spans="6:6">
      <c r="F10084" s="181"/>
    </row>
    <row r="10085" s="176" customFormat="1" ht="13.5" spans="6:6">
      <c r="F10085" s="181"/>
    </row>
    <row r="10086" s="176" customFormat="1" ht="13.5" spans="6:6">
      <c r="F10086" s="181"/>
    </row>
    <row r="10087" s="176" customFormat="1" ht="13.5" spans="6:6">
      <c r="F10087" s="181"/>
    </row>
    <row r="10088" s="176" customFormat="1" ht="13.5" spans="6:6">
      <c r="F10088" s="181"/>
    </row>
    <row r="10089" s="176" customFormat="1" ht="13.5" spans="6:6">
      <c r="F10089" s="181"/>
    </row>
    <row r="10090" s="176" customFormat="1" ht="13.5" spans="6:6">
      <c r="F10090" s="181"/>
    </row>
    <row r="10091" s="176" customFormat="1" ht="13.5" spans="6:6">
      <c r="F10091" s="181"/>
    </row>
    <row r="10092" s="176" customFormat="1" ht="13.5" spans="6:6">
      <c r="F10092" s="181"/>
    </row>
    <row r="10093" s="176" customFormat="1" ht="13.5" spans="6:6">
      <c r="F10093" s="181"/>
    </row>
    <row r="10094" s="176" customFormat="1" ht="13.5" spans="6:6">
      <c r="F10094" s="181"/>
    </row>
    <row r="10095" s="176" customFormat="1" ht="13.5" spans="6:6">
      <c r="F10095" s="181"/>
    </row>
    <row r="10096" s="176" customFormat="1" ht="13.5" spans="6:6">
      <c r="F10096" s="181"/>
    </row>
    <row r="10097" s="176" customFormat="1" ht="13.5" spans="6:6">
      <c r="F10097" s="181"/>
    </row>
    <row r="10098" s="176" customFormat="1" ht="13.5" spans="6:6">
      <c r="F10098" s="181"/>
    </row>
    <row r="10099" s="176" customFormat="1" ht="13.5" spans="6:6">
      <c r="F10099" s="181"/>
    </row>
    <row r="10100" s="176" customFormat="1" ht="13.5" spans="6:6">
      <c r="F10100" s="181"/>
    </row>
    <row r="10101" s="176" customFormat="1" ht="13.5" spans="6:6">
      <c r="F10101" s="181"/>
    </row>
    <row r="10102" s="176" customFormat="1" ht="13.5" spans="6:6">
      <c r="F10102" s="181"/>
    </row>
    <row r="10103" s="176" customFormat="1" ht="13.5" spans="6:6">
      <c r="F10103" s="181"/>
    </row>
    <row r="10104" s="176" customFormat="1" ht="13.5" spans="6:6">
      <c r="F10104" s="181"/>
    </row>
    <row r="10105" s="176" customFormat="1" ht="13.5" spans="6:6">
      <c r="F10105" s="181"/>
    </row>
    <row r="10106" s="176" customFormat="1" ht="13.5" spans="6:6">
      <c r="F10106" s="181"/>
    </row>
    <row r="10107" s="176" customFormat="1" ht="13.5" spans="6:6">
      <c r="F10107" s="181"/>
    </row>
    <row r="10108" s="176" customFormat="1" ht="13.5" spans="6:6">
      <c r="F10108" s="181"/>
    </row>
    <row r="10109" s="176" customFormat="1" ht="13.5" spans="6:6">
      <c r="F10109" s="181"/>
    </row>
    <row r="10110" s="176" customFormat="1" ht="13.5" spans="6:6">
      <c r="F10110" s="181"/>
    </row>
    <row r="10111" s="176" customFormat="1" ht="13.5" spans="6:6">
      <c r="F10111" s="181"/>
    </row>
    <row r="10112" s="176" customFormat="1" ht="13.5" spans="6:6">
      <c r="F10112" s="181"/>
    </row>
    <row r="10113" s="176" customFormat="1" ht="13.5" spans="6:6">
      <c r="F10113" s="181"/>
    </row>
    <row r="10114" s="176" customFormat="1" ht="13.5" spans="6:6">
      <c r="F10114" s="181"/>
    </row>
    <row r="10115" s="176" customFormat="1" ht="13.5" spans="6:6">
      <c r="F10115" s="181"/>
    </row>
    <row r="10116" s="176" customFormat="1" ht="13.5" spans="6:6">
      <c r="F10116" s="181"/>
    </row>
    <row r="10117" s="176" customFormat="1" ht="13.5" spans="6:6">
      <c r="F10117" s="181"/>
    </row>
    <row r="10118" s="176" customFormat="1" ht="13.5" spans="6:6">
      <c r="F10118" s="181"/>
    </row>
    <row r="10119" s="176" customFormat="1" ht="13.5" spans="6:6">
      <c r="F10119" s="181"/>
    </row>
    <row r="10120" s="176" customFormat="1" ht="13.5" spans="6:6">
      <c r="F10120" s="181"/>
    </row>
    <row r="10121" s="176" customFormat="1" ht="13.5" spans="6:6">
      <c r="F10121" s="181"/>
    </row>
    <row r="10122" s="176" customFormat="1" ht="13.5" spans="6:6">
      <c r="F10122" s="181"/>
    </row>
    <row r="10123" s="176" customFormat="1" ht="13.5" spans="6:6">
      <c r="F10123" s="181"/>
    </row>
    <row r="10124" s="176" customFormat="1" ht="13.5" spans="6:6">
      <c r="F10124" s="181"/>
    </row>
    <row r="10125" s="176" customFormat="1" ht="13.5" spans="6:6">
      <c r="F10125" s="181"/>
    </row>
    <row r="10126" s="176" customFormat="1" ht="13.5" spans="6:6">
      <c r="F10126" s="181"/>
    </row>
    <row r="10127" s="176" customFormat="1" ht="13.5" spans="6:6">
      <c r="F10127" s="181"/>
    </row>
    <row r="10128" s="176" customFormat="1" ht="13.5" spans="6:6">
      <c r="F10128" s="181"/>
    </row>
    <row r="10129" s="176" customFormat="1" ht="13.5" spans="6:6">
      <c r="F10129" s="181"/>
    </row>
    <row r="10130" s="176" customFormat="1" ht="13.5" spans="6:6">
      <c r="F10130" s="181"/>
    </row>
    <row r="10131" s="176" customFormat="1" ht="13.5" spans="6:6">
      <c r="F10131" s="181"/>
    </row>
    <row r="10132" s="176" customFormat="1" ht="13.5" spans="6:6">
      <c r="F10132" s="181"/>
    </row>
    <row r="10133" s="176" customFormat="1" ht="13.5" spans="6:6">
      <c r="F10133" s="181"/>
    </row>
    <row r="10134" s="176" customFormat="1" ht="13.5" spans="6:6">
      <c r="F10134" s="181"/>
    </row>
    <row r="10135" s="176" customFormat="1" ht="13.5" spans="6:6">
      <c r="F10135" s="181"/>
    </row>
    <row r="10136" s="176" customFormat="1" ht="13.5" spans="6:6">
      <c r="F10136" s="181"/>
    </row>
    <row r="10137" s="176" customFormat="1" ht="13.5" spans="6:6">
      <c r="F10137" s="181"/>
    </row>
    <row r="10138" s="176" customFormat="1" ht="13.5" spans="6:6">
      <c r="F10138" s="181"/>
    </row>
    <row r="10139" s="176" customFormat="1" ht="13.5" spans="6:6">
      <c r="F10139" s="181"/>
    </row>
    <row r="10140" s="176" customFormat="1" ht="13.5" spans="6:6">
      <c r="F10140" s="181"/>
    </row>
    <row r="10141" s="176" customFormat="1" ht="13.5" spans="6:6">
      <c r="F10141" s="181"/>
    </row>
    <row r="10142" s="176" customFormat="1" ht="13.5" spans="6:6">
      <c r="F10142" s="181"/>
    </row>
    <row r="10143" s="176" customFormat="1" ht="13.5" spans="6:6">
      <c r="F10143" s="181"/>
    </row>
    <row r="10144" s="176" customFormat="1" ht="13.5" spans="6:6">
      <c r="F10144" s="181"/>
    </row>
    <row r="10145" s="176" customFormat="1" ht="13.5" spans="6:6">
      <c r="F10145" s="181"/>
    </row>
    <row r="10146" s="176" customFormat="1" ht="13.5" spans="6:6">
      <c r="F10146" s="181"/>
    </row>
    <row r="10147" s="176" customFormat="1" ht="13.5" spans="6:6">
      <c r="F10147" s="181"/>
    </row>
    <row r="10148" s="176" customFormat="1" ht="13.5" spans="6:6">
      <c r="F10148" s="181"/>
    </row>
    <row r="10149" s="176" customFormat="1" ht="13.5" spans="6:6">
      <c r="F10149" s="181"/>
    </row>
    <row r="10150" s="176" customFormat="1" ht="13.5" spans="6:6">
      <c r="F10150" s="181"/>
    </row>
    <row r="10151" s="176" customFormat="1" ht="13.5" spans="6:6">
      <c r="F10151" s="181"/>
    </row>
    <row r="10152" s="176" customFormat="1" ht="13.5" spans="6:6">
      <c r="F10152" s="181"/>
    </row>
    <row r="10153" s="176" customFormat="1" ht="13.5" spans="6:6">
      <c r="F10153" s="181"/>
    </row>
    <row r="10154" s="176" customFormat="1" ht="13.5" spans="6:6">
      <c r="F10154" s="181"/>
    </row>
    <row r="10155" s="176" customFormat="1" ht="13.5" spans="6:6">
      <c r="F10155" s="181"/>
    </row>
    <row r="10156" s="176" customFormat="1" ht="13.5" spans="6:6">
      <c r="F10156" s="181"/>
    </row>
    <row r="10157" s="176" customFormat="1" ht="13.5" spans="6:6">
      <c r="F10157" s="181"/>
    </row>
    <row r="10158" s="176" customFormat="1" ht="13.5" spans="6:6">
      <c r="F10158" s="181"/>
    </row>
    <row r="10159" s="176" customFormat="1" ht="13.5" spans="6:6">
      <c r="F10159" s="181"/>
    </row>
    <row r="10160" s="176" customFormat="1" ht="13.5" spans="6:6">
      <c r="F10160" s="181"/>
    </row>
    <row r="10161" s="176" customFormat="1" ht="13.5" spans="6:6">
      <c r="F10161" s="181"/>
    </row>
    <row r="10162" s="176" customFormat="1" ht="13.5" spans="6:6">
      <c r="F10162" s="181"/>
    </row>
    <row r="10163" s="176" customFormat="1" ht="13.5" spans="6:6">
      <c r="F10163" s="181"/>
    </row>
    <row r="10164" s="176" customFormat="1" ht="13.5" spans="6:6">
      <c r="F10164" s="181"/>
    </row>
    <row r="10165" s="176" customFormat="1" ht="13.5" spans="6:6">
      <c r="F10165" s="181"/>
    </row>
    <row r="10166" s="176" customFormat="1" ht="13.5" spans="6:6">
      <c r="F10166" s="181"/>
    </row>
    <row r="10167" s="176" customFormat="1" ht="13.5" spans="6:6">
      <c r="F10167" s="181"/>
    </row>
    <row r="10168" s="176" customFormat="1" ht="13.5" spans="6:6">
      <c r="F10168" s="181"/>
    </row>
    <row r="10169" s="176" customFormat="1" ht="13.5" spans="6:6">
      <c r="F10169" s="181"/>
    </row>
    <row r="10170" s="176" customFormat="1" ht="13.5" spans="6:6">
      <c r="F10170" s="181"/>
    </row>
    <row r="10171" s="176" customFormat="1" ht="13.5" spans="6:6">
      <c r="F10171" s="181"/>
    </row>
    <row r="10172" s="176" customFormat="1" ht="13.5" spans="6:6">
      <c r="F10172" s="181"/>
    </row>
    <row r="10173" s="176" customFormat="1" ht="13.5" spans="6:6">
      <c r="F10173" s="181"/>
    </row>
    <row r="10174" s="176" customFormat="1" ht="13.5" spans="6:6">
      <c r="F10174" s="181"/>
    </row>
    <row r="10175" s="176" customFormat="1" ht="13.5" spans="6:6">
      <c r="F10175" s="181"/>
    </row>
    <row r="10176" s="176" customFormat="1" ht="13.5" spans="6:6">
      <c r="F10176" s="181"/>
    </row>
    <row r="10177" s="176" customFormat="1" ht="13.5" spans="6:6">
      <c r="F10177" s="181"/>
    </row>
    <row r="10178" s="176" customFormat="1" ht="13.5" spans="6:6">
      <c r="F10178" s="181"/>
    </row>
    <row r="10179" s="176" customFormat="1" ht="13.5" spans="6:6">
      <c r="F10179" s="181"/>
    </row>
    <row r="10180" s="176" customFormat="1" ht="13.5" spans="6:6">
      <c r="F10180" s="181"/>
    </row>
    <row r="10181" s="176" customFormat="1" ht="13.5" spans="6:6">
      <c r="F10181" s="181"/>
    </row>
    <row r="10182" s="176" customFormat="1" ht="13.5" spans="6:6">
      <c r="F10182" s="181"/>
    </row>
    <row r="10183" s="176" customFormat="1" ht="13.5" spans="6:6">
      <c r="F10183" s="181"/>
    </row>
    <row r="10184" s="176" customFormat="1" ht="13.5" spans="6:6">
      <c r="F10184" s="181"/>
    </row>
    <row r="10185" s="176" customFormat="1" ht="13.5" spans="6:6">
      <c r="F10185" s="181"/>
    </row>
    <row r="10186" s="176" customFormat="1" ht="13.5" spans="6:6">
      <c r="F10186" s="181"/>
    </row>
    <row r="10187" s="176" customFormat="1" ht="13.5" spans="6:6">
      <c r="F10187" s="181"/>
    </row>
    <row r="10188" s="176" customFormat="1" ht="13.5" spans="6:6">
      <c r="F10188" s="181"/>
    </row>
    <row r="10189" s="176" customFormat="1" ht="13.5" spans="6:6">
      <c r="F10189" s="181"/>
    </row>
    <row r="10190" s="176" customFormat="1" ht="13.5" spans="6:6">
      <c r="F10190" s="181"/>
    </row>
    <row r="10191" s="176" customFormat="1" ht="13.5" spans="6:6">
      <c r="F10191" s="181"/>
    </row>
    <row r="10192" s="176" customFormat="1" ht="13.5" spans="6:6">
      <c r="F10192" s="181"/>
    </row>
    <row r="10193" s="176" customFormat="1" ht="13.5" spans="6:6">
      <c r="F10193" s="181"/>
    </row>
    <row r="10194" s="176" customFormat="1" ht="13.5" spans="6:6">
      <c r="F10194" s="181"/>
    </row>
    <row r="10195" s="176" customFormat="1" ht="13.5" spans="6:6">
      <c r="F10195" s="181"/>
    </row>
    <row r="10196" s="176" customFormat="1" ht="13.5" spans="6:6">
      <c r="F10196" s="181"/>
    </row>
    <row r="10197" s="176" customFormat="1" ht="13.5" spans="6:6">
      <c r="F10197" s="181"/>
    </row>
    <row r="10198" s="176" customFormat="1" ht="13.5" spans="6:6">
      <c r="F10198" s="181"/>
    </row>
    <row r="10199" s="176" customFormat="1" ht="13.5" spans="6:6">
      <c r="F10199" s="181"/>
    </row>
    <row r="10200" s="176" customFormat="1" ht="13.5" spans="6:6">
      <c r="F10200" s="181"/>
    </row>
    <row r="10201" s="176" customFormat="1" ht="13.5" spans="6:6">
      <c r="F10201" s="181"/>
    </row>
    <row r="10202" s="176" customFormat="1" ht="13.5" spans="6:6">
      <c r="F10202" s="181"/>
    </row>
    <row r="10203" s="176" customFormat="1" ht="13.5" spans="6:6">
      <c r="F10203" s="181"/>
    </row>
    <row r="10204" s="176" customFormat="1" ht="13.5" spans="6:6">
      <c r="F10204" s="181"/>
    </row>
    <row r="10205" s="176" customFormat="1" ht="13.5" spans="6:6">
      <c r="F10205" s="181"/>
    </row>
    <row r="10206" s="176" customFormat="1" ht="13.5" spans="6:6">
      <c r="F10206" s="181"/>
    </row>
    <row r="10207" s="176" customFormat="1" ht="13.5" spans="6:6">
      <c r="F10207" s="181"/>
    </row>
    <row r="10208" s="176" customFormat="1" ht="13.5" spans="6:6">
      <c r="F10208" s="181"/>
    </row>
    <row r="10209" s="176" customFormat="1" ht="13.5" spans="6:6">
      <c r="F10209" s="181"/>
    </row>
    <row r="10210" s="176" customFormat="1" ht="13.5" spans="6:6">
      <c r="F10210" s="181"/>
    </row>
    <row r="10211" s="176" customFormat="1" ht="13.5" spans="6:6">
      <c r="F10211" s="181"/>
    </row>
    <row r="10212" s="176" customFormat="1" ht="13.5" spans="6:6">
      <c r="F10212" s="181"/>
    </row>
    <row r="10213" s="176" customFormat="1" ht="13.5" spans="6:6">
      <c r="F10213" s="181"/>
    </row>
    <row r="10214" s="176" customFormat="1" ht="13.5" spans="6:6">
      <c r="F10214" s="181"/>
    </row>
    <row r="10215" s="176" customFormat="1" ht="13.5" spans="6:6">
      <c r="F10215" s="181"/>
    </row>
    <row r="10216" s="176" customFormat="1" ht="13.5" spans="6:6">
      <c r="F10216" s="181"/>
    </row>
    <row r="10217" s="176" customFormat="1" ht="13.5" spans="6:6">
      <c r="F10217" s="181"/>
    </row>
    <row r="10218" s="176" customFormat="1" ht="13.5" spans="6:6">
      <c r="F10218" s="181"/>
    </row>
    <row r="10219" s="176" customFormat="1" ht="13.5" spans="6:6">
      <c r="F10219" s="181"/>
    </row>
    <row r="10220" s="176" customFormat="1" ht="13.5" spans="6:6">
      <c r="F10220" s="181"/>
    </row>
    <row r="10221" s="176" customFormat="1" ht="13.5" spans="6:6">
      <c r="F10221" s="181"/>
    </row>
    <row r="10222" s="176" customFormat="1" ht="13.5" spans="6:6">
      <c r="F10222" s="181"/>
    </row>
    <row r="10223" s="176" customFormat="1" ht="13.5" spans="6:6">
      <c r="F10223" s="181"/>
    </row>
    <row r="10224" s="176" customFormat="1" ht="13.5" spans="6:6">
      <c r="F10224" s="181"/>
    </row>
    <row r="10225" s="176" customFormat="1" ht="13.5" spans="6:6">
      <c r="F10225" s="181"/>
    </row>
    <row r="10226" s="176" customFormat="1" ht="13.5" spans="6:6">
      <c r="F10226" s="181"/>
    </row>
    <row r="10227" s="176" customFormat="1" ht="13.5" spans="6:6">
      <c r="F10227" s="181"/>
    </row>
    <row r="10228" s="176" customFormat="1" ht="13.5" spans="6:6">
      <c r="F10228" s="181"/>
    </row>
    <row r="10229" s="176" customFormat="1" ht="13.5" spans="6:6">
      <c r="F10229" s="181"/>
    </row>
    <row r="10230" s="176" customFormat="1" ht="13.5" spans="6:6">
      <c r="F10230" s="181"/>
    </row>
    <row r="10231" s="176" customFormat="1" ht="13.5" spans="6:6">
      <c r="F10231" s="181"/>
    </row>
    <row r="10232" s="176" customFormat="1" ht="13.5" spans="6:6">
      <c r="F10232" s="181"/>
    </row>
    <row r="10233" s="176" customFormat="1" ht="13.5" spans="6:6">
      <c r="F10233" s="181"/>
    </row>
    <row r="10234" s="176" customFormat="1" ht="13.5" spans="6:6">
      <c r="F10234" s="181"/>
    </row>
    <row r="10235" s="176" customFormat="1" ht="13.5" spans="6:6">
      <c r="F10235" s="181"/>
    </row>
    <row r="10236" s="176" customFormat="1" ht="13.5" spans="6:6">
      <c r="F10236" s="181"/>
    </row>
    <row r="10237" s="176" customFormat="1" ht="13.5" spans="6:6">
      <c r="F10237" s="181"/>
    </row>
    <row r="10238" s="176" customFormat="1" ht="13.5" spans="6:6">
      <c r="F10238" s="181"/>
    </row>
    <row r="10239" s="176" customFormat="1" ht="13.5" spans="6:6">
      <c r="F10239" s="181"/>
    </row>
    <row r="10240" s="176" customFormat="1" ht="13.5" spans="6:6">
      <c r="F10240" s="181"/>
    </row>
    <row r="10241" s="176" customFormat="1" ht="13.5" spans="6:6">
      <c r="F10241" s="181"/>
    </row>
    <row r="10242" s="176" customFormat="1" ht="13.5" spans="6:6">
      <c r="F10242" s="181"/>
    </row>
    <row r="10243" s="176" customFormat="1" ht="13.5" spans="6:6">
      <c r="F10243" s="181"/>
    </row>
    <row r="10244" s="176" customFormat="1" ht="13.5" spans="6:6">
      <c r="F10244" s="181"/>
    </row>
    <row r="10245" s="176" customFormat="1" ht="13.5" spans="6:6">
      <c r="F10245" s="181"/>
    </row>
    <row r="10246" s="176" customFormat="1" ht="13.5" spans="6:6">
      <c r="F10246" s="181"/>
    </row>
    <row r="10247" s="176" customFormat="1" ht="13.5" spans="6:6">
      <c r="F10247" s="181"/>
    </row>
    <row r="10248" s="176" customFormat="1" ht="13.5" spans="6:6">
      <c r="F10248" s="181"/>
    </row>
    <row r="10249" s="176" customFormat="1" ht="13.5" spans="6:6">
      <c r="F10249" s="181"/>
    </row>
    <row r="10250" s="176" customFormat="1" ht="13.5" spans="6:6">
      <c r="F10250" s="181"/>
    </row>
    <row r="10251" s="176" customFormat="1" ht="13.5" spans="6:6">
      <c r="F10251" s="181"/>
    </row>
    <row r="10252" s="176" customFormat="1" ht="13.5" spans="6:6">
      <c r="F10252" s="181"/>
    </row>
    <row r="10253" s="176" customFormat="1" ht="13.5" spans="6:6">
      <c r="F10253" s="181"/>
    </row>
    <row r="10254" s="176" customFormat="1" ht="13.5" spans="6:6">
      <c r="F10254" s="181"/>
    </row>
    <row r="10255" s="176" customFormat="1" ht="13.5" spans="6:6">
      <c r="F10255" s="181"/>
    </row>
    <row r="10256" s="176" customFormat="1" ht="13.5" spans="6:6">
      <c r="F10256" s="181"/>
    </row>
    <row r="10257" s="176" customFormat="1" ht="13.5" spans="6:6">
      <c r="F10257" s="181"/>
    </row>
    <row r="10258" s="176" customFormat="1" ht="13.5" spans="6:6">
      <c r="F10258" s="181"/>
    </row>
    <row r="10259" s="176" customFormat="1" ht="13.5" spans="6:6">
      <c r="F10259" s="181"/>
    </row>
    <row r="10260" s="176" customFormat="1" ht="13.5" spans="6:6">
      <c r="F10260" s="181"/>
    </row>
    <row r="10261" s="176" customFormat="1" ht="13.5" spans="6:6">
      <c r="F10261" s="181"/>
    </row>
    <row r="10262" s="176" customFormat="1" ht="13.5" spans="6:6">
      <c r="F10262" s="181"/>
    </row>
    <row r="10263" s="176" customFormat="1" ht="13.5" spans="6:6">
      <c r="F10263" s="181"/>
    </row>
    <row r="10264" s="176" customFormat="1" ht="13.5" spans="6:6">
      <c r="F10264" s="181"/>
    </row>
    <row r="10265" s="176" customFormat="1" ht="13.5" spans="6:6">
      <c r="F10265" s="181"/>
    </row>
    <row r="10266" s="176" customFormat="1" ht="13.5" spans="6:6">
      <c r="F10266" s="181"/>
    </row>
    <row r="10267" s="176" customFormat="1" ht="13.5" spans="6:6">
      <c r="F10267" s="181"/>
    </row>
    <row r="10268" s="176" customFormat="1" ht="13.5" spans="6:6">
      <c r="F10268" s="181"/>
    </row>
    <row r="10269" s="176" customFormat="1" ht="13.5" spans="6:6">
      <c r="F10269" s="181"/>
    </row>
    <row r="10270" s="176" customFormat="1" ht="13.5" spans="6:6">
      <c r="F10270" s="181"/>
    </row>
    <row r="10271" s="176" customFormat="1" ht="13.5" spans="6:6">
      <c r="F10271" s="181"/>
    </row>
    <row r="10272" s="176" customFormat="1" ht="13.5" spans="6:6">
      <c r="F10272" s="181"/>
    </row>
    <row r="10273" s="176" customFormat="1" ht="13.5" spans="6:6">
      <c r="F10273" s="181"/>
    </row>
    <row r="10274" s="176" customFormat="1" ht="13.5" spans="6:6">
      <c r="F10274" s="181"/>
    </row>
    <row r="10275" s="176" customFormat="1" ht="13.5" spans="6:6">
      <c r="F10275" s="181"/>
    </row>
    <row r="10276" s="176" customFormat="1" ht="13.5" spans="6:6">
      <c r="F10276" s="181"/>
    </row>
    <row r="10277" s="176" customFormat="1" ht="13.5" spans="6:6">
      <c r="F10277" s="181"/>
    </row>
    <row r="10278" s="176" customFormat="1" ht="13.5" spans="6:6">
      <c r="F10278" s="181"/>
    </row>
    <row r="10279" s="176" customFormat="1" ht="13.5" spans="6:6">
      <c r="F10279" s="181"/>
    </row>
    <row r="10280" s="176" customFormat="1" ht="13.5" spans="6:6">
      <c r="F10280" s="181"/>
    </row>
    <row r="10281" s="176" customFormat="1" ht="13.5" spans="6:6">
      <c r="F10281" s="181"/>
    </row>
    <row r="10282" s="176" customFormat="1" ht="13.5" spans="6:6">
      <c r="F10282" s="181"/>
    </row>
    <row r="10283" s="176" customFormat="1" ht="13.5" spans="6:6">
      <c r="F10283" s="181"/>
    </row>
    <row r="10284" s="176" customFormat="1" ht="13.5" spans="6:6">
      <c r="F10284" s="181"/>
    </row>
    <row r="10285" s="176" customFormat="1" ht="13.5" spans="6:6">
      <c r="F10285" s="181"/>
    </row>
    <row r="10286" s="176" customFormat="1" ht="13.5" spans="6:6">
      <c r="F10286" s="181"/>
    </row>
    <row r="10287" s="176" customFormat="1" ht="13.5" spans="6:6">
      <c r="F10287" s="181"/>
    </row>
    <row r="10288" s="176" customFormat="1" ht="13.5" spans="6:6">
      <c r="F10288" s="181"/>
    </row>
    <row r="10289" s="176" customFormat="1" ht="13.5" spans="6:6">
      <c r="F10289" s="181"/>
    </row>
    <row r="10290" s="176" customFormat="1" ht="13.5" spans="6:6">
      <c r="F10290" s="181"/>
    </row>
    <row r="10291" s="176" customFormat="1" ht="13.5" spans="6:6">
      <c r="F10291" s="181"/>
    </row>
    <row r="10292" s="176" customFormat="1" ht="13.5" spans="6:6">
      <c r="F10292" s="181"/>
    </row>
    <row r="10293" s="176" customFormat="1" ht="13.5" spans="6:6">
      <c r="F10293" s="181"/>
    </row>
    <row r="10294" s="176" customFormat="1" ht="13.5" spans="6:6">
      <c r="F10294" s="181"/>
    </row>
    <row r="10295" s="176" customFormat="1" ht="13.5" spans="6:6">
      <c r="F10295" s="181"/>
    </row>
    <row r="10296" s="176" customFormat="1" ht="13.5" spans="6:6">
      <c r="F10296" s="181"/>
    </row>
    <row r="10297" s="176" customFormat="1" ht="13.5" spans="6:6">
      <c r="F10297" s="181"/>
    </row>
    <row r="10298" s="176" customFormat="1" ht="13.5" spans="6:6">
      <c r="F10298" s="181"/>
    </row>
    <row r="10299" s="176" customFormat="1" ht="13.5" spans="6:6">
      <c r="F10299" s="181"/>
    </row>
    <row r="10300" s="176" customFormat="1" ht="13.5" spans="6:6">
      <c r="F10300" s="181"/>
    </row>
    <row r="10301" s="176" customFormat="1" ht="13.5" spans="6:6">
      <c r="F10301" s="181"/>
    </row>
    <row r="10302" s="176" customFormat="1" ht="13.5" spans="6:6">
      <c r="F10302" s="181"/>
    </row>
    <row r="10303" s="176" customFormat="1" ht="13.5" spans="6:6">
      <c r="F10303" s="181"/>
    </row>
    <row r="10304" s="176" customFormat="1" ht="13.5" spans="6:6">
      <c r="F10304" s="181"/>
    </row>
    <row r="10305" s="176" customFormat="1" ht="13.5" spans="6:6">
      <c r="F10305" s="181"/>
    </row>
    <row r="10306" s="176" customFormat="1" ht="13.5" spans="6:6">
      <c r="F10306" s="181"/>
    </row>
    <row r="10307" s="176" customFormat="1" ht="13.5" spans="6:6">
      <c r="F10307" s="181"/>
    </row>
    <row r="10308" s="176" customFormat="1" ht="13.5" spans="6:6">
      <c r="F10308" s="181"/>
    </row>
    <row r="10309" s="176" customFormat="1" ht="13.5" spans="6:6">
      <c r="F10309" s="181"/>
    </row>
    <row r="10310" s="176" customFormat="1" ht="13.5" spans="6:6">
      <c r="F10310" s="181"/>
    </row>
    <row r="10311" s="176" customFormat="1" ht="13.5" spans="6:6">
      <c r="F10311" s="181"/>
    </row>
    <row r="10312" s="176" customFormat="1" ht="13.5" spans="6:6">
      <c r="F10312" s="181"/>
    </row>
    <row r="10313" s="176" customFormat="1" ht="13.5" spans="6:6">
      <c r="F10313" s="181"/>
    </row>
    <row r="10314" s="176" customFormat="1" ht="13.5" spans="6:6">
      <c r="F10314" s="181"/>
    </row>
    <row r="10315" s="176" customFormat="1" ht="13.5" spans="6:6">
      <c r="F10315" s="181"/>
    </row>
    <row r="10316" s="176" customFormat="1" ht="13.5" spans="6:6">
      <c r="F10316" s="181"/>
    </row>
    <row r="10317" s="176" customFormat="1" ht="13.5" spans="6:6">
      <c r="F10317" s="181"/>
    </row>
    <row r="10318" s="176" customFormat="1" ht="13.5" spans="6:6">
      <c r="F10318" s="181"/>
    </row>
    <row r="10319" s="176" customFormat="1" ht="13.5" spans="6:6">
      <c r="F10319" s="181"/>
    </row>
    <row r="10320" s="176" customFormat="1" ht="13.5" spans="6:6">
      <c r="F10320" s="181"/>
    </row>
    <row r="10321" s="176" customFormat="1" ht="13.5" spans="6:6">
      <c r="F10321" s="181"/>
    </row>
    <row r="10322" s="176" customFormat="1" ht="13.5" spans="6:6">
      <c r="F10322" s="181"/>
    </row>
    <row r="10323" s="176" customFormat="1" ht="13.5" spans="6:6">
      <c r="F10323" s="181"/>
    </row>
    <row r="10324" s="176" customFormat="1" ht="13.5" spans="6:6">
      <c r="F10324" s="181"/>
    </row>
    <row r="10325" s="176" customFormat="1" ht="13.5" spans="6:6">
      <c r="F10325" s="181"/>
    </row>
    <row r="10326" s="176" customFormat="1" ht="13.5" spans="6:6">
      <c r="F10326" s="181"/>
    </row>
    <row r="10327" s="176" customFormat="1" ht="13.5" spans="6:6">
      <c r="F10327" s="181"/>
    </row>
    <row r="10328" s="176" customFormat="1" ht="13.5" spans="6:6">
      <c r="F10328" s="181"/>
    </row>
    <row r="10329" s="176" customFormat="1" ht="13.5" spans="6:6">
      <c r="F10329" s="181"/>
    </row>
    <row r="10330" s="176" customFormat="1" ht="13.5" spans="6:6">
      <c r="F10330" s="181"/>
    </row>
    <row r="10331" s="176" customFormat="1" ht="13.5" spans="6:6">
      <c r="F10331" s="181"/>
    </row>
    <row r="10332" s="176" customFormat="1" ht="13.5" spans="6:6">
      <c r="F10332" s="181"/>
    </row>
    <row r="10333" s="176" customFormat="1" ht="13.5" spans="6:6">
      <c r="F10333" s="181"/>
    </row>
    <row r="10334" s="176" customFormat="1" ht="13.5" spans="6:6">
      <c r="F10334" s="181"/>
    </row>
    <row r="10335" s="176" customFormat="1" ht="13.5" spans="6:6">
      <c r="F10335" s="181"/>
    </row>
    <row r="10336" s="176" customFormat="1" ht="13.5" spans="6:6">
      <c r="F10336" s="181"/>
    </row>
    <row r="10337" s="176" customFormat="1" ht="13.5" spans="6:6">
      <c r="F10337" s="181"/>
    </row>
    <row r="10338" s="176" customFormat="1" ht="13.5" spans="6:6">
      <c r="F10338" s="181"/>
    </row>
    <row r="10339" s="176" customFormat="1" ht="13.5" spans="6:6">
      <c r="F10339" s="181"/>
    </row>
    <row r="10340" s="176" customFormat="1" ht="13.5" spans="6:6">
      <c r="F10340" s="181"/>
    </row>
    <row r="10341" s="176" customFormat="1" ht="13.5" spans="6:6">
      <c r="F10341" s="181"/>
    </row>
    <row r="10342" s="176" customFormat="1" ht="13.5" spans="6:6">
      <c r="F10342" s="181"/>
    </row>
    <row r="10343" s="176" customFormat="1" ht="13.5" spans="6:6">
      <c r="F10343" s="181"/>
    </row>
    <row r="10344" s="176" customFormat="1" ht="13.5" spans="6:6">
      <c r="F10344" s="181"/>
    </row>
    <row r="10345" s="176" customFormat="1" ht="13.5" spans="6:6">
      <c r="F10345" s="181"/>
    </row>
    <row r="10346" s="176" customFormat="1" ht="13.5" spans="6:6">
      <c r="F10346" s="181"/>
    </row>
    <row r="10347" s="176" customFormat="1" ht="13.5" spans="6:6">
      <c r="F10347" s="181"/>
    </row>
    <row r="10348" s="176" customFormat="1" ht="13.5" spans="6:6">
      <c r="F10348" s="181"/>
    </row>
    <row r="10349" s="176" customFormat="1" ht="13.5" spans="6:6">
      <c r="F10349" s="181"/>
    </row>
    <row r="10350" s="176" customFormat="1" ht="13.5" spans="6:6">
      <c r="F10350" s="181"/>
    </row>
    <row r="10351" s="176" customFormat="1" ht="13.5" spans="6:6">
      <c r="F10351" s="181"/>
    </row>
    <row r="10352" s="176" customFormat="1" ht="13.5" spans="6:6">
      <c r="F10352" s="181"/>
    </row>
    <row r="10353" s="176" customFormat="1" ht="13.5" spans="6:6">
      <c r="F10353" s="181"/>
    </row>
    <row r="10354" s="176" customFormat="1" ht="13.5" spans="6:6">
      <c r="F10354" s="181"/>
    </row>
    <row r="10355" s="176" customFormat="1" ht="13.5" spans="6:6">
      <c r="F10355" s="181"/>
    </row>
    <row r="10356" s="176" customFormat="1" ht="13.5" spans="6:6">
      <c r="F10356" s="181"/>
    </row>
    <row r="10357" s="176" customFormat="1" ht="13.5" spans="6:6">
      <c r="F10357" s="181"/>
    </row>
    <row r="10358" s="176" customFormat="1" ht="13.5" spans="6:6">
      <c r="F10358" s="181"/>
    </row>
    <row r="10359" s="176" customFormat="1" ht="13.5" spans="6:6">
      <c r="F10359" s="181"/>
    </row>
    <row r="10360" s="176" customFormat="1" ht="13.5" spans="6:6">
      <c r="F10360" s="181"/>
    </row>
    <row r="10361" s="176" customFormat="1" ht="13.5" spans="6:6">
      <c r="F10361" s="181"/>
    </row>
    <row r="10362" s="176" customFormat="1" ht="13.5" spans="6:6">
      <c r="F10362" s="181"/>
    </row>
    <row r="10363" s="176" customFormat="1" ht="13.5" spans="6:6">
      <c r="F10363" s="181"/>
    </row>
    <row r="10364" s="176" customFormat="1" ht="13.5" spans="6:6">
      <c r="F10364" s="181"/>
    </row>
    <row r="10365" s="176" customFormat="1" ht="13.5" spans="6:6">
      <c r="F10365" s="181"/>
    </row>
    <row r="10366" s="176" customFormat="1" ht="13.5" spans="6:6">
      <c r="F10366" s="181"/>
    </row>
    <row r="10367" s="176" customFormat="1" ht="13.5" spans="6:6">
      <c r="F10367" s="181"/>
    </row>
    <row r="10368" s="176" customFormat="1" ht="13.5" spans="6:6">
      <c r="F10368" s="181"/>
    </row>
    <row r="10369" s="176" customFormat="1" ht="13.5" spans="6:6">
      <c r="F10369" s="181"/>
    </row>
    <row r="10370" s="176" customFormat="1" ht="13.5" spans="6:6">
      <c r="F10370" s="181"/>
    </row>
    <row r="10371" s="176" customFormat="1" ht="13.5" spans="6:6">
      <c r="F10371" s="181"/>
    </row>
    <row r="10372" s="176" customFormat="1" ht="13.5" spans="6:6">
      <c r="F10372" s="181"/>
    </row>
    <row r="10373" s="176" customFormat="1" ht="13.5" spans="6:6">
      <c r="F10373" s="181"/>
    </row>
    <row r="10374" s="176" customFormat="1" ht="13.5" spans="6:6">
      <c r="F10374" s="181"/>
    </row>
    <row r="10375" s="176" customFormat="1" ht="13.5" spans="6:6">
      <c r="F10375" s="181"/>
    </row>
    <row r="10376" s="176" customFormat="1" ht="13.5" spans="6:6">
      <c r="F10376" s="181"/>
    </row>
    <row r="10377" s="176" customFormat="1" ht="13.5" spans="6:6">
      <c r="F10377" s="181"/>
    </row>
    <row r="10378" s="176" customFormat="1" ht="13.5" spans="6:6">
      <c r="F10378" s="181"/>
    </row>
    <row r="10379" s="176" customFormat="1" ht="13.5" spans="6:6">
      <c r="F10379" s="181"/>
    </row>
    <row r="10380" s="176" customFormat="1" ht="13.5" spans="6:6">
      <c r="F10380" s="181"/>
    </row>
    <row r="10381" s="176" customFormat="1" ht="13.5" spans="6:6">
      <c r="F10381" s="181"/>
    </row>
    <row r="10382" s="176" customFormat="1" ht="13.5" spans="6:6">
      <c r="F10382" s="181"/>
    </row>
    <row r="10383" s="176" customFormat="1" ht="13.5" spans="6:6">
      <c r="F10383" s="181"/>
    </row>
    <row r="10384" s="176" customFormat="1" ht="13.5" spans="6:6">
      <c r="F10384" s="181"/>
    </row>
    <row r="10385" s="176" customFormat="1" ht="13.5" spans="6:6">
      <c r="F10385" s="181"/>
    </row>
    <row r="10386" s="176" customFormat="1" ht="13.5" spans="6:6">
      <c r="F10386" s="181"/>
    </row>
    <row r="10387" s="176" customFormat="1" ht="13.5" spans="6:6">
      <c r="F10387" s="181"/>
    </row>
    <row r="10388" s="176" customFormat="1" ht="13.5" spans="6:6">
      <c r="F10388" s="181"/>
    </row>
    <row r="10389" s="176" customFormat="1" ht="13.5" spans="6:6">
      <c r="F10389" s="181"/>
    </row>
    <row r="10390" s="176" customFormat="1" ht="13.5" spans="6:6">
      <c r="F10390" s="181"/>
    </row>
    <row r="10391" s="176" customFormat="1" ht="13.5" spans="6:6">
      <c r="F10391" s="181"/>
    </row>
    <row r="10392" s="176" customFormat="1" ht="13.5" spans="6:6">
      <c r="F10392" s="181"/>
    </row>
    <row r="10393" s="176" customFormat="1" ht="13.5" spans="6:6">
      <c r="F10393" s="181"/>
    </row>
    <row r="10394" s="176" customFormat="1" ht="13.5" spans="6:6">
      <c r="F10394" s="181"/>
    </row>
    <row r="10395" s="176" customFormat="1" ht="13.5" spans="6:6">
      <c r="F10395" s="181"/>
    </row>
    <row r="10396" s="176" customFormat="1" ht="13.5" spans="6:6">
      <c r="F10396" s="181"/>
    </row>
    <row r="10397" s="176" customFormat="1" ht="13.5" spans="6:6">
      <c r="F10397" s="181"/>
    </row>
    <row r="10398" s="176" customFormat="1" ht="13.5" spans="6:6">
      <c r="F10398" s="181"/>
    </row>
    <row r="10399" s="176" customFormat="1" ht="13.5" spans="6:6">
      <c r="F10399" s="181"/>
    </row>
    <row r="10400" s="176" customFormat="1" ht="13.5" spans="6:6">
      <c r="F10400" s="181"/>
    </row>
    <row r="10401" s="176" customFormat="1" ht="13.5" spans="6:6">
      <c r="F10401" s="181"/>
    </row>
    <row r="10402" s="176" customFormat="1" ht="13.5" spans="6:6">
      <c r="F10402" s="181"/>
    </row>
    <row r="10403" s="176" customFormat="1" ht="13.5" spans="6:6">
      <c r="F10403" s="181"/>
    </row>
    <row r="10404" s="176" customFormat="1" ht="13.5" spans="6:6">
      <c r="F10404" s="181"/>
    </row>
    <row r="10405" s="176" customFormat="1" ht="13.5" spans="6:6">
      <c r="F10405" s="181"/>
    </row>
    <row r="10406" s="176" customFormat="1" ht="13.5" spans="6:6">
      <c r="F10406" s="181"/>
    </row>
    <row r="10407" s="176" customFormat="1" ht="13.5" spans="6:6">
      <c r="F10407" s="181"/>
    </row>
    <row r="10408" s="176" customFormat="1" ht="13.5" spans="6:6">
      <c r="F10408" s="181"/>
    </row>
    <row r="10409" s="176" customFormat="1" ht="13.5" spans="6:6">
      <c r="F10409" s="181"/>
    </row>
    <row r="10410" s="176" customFormat="1" ht="13.5" spans="6:6">
      <c r="F10410" s="181"/>
    </row>
    <row r="10411" s="176" customFormat="1" ht="13.5" spans="6:6">
      <c r="F10411" s="181"/>
    </row>
    <row r="10412" s="176" customFormat="1" ht="13.5" spans="6:6">
      <c r="F10412" s="181"/>
    </row>
    <row r="10413" s="176" customFormat="1" ht="13.5" spans="6:6">
      <c r="F10413" s="181"/>
    </row>
    <row r="10414" s="176" customFormat="1" ht="13.5" spans="6:6">
      <c r="F10414" s="181"/>
    </row>
    <row r="10415" s="176" customFormat="1" ht="13.5" spans="6:6">
      <c r="F10415" s="181"/>
    </row>
    <row r="10416" s="176" customFormat="1" ht="13.5" spans="6:6">
      <c r="F10416" s="181"/>
    </row>
    <row r="10417" s="176" customFormat="1" ht="13.5" spans="6:6">
      <c r="F10417" s="181"/>
    </row>
    <row r="10418" s="176" customFormat="1" ht="13.5" spans="6:6">
      <c r="F10418" s="181"/>
    </row>
    <row r="10419" s="176" customFormat="1" ht="13.5" spans="6:6">
      <c r="F10419" s="181"/>
    </row>
    <row r="10420" s="176" customFormat="1" ht="13.5" spans="6:6">
      <c r="F10420" s="181"/>
    </row>
    <row r="10421" s="176" customFormat="1" ht="13.5" spans="6:6">
      <c r="F10421" s="181"/>
    </row>
    <row r="10422" s="176" customFormat="1" ht="13.5" spans="6:6">
      <c r="F10422" s="181"/>
    </row>
    <row r="10423" s="176" customFormat="1" ht="13.5" spans="6:6">
      <c r="F10423" s="181"/>
    </row>
    <row r="10424" s="176" customFormat="1" ht="13.5" spans="6:6">
      <c r="F10424" s="181"/>
    </row>
    <row r="10425" s="176" customFormat="1" ht="13.5" spans="6:6">
      <c r="F10425" s="181"/>
    </row>
    <row r="10426" s="176" customFormat="1" ht="13.5" spans="6:6">
      <c r="F10426" s="181"/>
    </row>
    <row r="10427" s="176" customFormat="1" ht="13.5" spans="6:6">
      <c r="F10427" s="181"/>
    </row>
    <row r="10428" s="176" customFormat="1" ht="13.5" spans="6:6">
      <c r="F10428" s="181"/>
    </row>
    <row r="10429" s="176" customFormat="1" ht="13.5" spans="6:6">
      <c r="F10429" s="181"/>
    </row>
    <row r="10430" s="176" customFormat="1" ht="13.5" spans="6:6">
      <c r="F10430" s="181"/>
    </row>
    <row r="10431" s="176" customFormat="1" ht="13.5" spans="6:6">
      <c r="F10431" s="181"/>
    </row>
    <row r="10432" s="176" customFormat="1" ht="13.5" spans="6:6">
      <c r="F10432" s="181"/>
    </row>
    <row r="10433" s="176" customFormat="1" ht="13.5" spans="6:6">
      <c r="F10433" s="181"/>
    </row>
    <row r="10434" s="176" customFormat="1" ht="13.5" spans="6:6">
      <c r="F10434" s="181"/>
    </row>
    <row r="10435" s="176" customFormat="1" ht="13.5" spans="6:6">
      <c r="F10435" s="181"/>
    </row>
    <row r="10436" s="176" customFormat="1" ht="13.5" spans="6:6">
      <c r="F10436" s="181"/>
    </row>
    <row r="10437" s="176" customFormat="1" ht="13.5" spans="6:6">
      <c r="F10437" s="181"/>
    </row>
    <row r="10438" s="176" customFormat="1" ht="13.5" spans="6:6">
      <c r="F10438" s="181"/>
    </row>
    <row r="10439" s="176" customFormat="1" ht="13.5" spans="6:6">
      <c r="F10439" s="181"/>
    </row>
    <row r="10440" s="176" customFormat="1" ht="13.5" spans="6:6">
      <c r="F10440" s="181"/>
    </row>
    <row r="10441" s="176" customFormat="1" ht="13.5" spans="6:6">
      <c r="F10441" s="181"/>
    </row>
    <row r="10442" s="176" customFormat="1" ht="13.5" spans="6:6">
      <c r="F10442" s="181"/>
    </row>
    <row r="10443" s="176" customFormat="1" ht="13.5" spans="6:6">
      <c r="F10443" s="181"/>
    </row>
    <row r="10444" s="176" customFormat="1" ht="13.5" spans="6:6">
      <c r="F10444" s="181"/>
    </row>
    <row r="10445" s="176" customFormat="1" ht="13.5" spans="6:6">
      <c r="F10445" s="181"/>
    </row>
    <row r="10446" s="176" customFormat="1" ht="13.5" spans="6:6">
      <c r="F10446" s="181"/>
    </row>
    <row r="10447" s="176" customFormat="1" ht="13.5" spans="6:6">
      <c r="F10447" s="181"/>
    </row>
    <row r="10448" s="176" customFormat="1" ht="13.5" spans="6:6">
      <c r="F10448" s="181"/>
    </row>
    <row r="10449" s="176" customFormat="1" ht="13.5" spans="6:6">
      <c r="F10449" s="181"/>
    </row>
    <row r="10450" s="176" customFormat="1" ht="13.5" spans="6:6">
      <c r="F10450" s="181"/>
    </row>
    <row r="10451" s="176" customFormat="1" ht="13.5" spans="6:6">
      <c r="F10451" s="181"/>
    </row>
    <row r="10452" s="176" customFormat="1" ht="13.5" spans="6:6">
      <c r="F10452" s="181"/>
    </row>
    <row r="10453" s="176" customFormat="1" ht="13.5" spans="6:6">
      <c r="F10453" s="181"/>
    </row>
    <row r="10454" s="176" customFormat="1" ht="13.5" spans="6:6">
      <c r="F10454" s="181"/>
    </row>
    <row r="10455" s="176" customFormat="1" ht="13.5" spans="6:6">
      <c r="F10455" s="181"/>
    </row>
    <row r="10456" s="176" customFormat="1" ht="13.5" spans="6:6">
      <c r="F10456" s="181"/>
    </row>
    <row r="10457" s="176" customFormat="1" ht="13.5" spans="6:6">
      <c r="F10457" s="181"/>
    </row>
    <row r="10458" s="176" customFormat="1" ht="13.5" spans="6:6">
      <c r="F10458" s="181"/>
    </row>
    <row r="10459" s="176" customFormat="1" ht="13.5" spans="6:6">
      <c r="F10459" s="181"/>
    </row>
    <row r="10460" s="176" customFormat="1" ht="13.5" spans="6:6">
      <c r="F10460" s="181"/>
    </row>
    <row r="10461" s="176" customFormat="1" ht="13.5" spans="6:6">
      <c r="F10461" s="181"/>
    </row>
    <row r="10462" s="176" customFormat="1" ht="13.5" spans="6:6">
      <c r="F10462" s="181"/>
    </row>
    <row r="10463" s="176" customFormat="1" ht="13.5" spans="6:6">
      <c r="F10463" s="181"/>
    </row>
    <row r="10464" s="176" customFormat="1" ht="13.5" spans="6:6">
      <c r="F10464" s="181"/>
    </row>
    <row r="10465" s="176" customFormat="1" ht="13.5" spans="6:6">
      <c r="F10465" s="181"/>
    </row>
    <row r="10466" s="176" customFormat="1" ht="13.5" spans="6:6">
      <c r="F10466" s="181"/>
    </row>
    <row r="10467" s="176" customFormat="1" ht="13.5" spans="6:6">
      <c r="F10467" s="181"/>
    </row>
    <row r="10468" s="176" customFormat="1" ht="13.5" spans="6:6">
      <c r="F10468" s="181"/>
    </row>
    <row r="10469" s="176" customFormat="1" ht="13.5" spans="6:6">
      <c r="F10469" s="181"/>
    </row>
    <row r="10470" s="176" customFormat="1" ht="13.5" spans="6:6">
      <c r="F10470" s="181"/>
    </row>
    <row r="10471" s="176" customFormat="1" ht="13.5" spans="6:6">
      <c r="F10471" s="181"/>
    </row>
    <row r="10472" s="176" customFormat="1" ht="13.5" spans="6:6">
      <c r="F10472" s="181"/>
    </row>
    <row r="10473" s="176" customFormat="1" ht="13.5" spans="6:6">
      <c r="F10473" s="181"/>
    </row>
    <row r="10474" s="176" customFormat="1" ht="13.5" spans="6:6">
      <c r="F10474" s="181"/>
    </row>
    <row r="10475" s="176" customFormat="1" ht="13.5" spans="6:6">
      <c r="F10475" s="181"/>
    </row>
    <row r="10476" s="176" customFormat="1" ht="13.5" spans="6:6">
      <c r="F10476" s="181"/>
    </row>
    <row r="10477" s="176" customFormat="1" ht="13.5" spans="6:6">
      <c r="F10477" s="181"/>
    </row>
    <row r="10478" s="176" customFormat="1" ht="13.5" spans="6:6">
      <c r="F10478" s="181"/>
    </row>
    <row r="10479" s="176" customFormat="1" ht="13.5" spans="6:6">
      <c r="F10479" s="181"/>
    </row>
    <row r="10480" s="176" customFormat="1" ht="13.5" spans="6:6">
      <c r="F10480" s="181"/>
    </row>
    <row r="10481" s="176" customFormat="1" ht="13.5" spans="6:6">
      <c r="F10481" s="181"/>
    </row>
    <row r="10482" s="176" customFormat="1" ht="13.5" spans="6:6">
      <c r="F10482" s="181"/>
    </row>
    <row r="10483" s="176" customFormat="1" ht="13.5" spans="6:6">
      <c r="F10483" s="181"/>
    </row>
    <row r="10484" s="176" customFormat="1" ht="13.5" spans="6:6">
      <c r="F10484" s="181"/>
    </row>
    <row r="10485" s="176" customFormat="1" ht="13.5" spans="6:6">
      <c r="F10485" s="181"/>
    </row>
    <row r="10486" s="176" customFormat="1" ht="13.5" spans="6:6">
      <c r="F10486" s="181"/>
    </row>
    <row r="10487" s="176" customFormat="1" ht="13.5" spans="6:6">
      <c r="F10487" s="181"/>
    </row>
    <row r="10488" s="176" customFormat="1" ht="13.5" spans="6:6">
      <c r="F10488" s="181"/>
    </row>
    <row r="10489" s="176" customFormat="1" ht="13.5" spans="6:6">
      <c r="F10489" s="181"/>
    </row>
    <row r="10490" s="176" customFormat="1" ht="13.5" spans="6:6">
      <c r="F10490" s="181"/>
    </row>
    <row r="10491" s="176" customFormat="1" ht="13.5" spans="6:6">
      <c r="F10491" s="181"/>
    </row>
    <row r="10492" s="176" customFormat="1" ht="13.5" spans="6:6">
      <c r="F10492" s="181"/>
    </row>
    <row r="10493" s="176" customFormat="1" ht="13.5" spans="6:6">
      <c r="F10493" s="181"/>
    </row>
    <row r="10494" s="176" customFormat="1" ht="13.5" spans="6:6">
      <c r="F10494" s="181"/>
    </row>
    <row r="10495" s="176" customFormat="1" ht="13.5" spans="6:6">
      <c r="F10495" s="181"/>
    </row>
    <row r="10496" s="176" customFormat="1" ht="13.5" spans="6:6">
      <c r="F10496" s="181"/>
    </row>
    <row r="10497" s="176" customFormat="1" ht="13.5" spans="6:6">
      <c r="F10497" s="181"/>
    </row>
    <row r="10498" s="176" customFormat="1" ht="13.5" spans="6:6">
      <c r="F10498" s="181"/>
    </row>
    <row r="10499" s="176" customFormat="1" ht="13.5" spans="6:6">
      <c r="F10499" s="181"/>
    </row>
    <row r="10500" s="176" customFormat="1" ht="13.5" spans="6:6">
      <c r="F10500" s="181"/>
    </row>
    <row r="10501" s="176" customFormat="1" ht="13.5" spans="6:6">
      <c r="F10501" s="181"/>
    </row>
    <row r="10502" s="176" customFormat="1" ht="13.5" spans="6:6">
      <c r="F10502" s="181"/>
    </row>
    <row r="10503" s="176" customFormat="1" ht="13.5" spans="6:6">
      <c r="F10503" s="181"/>
    </row>
    <row r="10504" s="176" customFormat="1" ht="13.5" spans="6:6">
      <c r="F10504" s="181"/>
    </row>
    <row r="10505" s="176" customFormat="1" ht="13.5" spans="6:6">
      <c r="F10505" s="181"/>
    </row>
    <row r="10506" s="176" customFormat="1" ht="13.5" spans="6:6">
      <c r="F10506" s="181"/>
    </row>
    <row r="10507" s="176" customFormat="1" ht="13.5" spans="6:6">
      <c r="F10507" s="181"/>
    </row>
    <row r="10508" s="176" customFormat="1" ht="13.5" spans="6:6">
      <c r="F10508" s="181"/>
    </row>
    <row r="10509" s="176" customFormat="1" ht="13.5" spans="6:6">
      <c r="F10509" s="181"/>
    </row>
    <row r="10510" s="176" customFormat="1" ht="13.5" spans="6:6">
      <c r="F10510" s="181"/>
    </row>
    <row r="10511" s="176" customFormat="1" ht="13.5" spans="6:6">
      <c r="F10511" s="181"/>
    </row>
    <row r="10512" s="176" customFormat="1" ht="13.5" spans="6:6">
      <c r="F10512" s="181"/>
    </row>
    <row r="10513" s="176" customFormat="1" ht="13.5" spans="6:6">
      <c r="F10513" s="181"/>
    </row>
    <row r="10514" s="176" customFormat="1" ht="13.5" spans="6:6">
      <c r="F10514" s="181"/>
    </row>
    <row r="10515" s="176" customFormat="1" ht="13.5" spans="6:6">
      <c r="F10515" s="181"/>
    </row>
    <row r="10516" s="176" customFormat="1" ht="13.5" spans="6:6">
      <c r="F10516" s="181"/>
    </row>
    <row r="10517" s="176" customFormat="1" ht="13.5" spans="6:6">
      <c r="F10517" s="181"/>
    </row>
    <row r="10518" s="176" customFormat="1" ht="13.5" spans="6:6">
      <c r="F10518" s="181"/>
    </row>
    <row r="10519" s="176" customFormat="1" ht="13.5" spans="6:6">
      <c r="F10519" s="181"/>
    </row>
    <row r="10520" s="176" customFormat="1" ht="13.5" spans="6:6">
      <c r="F10520" s="181"/>
    </row>
    <row r="10521" s="176" customFormat="1" ht="13.5" spans="6:6">
      <c r="F10521" s="181"/>
    </row>
    <row r="10522" s="176" customFormat="1" ht="13.5" spans="6:6">
      <c r="F10522" s="181"/>
    </row>
    <row r="10523" s="176" customFormat="1" ht="13.5" spans="6:6">
      <c r="F10523" s="181"/>
    </row>
    <row r="10524" s="176" customFormat="1" ht="13.5" spans="6:6">
      <c r="F10524" s="181"/>
    </row>
    <row r="10525" s="176" customFormat="1" ht="13.5" spans="6:6">
      <c r="F10525" s="181"/>
    </row>
    <row r="10526" s="176" customFormat="1" ht="13.5" spans="6:6">
      <c r="F10526" s="181"/>
    </row>
    <row r="10527" s="176" customFormat="1" ht="13.5" spans="6:6">
      <c r="F10527" s="181"/>
    </row>
    <row r="10528" s="176" customFormat="1" ht="13.5" spans="6:6">
      <c r="F10528" s="181"/>
    </row>
    <row r="10529" s="176" customFormat="1" ht="13.5" spans="6:6">
      <c r="F10529" s="181"/>
    </row>
    <row r="10530" s="176" customFormat="1" ht="13.5" spans="6:6">
      <c r="F10530" s="181"/>
    </row>
    <row r="10531" s="176" customFormat="1" ht="13.5" spans="6:6">
      <c r="F10531" s="181"/>
    </row>
    <row r="10532" s="176" customFormat="1" ht="13.5" spans="6:6">
      <c r="F10532" s="181"/>
    </row>
    <row r="10533" s="176" customFormat="1" ht="13.5" spans="6:6">
      <c r="F10533" s="181"/>
    </row>
    <row r="10534" s="176" customFormat="1" ht="13.5" spans="6:6">
      <c r="F10534" s="181"/>
    </row>
    <row r="10535" s="176" customFormat="1" ht="13.5" spans="6:6">
      <c r="F10535" s="181"/>
    </row>
    <row r="10536" s="176" customFormat="1" ht="13.5" spans="6:6">
      <c r="F10536" s="181"/>
    </row>
    <row r="10537" s="176" customFormat="1" ht="13.5" spans="6:6">
      <c r="F10537" s="181"/>
    </row>
    <row r="10538" s="176" customFormat="1" ht="13.5" spans="6:6">
      <c r="F10538" s="181"/>
    </row>
    <row r="10539" s="176" customFormat="1" ht="13.5" spans="6:6">
      <c r="F10539" s="181"/>
    </row>
    <row r="10540" s="176" customFormat="1" ht="13.5" spans="6:6">
      <c r="F10540" s="181"/>
    </row>
    <row r="10541" s="176" customFormat="1" ht="13.5" spans="6:6">
      <c r="F10541" s="181"/>
    </row>
    <row r="10542" s="176" customFormat="1" ht="13.5" spans="6:6">
      <c r="F10542" s="181"/>
    </row>
    <row r="10543" s="176" customFormat="1" ht="13.5" spans="6:6">
      <c r="F10543" s="181"/>
    </row>
    <row r="10544" s="176" customFormat="1" ht="13.5" spans="6:6">
      <c r="F10544" s="181"/>
    </row>
    <row r="10545" s="176" customFormat="1" ht="13.5" spans="6:6">
      <c r="F10545" s="181"/>
    </row>
    <row r="10546" s="176" customFormat="1" ht="13.5" spans="6:6">
      <c r="F10546" s="181"/>
    </row>
    <row r="10547" s="176" customFormat="1" ht="13.5" spans="6:6">
      <c r="F10547" s="181"/>
    </row>
    <row r="10548" s="176" customFormat="1" ht="13.5" spans="6:6">
      <c r="F10548" s="181"/>
    </row>
    <row r="10549" s="176" customFormat="1" ht="13.5" spans="6:6">
      <c r="F10549" s="181"/>
    </row>
    <row r="10550" s="176" customFormat="1" ht="13.5" spans="6:6">
      <c r="F10550" s="181"/>
    </row>
    <row r="10551" s="176" customFormat="1" ht="13.5" spans="6:6">
      <c r="F10551" s="181"/>
    </row>
    <row r="10552" s="176" customFormat="1" ht="13.5" spans="6:6">
      <c r="F10552" s="181"/>
    </row>
    <row r="10553" s="176" customFormat="1" ht="13.5" spans="6:6">
      <c r="F10553" s="181"/>
    </row>
    <row r="10554" s="176" customFormat="1" ht="13.5" spans="6:6">
      <c r="F10554" s="181"/>
    </row>
    <row r="10555" s="176" customFormat="1" ht="13.5" spans="6:6">
      <c r="F10555" s="181"/>
    </row>
    <row r="10556" s="176" customFormat="1" ht="13.5" spans="6:6">
      <c r="F10556" s="181"/>
    </row>
    <row r="10557" s="176" customFormat="1" ht="13.5" spans="6:6">
      <c r="F10557" s="181"/>
    </row>
    <row r="10558" s="176" customFormat="1" ht="13.5" spans="6:6">
      <c r="F10558" s="181"/>
    </row>
    <row r="10559" s="176" customFormat="1" ht="13.5" spans="6:6">
      <c r="F10559" s="181"/>
    </row>
    <row r="10560" s="176" customFormat="1" ht="13.5" spans="6:6">
      <c r="F10560" s="181"/>
    </row>
    <row r="10561" s="176" customFormat="1" ht="13.5" spans="6:6">
      <c r="F10561" s="181"/>
    </row>
    <row r="10562" s="176" customFormat="1" ht="13.5" spans="6:6">
      <c r="F10562" s="181"/>
    </row>
    <row r="10563" s="176" customFormat="1" ht="13.5" spans="6:6">
      <c r="F10563" s="181"/>
    </row>
    <row r="10564" s="176" customFormat="1" ht="13.5" spans="6:6">
      <c r="F10564" s="181"/>
    </row>
    <row r="10565" s="176" customFormat="1" ht="13.5" spans="6:6">
      <c r="F10565" s="181"/>
    </row>
    <row r="10566" s="176" customFormat="1" ht="13.5" spans="6:6">
      <c r="F10566" s="181"/>
    </row>
    <row r="10567" s="176" customFormat="1" ht="13.5" spans="6:6">
      <c r="F10567" s="181"/>
    </row>
    <row r="10568" s="176" customFormat="1" ht="13.5" spans="6:6">
      <c r="F10568" s="181"/>
    </row>
    <row r="10569" s="176" customFormat="1" ht="13.5" spans="6:6">
      <c r="F10569" s="181"/>
    </row>
    <row r="10570" s="176" customFormat="1" ht="13.5" spans="6:6">
      <c r="F10570" s="181"/>
    </row>
    <row r="10571" s="176" customFormat="1" ht="13.5" spans="6:6">
      <c r="F10571" s="181"/>
    </row>
    <row r="10572" s="176" customFormat="1" ht="13.5" spans="6:6">
      <c r="F10572" s="181"/>
    </row>
    <row r="10573" s="176" customFormat="1" ht="13.5" spans="6:6">
      <c r="F10573" s="181"/>
    </row>
    <row r="10574" s="176" customFormat="1" ht="13.5" spans="6:6">
      <c r="F10574" s="181"/>
    </row>
    <row r="10575" s="176" customFormat="1" ht="13.5" spans="6:6">
      <c r="F10575" s="181"/>
    </row>
    <row r="10576" s="176" customFormat="1" ht="13.5" spans="6:6">
      <c r="F10576" s="181"/>
    </row>
    <row r="10577" s="176" customFormat="1" ht="13.5" spans="6:6">
      <c r="F10577" s="181"/>
    </row>
    <row r="10578" s="176" customFormat="1" ht="13.5" spans="6:6">
      <c r="F10578" s="181"/>
    </row>
    <row r="10579" s="176" customFormat="1" ht="13.5" spans="6:6">
      <c r="F10579" s="181"/>
    </row>
    <row r="10580" s="176" customFormat="1" ht="13.5" spans="6:6">
      <c r="F10580" s="181"/>
    </row>
    <row r="10581" s="176" customFormat="1" ht="13.5" spans="6:6">
      <c r="F10581" s="181"/>
    </row>
    <row r="10582" s="176" customFormat="1" ht="13.5" spans="6:6">
      <c r="F10582" s="181"/>
    </row>
    <row r="10583" s="176" customFormat="1" ht="13.5" spans="6:6">
      <c r="F10583" s="181"/>
    </row>
    <row r="10584" s="176" customFormat="1" ht="13.5" spans="6:6">
      <c r="F10584" s="181"/>
    </row>
    <row r="10585" s="176" customFormat="1" ht="13.5" spans="6:6">
      <c r="F10585" s="181"/>
    </row>
    <row r="10586" s="176" customFormat="1" ht="13.5" spans="6:6">
      <c r="F10586" s="181"/>
    </row>
    <row r="10587" s="176" customFormat="1" ht="13.5" spans="6:6">
      <c r="F10587" s="181"/>
    </row>
    <row r="10588" s="176" customFormat="1" ht="13.5" spans="6:6">
      <c r="F10588" s="181"/>
    </row>
    <row r="10589" s="176" customFormat="1" ht="13.5" spans="6:6">
      <c r="F10589" s="181"/>
    </row>
    <row r="10590" s="176" customFormat="1" ht="13.5" spans="6:6">
      <c r="F10590" s="181"/>
    </row>
    <row r="10591" s="176" customFormat="1" ht="13.5" spans="6:6">
      <c r="F10591" s="181"/>
    </row>
    <row r="10592" s="176" customFormat="1" ht="13.5" spans="6:6">
      <c r="F10592" s="181"/>
    </row>
    <row r="10593" s="176" customFormat="1" ht="13.5" spans="6:6">
      <c r="F10593" s="181"/>
    </row>
    <row r="10594" s="176" customFormat="1" ht="13.5" spans="6:6">
      <c r="F10594" s="181"/>
    </row>
    <row r="10595" s="176" customFormat="1" ht="13.5" spans="6:6">
      <c r="F10595" s="181"/>
    </row>
    <row r="10596" s="176" customFormat="1" ht="13.5" spans="6:6">
      <c r="F10596" s="181"/>
    </row>
    <row r="10597" s="176" customFormat="1" ht="13.5" spans="6:6">
      <c r="F10597" s="181"/>
    </row>
    <row r="10598" s="176" customFormat="1" ht="13.5" spans="6:6">
      <c r="F10598" s="181"/>
    </row>
    <row r="10599" s="176" customFormat="1" ht="13.5" spans="6:6">
      <c r="F10599" s="181"/>
    </row>
    <row r="10600" s="176" customFormat="1" ht="13.5" spans="6:6">
      <c r="F10600" s="181"/>
    </row>
    <row r="10601" s="176" customFormat="1" ht="13.5" spans="6:6">
      <c r="F10601" s="181"/>
    </row>
    <row r="10602" s="176" customFormat="1" ht="13.5" spans="6:6">
      <c r="F10602" s="181"/>
    </row>
    <row r="10603" s="176" customFormat="1" ht="13.5" spans="6:6">
      <c r="F10603" s="181"/>
    </row>
    <row r="10604" s="176" customFormat="1" ht="13.5" spans="6:6">
      <c r="F10604" s="181"/>
    </row>
    <row r="10605" s="176" customFormat="1" ht="13.5" spans="6:6">
      <c r="F10605" s="181"/>
    </row>
    <row r="10606" s="176" customFormat="1" ht="13.5" spans="6:6">
      <c r="F10606" s="181"/>
    </row>
    <row r="10607" s="176" customFormat="1" ht="13.5" spans="6:6">
      <c r="F10607" s="181"/>
    </row>
    <row r="10608" s="176" customFormat="1" ht="13.5" spans="6:6">
      <c r="F10608" s="181"/>
    </row>
    <row r="10609" s="176" customFormat="1" ht="13.5" spans="6:6">
      <c r="F10609" s="181"/>
    </row>
    <row r="10610" s="176" customFormat="1" ht="13.5" spans="6:6">
      <c r="F10610" s="181"/>
    </row>
    <row r="10611" s="176" customFormat="1" ht="13.5" spans="6:6">
      <c r="F10611" s="181"/>
    </row>
    <row r="10612" s="176" customFormat="1" ht="13.5" spans="6:6">
      <c r="F10612" s="181"/>
    </row>
    <row r="10613" s="176" customFormat="1" ht="13.5" spans="6:6">
      <c r="F10613" s="181"/>
    </row>
    <row r="10614" s="176" customFormat="1" ht="13.5" spans="6:6">
      <c r="F10614" s="181"/>
    </row>
    <row r="10615" s="176" customFormat="1" ht="13.5" spans="6:6">
      <c r="F10615" s="181"/>
    </row>
    <row r="10616" s="176" customFormat="1" ht="13.5" spans="6:6">
      <c r="F10616" s="181"/>
    </row>
    <row r="10617" s="176" customFormat="1" ht="13.5" spans="6:6">
      <c r="F10617" s="181"/>
    </row>
    <row r="10618" s="176" customFormat="1" ht="13.5" spans="6:6">
      <c r="F10618" s="181"/>
    </row>
    <row r="10619" s="176" customFormat="1" ht="13.5" spans="6:6">
      <c r="F10619" s="181"/>
    </row>
    <row r="10620" s="176" customFormat="1" ht="13.5" spans="6:6">
      <c r="F10620" s="181"/>
    </row>
    <row r="10621" s="176" customFormat="1" ht="13.5" spans="6:6">
      <c r="F10621" s="181"/>
    </row>
    <row r="10622" s="176" customFormat="1" ht="13.5" spans="6:6">
      <c r="F10622" s="181"/>
    </row>
    <row r="10623" s="176" customFormat="1" ht="13.5" spans="6:6">
      <c r="F10623" s="181"/>
    </row>
    <row r="10624" s="176" customFormat="1" ht="13.5" spans="6:6">
      <c r="F10624" s="181"/>
    </row>
    <row r="10625" s="176" customFormat="1" ht="13.5" spans="6:6">
      <c r="F10625" s="181"/>
    </row>
    <row r="10626" s="176" customFormat="1" ht="13.5" spans="6:6">
      <c r="F10626" s="181"/>
    </row>
    <row r="10627" s="176" customFormat="1" ht="13.5" spans="6:6">
      <c r="F10627" s="181"/>
    </row>
    <row r="10628" s="176" customFormat="1" ht="13.5" spans="6:6">
      <c r="F10628" s="181"/>
    </row>
    <row r="10629" s="176" customFormat="1" ht="13.5" spans="6:6">
      <c r="F10629" s="181"/>
    </row>
    <row r="10630" s="176" customFormat="1" ht="13.5" spans="6:6">
      <c r="F10630" s="181"/>
    </row>
    <row r="10631" s="176" customFormat="1" ht="13.5" spans="6:6">
      <c r="F10631" s="181"/>
    </row>
    <row r="10632" s="176" customFormat="1" ht="13.5" spans="6:6">
      <c r="F10632" s="181"/>
    </row>
    <row r="10633" s="176" customFormat="1" ht="13.5" spans="6:6">
      <c r="F10633" s="181"/>
    </row>
    <row r="10634" s="176" customFormat="1" ht="13.5" spans="6:6">
      <c r="F10634" s="181"/>
    </row>
    <row r="10635" s="176" customFormat="1" ht="13.5" spans="6:6">
      <c r="F10635" s="181"/>
    </row>
    <row r="10636" s="176" customFormat="1" ht="13.5" spans="6:6">
      <c r="F10636" s="181"/>
    </row>
    <row r="10637" s="176" customFormat="1" ht="13.5" spans="6:6">
      <c r="F10637" s="181"/>
    </row>
    <row r="10638" s="176" customFormat="1" ht="13.5" spans="6:6">
      <c r="F10638" s="181"/>
    </row>
    <row r="10639" s="176" customFormat="1" ht="13.5" spans="6:6">
      <c r="F10639" s="181"/>
    </row>
    <row r="10640" s="176" customFormat="1" ht="13.5" spans="6:6">
      <c r="F10640" s="181"/>
    </row>
    <row r="10641" s="176" customFormat="1" ht="13.5" spans="6:6">
      <c r="F10641" s="181"/>
    </row>
    <row r="10642" s="176" customFormat="1" ht="13.5" spans="6:6">
      <c r="F10642" s="181"/>
    </row>
    <row r="10643" s="176" customFormat="1" ht="13.5" spans="6:6">
      <c r="F10643" s="181"/>
    </row>
    <row r="10644" s="176" customFormat="1" ht="13.5" spans="6:6">
      <c r="F10644" s="181"/>
    </row>
    <row r="10645" s="176" customFormat="1" ht="13.5" spans="6:6">
      <c r="F10645" s="181"/>
    </row>
    <row r="10646" s="176" customFormat="1" ht="13.5" spans="6:6">
      <c r="F10646" s="181"/>
    </row>
    <row r="10647" s="176" customFormat="1" ht="13.5" spans="6:6">
      <c r="F10647" s="181"/>
    </row>
    <row r="10648" s="176" customFormat="1" ht="13.5" spans="6:6">
      <c r="F10648" s="181"/>
    </row>
    <row r="10649" s="176" customFormat="1" ht="13.5" spans="6:6">
      <c r="F10649" s="181"/>
    </row>
    <row r="10650" s="176" customFormat="1" ht="13.5" spans="6:6">
      <c r="F10650" s="181"/>
    </row>
    <row r="10651" s="176" customFormat="1" ht="13.5" spans="6:6">
      <c r="F10651" s="181"/>
    </row>
    <row r="10652" s="176" customFormat="1" ht="13.5" spans="6:6">
      <c r="F10652" s="181"/>
    </row>
    <row r="10653" s="176" customFormat="1" ht="13.5" spans="6:6">
      <c r="F10653" s="181"/>
    </row>
    <row r="10654" s="176" customFormat="1" ht="13.5" spans="6:6">
      <c r="F10654" s="181"/>
    </row>
    <row r="10655" s="176" customFormat="1" ht="13.5" spans="6:6">
      <c r="F10655" s="181"/>
    </row>
    <row r="10656" s="176" customFormat="1" ht="13.5" spans="6:6">
      <c r="F10656" s="181"/>
    </row>
    <row r="10657" s="176" customFormat="1" ht="13.5" spans="6:6">
      <c r="F10657" s="181"/>
    </row>
    <row r="10658" s="176" customFormat="1" ht="13.5" spans="6:6">
      <c r="F10658" s="181"/>
    </row>
    <row r="10659" s="176" customFormat="1" ht="13.5" spans="6:6">
      <c r="F10659" s="181"/>
    </row>
    <row r="10660" s="176" customFormat="1" ht="13.5" spans="6:6">
      <c r="F10660" s="181"/>
    </row>
    <row r="10661" s="176" customFormat="1" ht="13.5" spans="6:6">
      <c r="F10661" s="181"/>
    </row>
    <row r="10662" s="176" customFormat="1" ht="13.5" spans="6:6">
      <c r="F10662" s="181"/>
    </row>
    <row r="10663" s="176" customFormat="1" ht="13.5" spans="6:6">
      <c r="F10663" s="181"/>
    </row>
    <row r="10664" s="176" customFormat="1" ht="13.5" spans="6:6">
      <c r="F10664" s="181"/>
    </row>
    <row r="10665" s="176" customFormat="1" ht="13.5" spans="6:6">
      <c r="F10665" s="181"/>
    </row>
    <row r="10666" s="176" customFormat="1" ht="13.5" spans="6:6">
      <c r="F10666" s="181"/>
    </row>
    <row r="10667" s="176" customFormat="1" ht="13.5" spans="6:6">
      <c r="F10667" s="181"/>
    </row>
    <row r="10668" s="176" customFormat="1" ht="13.5" spans="6:6">
      <c r="F10668" s="181"/>
    </row>
    <row r="10669" s="176" customFormat="1" ht="13.5" spans="6:6">
      <c r="F10669" s="181"/>
    </row>
    <row r="10670" s="176" customFormat="1" ht="13.5" spans="6:6">
      <c r="F10670" s="181"/>
    </row>
    <row r="10671" s="176" customFormat="1" ht="13.5" spans="6:6">
      <c r="F10671" s="181"/>
    </row>
    <row r="10672" s="176" customFormat="1" ht="13.5" spans="6:6">
      <c r="F10672" s="181"/>
    </row>
    <row r="10673" s="176" customFormat="1" ht="13.5" spans="6:6">
      <c r="F10673" s="181"/>
    </row>
    <row r="10674" s="176" customFormat="1" ht="13.5" spans="6:6">
      <c r="F10674" s="181"/>
    </row>
    <row r="10675" s="176" customFormat="1" ht="13.5" spans="6:6">
      <c r="F10675" s="181"/>
    </row>
    <row r="10676" s="176" customFormat="1" ht="13.5" spans="6:6">
      <c r="F10676" s="181"/>
    </row>
    <row r="10677" s="176" customFormat="1" ht="13.5" spans="6:6">
      <c r="F10677" s="181"/>
    </row>
    <row r="10678" s="176" customFormat="1" ht="13.5" spans="6:6">
      <c r="F10678" s="181"/>
    </row>
    <row r="10679" s="176" customFormat="1" ht="13.5" spans="6:6">
      <c r="F10679" s="181"/>
    </row>
    <row r="10680" s="176" customFormat="1" ht="13.5" spans="6:6">
      <c r="F10680" s="181"/>
    </row>
    <row r="10681" s="176" customFormat="1" ht="13.5" spans="6:6">
      <c r="F10681" s="181"/>
    </row>
    <row r="10682" s="176" customFormat="1" ht="13.5" spans="6:6">
      <c r="F10682" s="181"/>
    </row>
    <row r="10683" s="176" customFormat="1" ht="13.5" spans="6:6">
      <c r="F10683" s="181"/>
    </row>
    <row r="10684" s="176" customFormat="1" ht="13.5" spans="6:6">
      <c r="F10684" s="181"/>
    </row>
    <row r="10685" s="176" customFormat="1" ht="13.5" spans="6:6">
      <c r="F10685" s="181"/>
    </row>
    <row r="10686" s="176" customFormat="1" ht="13.5" spans="6:6">
      <c r="F10686" s="181"/>
    </row>
    <row r="10687" s="176" customFormat="1" ht="13.5" spans="6:6">
      <c r="F10687" s="181"/>
    </row>
    <row r="10688" s="176" customFormat="1" ht="13.5" spans="6:6">
      <c r="F10688" s="181"/>
    </row>
    <row r="10689" s="176" customFormat="1" ht="13.5" spans="6:6">
      <c r="F10689" s="181"/>
    </row>
    <row r="10690" s="176" customFormat="1" ht="13.5" spans="6:6">
      <c r="F10690" s="181"/>
    </row>
    <row r="10691" s="176" customFormat="1" ht="13.5" spans="6:6">
      <c r="F10691" s="181"/>
    </row>
    <row r="10692" s="176" customFormat="1" ht="13.5" spans="6:6">
      <c r="F10692" s="181"/>
    </row>
    <row r="10693" s="176" customFormat="1" ht="13.5" spans="6:6">
      <c r="F10693" s="181"/>
    </row>
    <row r="10694" s="176" customFormat="1" ht="13.5" spans="6:6">
      <c r="F10694" s="181"/>
    </row>
    <row r="10695" s="176" customFormat="1" ht="13.5" spans="6:6">
      <c r="F10695" s="181"/>
    </row>
    <row r="10696" s="176" customFormat="1" ht="13.5" spans="6:6">
      <c r="F10696" s="181"/>
    </row>
    <row r="10697" s="176" customFormat="1" ht="13.5" spans="6:6">
      <c r="F10697" s="181"/>
    </row>
    <row r="10698" s="176" customFormat="1" ht="13.5" spans="6:6">
      <c r="F10698" s="181"/>
    </row>
    <row r="10699" s="176" customFormat="1" ht="13.5" spans="6:6">
      <c r="F10699" s="181"/>
    </row>
    <row r="10700" s="176" customFormat="1" ht="13.5" spans="6:6">
      <c r="F10700" s="181"/>
    </row>
    <row r="10701" s="176" customFormat="1" ht="13.5" spans="6:6">
      <c r="F10701" s="181"/>
    </row>
    <row r="10702" s="176" customFormat="1" ht="13.5" spans="6:6">
      <c r="F10702" s="181"/>
    </row>
    <row r="10703" s="176" customFormat="1" ht="13.5" spans="6:6">
      <c r="F10703" s="181"/>
    </row>
    <row r="10704" s="176" customFormat="1" ht="13.5" spans="6:6">
      <c r="F10704" s="181"/>
    </row>
    <row r="10705" s="176" customFormat="1" ht="13.5" spans="6:6">
      <c r="F10705" s="181"/>
    </row>
    <row r="10706" s="176" customFormat="1" ht="13.5" spans="6:6">
      <c r="F10706" s="181"/>
    </row>
    <row r="10707" s="176" customFormat="1" ht="13.5" spans="6:6">
      <c r="F10707" s="181"/>
    </row>
    <row r="10708" s="176" customFormat="1" ht="13.5" spans="6:6">
      <c r="F10708" s="181"/>
    </row>
    <row r="10709" s="176" customFormat="1" ht="13.5" spans="6:6">
      <c r="F10709" s="181"/>
    </row>
    <row r="10710" s="176" customFormat="1" ht="13.5" spans="6:6">
      <c r="F10710" s="181"/>
    </row>
    <row r="10711" s="176" customFormat="1" ht="13.5" spans="6:6">
      <c r="F10711" s="181"/>
    </row>
    <row r="10712" s="176" customFormat="1" ht="13.5" spans="6:6">
      <c r="F10712" s="181"/>
    </row>
    <row r="10713" s="176" customFormat="1" ht="13.5" spans="6:6">
      <c r="F10713" s="181"/>
    </row>
    <row r="10714" s="176" customFormat="1" ht="13.5" spans="6:6">
      <c r="F10714" s="181"/>
    </row>
    <row r="10715" s="176" customFormat="1" ht="13.5" spans="6:6">
      <c r="F10715" s="181"/>
    </row>
    <row r="10716" s="176" customFormat="1" ht="13.5" spans="6:6">
      <c r="F10716" s="181"/>
    </row>
    <row r="10717" s="176" customFormat="1" ht="13.5" spans="6:6">
      <c r="F10717" s="181"/>
    </row>
    <row r="10718" s="176" customFormat="1" ht="13.5" spans="6:6">
      <c r="F10718" s="181"/>
    </row>
    <row r="10719" s="176" customFormat="1" ht="13.5" spans="6:6">
      <c r="F10719" s="181"/>
    </row>
    <row r="10720" s="176" customFormat="1" ht="13.5" spans="6:6">
      <c r="F10720" s="181"/>
    </row>
    <row r="10721" s="176" customFormat="1" ht="13.5" spans="6:6">
      <c r="F10721" s="181"/>
    </row>
    <row r="10722" s="176" customFormat="1" ht="13.5" spans="6:6">
      <c r="F10722" s="181"/>
    </row>
    <row r="10723" s="176" customFormat="1" ht="13.5" spans="6:6">
      <c r="F10723" s="181"/>
    </row>
    <row r="10724" s="176" customFormat="1" ht="13.5" spans="6:6">
      <c r="F10724" s="181"/>
    </row>
    <row r="10725" s="176" customFormat="1" ht="13.5" spans="6:6">
      <c r="F10725" s="181"/>
    </row>
    <row r="10726" s="176" customFormat="1" ht="13.5" spans="6:6">
      <c r="F10726" s="181"/>
    </row>
    <row r="10727" s="176" customFormat="1" ht="13.5" spans="6:6">
      <c r="F10727" s="181"/>
    </row>
    <row r="10728" s="176" customFormat="1" ht="13.5" spans="6:6">
      <c r="F10728" s="181"/>
    </row>
    <row r="10729" s="176" customFormat="1" ht="13.5" spans="6:6">
      <c r="F10729" s="181"/>
    </row>
    <row r="10730" s="176" customFormat="1" ht="13.5" spans="6:6">
      <c r="F10730" s="181"/>
    </row>
    <row r="10731" s="176" customFormat="1" ht="13.5" spans="6:6">
      <c r="F10731" s="181"/>
    </row>
    <row r="10732" s="176" customFormat="1" ht="13.5" spans="6:6">
      <c r="F10732" s="181"/>
    </row>
    <row r="10733" s="176" customFormat="1" ht="13.5" spans="6:6">
      <c r="F10733" s="181"/>
    </row>
    <row r="10734" s="176" customFormat="1" ht="13.5" spans="6:6">
      <c r="F10734" s="181"/>
    </row>
    <row r="10735" s="176" customFormat="1" ht="13.5" spans="6:6">
      <c r="F10735" s="181"/>
    </row>
    <row r="10736" s="176" customFormat="1" ht="13.5" spans="6:6">
      <c r="F10736" s="181"/>
    </row>
    <row r="10737" s="176" customFormat="1" ht="13.5" spans="6:6">
      <c r="F10737" s="181"/>
    </row>
    <row r="10738" s="176" customFormat="1" ht="13.5" spans="6:6">
      <c r="F10738" s="181"/>
    </row>
    <row r="10739" s="176" customFormat="1" ht="13.5" spans="6:6">
      <c r="F10739" s="181"/>
    </row>
    <row r="10740" s="176" customFormat="1" ht="13.5" spans="6:6">
      <c r="F10740" s="181"/>
    </row>
    <row r="10741" s="176" customFormat="1" ht="13.5" spans="6:6">
      <c r="F10741" s="181"/>
    </row>
    <row r="10742" s="176" customFormat="1" ht="13.5" spans="6:6">
      <c r="F10742" s="181"/>
    </row>
    <row r="10743" s="176" customFormat="1" ht="13.5" spans="6:6">
      <c r="F10743" s="181"/>
    </row>
    <row r="10744" s="176" customFormat="1" ht="13.5" spans="6:6">
      <c r="F10744" s="181"/>
    </row>
    <row r="10745" s="176" customFormat="1" ht="13.5" spans="6:6">
      <c r="F10745" s="181"/>
    </row>
    <row r="10746" s="176" customFormat="1" ht="13.5" spans="6:6">
      <c r="F10746" s="181"/>
    </row>
    <row r="10747" s="176" customFormat="1" ht="13.5" spans="6:6">
      <c r="F10747" s="181"/>
    </row>
    <row r="10748" s="176" customFormat="1" ht="13.5" spans="6:6">
      <c r="F10748" s="181"/>
    </row>
    <row r="10749" s="176" customFormat="1" ht="13.5" spans="6:6">
      <c r="F10749" s="181"/>
    </row>
    <row r="10750" s="176" customFormat="1" ht="13.5" spans="6:6">
      <c r="F10750" s="181"/>
    </row>
    <row r="10751" s="176" customFormat="1" ht="13.5" spans="6:6">
      <c r="F10751" s="181"/>
    </row>
    <row r="10752" s="176" customFormat="1" ht="13.5" spans="6:6">
      <c r="F10752" s="181"/>
    </row>
    <row r="10753" s="176" customFormat="1" ht="13.5" spans="6:6">
      <c r="F10753" s="181"/>
    </row>
    <row r="10754" s="176" customFormat="1" ht="13.5" spans="6:6">
      <c r="F10754" s="181"/>
    </row>
    <row r="10755" s="176" customFormat="1" ht="13.5" spans="6:6">
      <c r="F10755" s="181"/>
    </row>
    <row r="10756" s="176" customFormat="1" ht="13.5" spans="6:6">
      <c r="F10756" s="181"/>
    </row>
    <row r="10757" s="176" customFormat="1" ht="13.5" spans="6:6">
      <c r="F10757" s="181"/>
    </row>
    <row r="10758" s="176" customFormat="1" ht="13.5" spans="6:6">
      <c r="F10758" s="181"/>
    </row>
    <row r="10759" s="176" customFormat="1" ht="13.5" spans="6:6">
      <c r="F10759" s="181"/>
    </row>
    <row r="10760" s="176" customFormat="1" ht="13.5" spans="6:6">
      <c r="F10760" s="181"/>
    </row>
    <row r="10761" s="176" customFormat="1" ht="13.5" spans="6:6">
      <c r="F10761" s="181"/>
    </row>
    <row r="10762" s="176" customFormat="1" ht="13.5" spans="6:6">
      <c r="F10762" s="181"/>
    </row>
    <row r="10763" s="176" customFormat="1" ht="13.5" spans="6:6">
      <c r="F10763" s="181"/>
    </row>
    <row r="10764" s="176" customFormat="1" ht="13.5" spans="6:6">
      <c r="F10764" s="181"/>
    </row>
    <row r="10765" s="176" customFormat="1" ht="13.5" spans="6:6">
      <c r="F10765" s="181"/>
    </row>
    <row r="10766" s="176" customFormat="1" ht="13.5" spans="6:6">
      <c r="F10766" s="181"/>
    </row>
    <row r="10767" s="176" customFormat="1" ht="13.5" spans="6:6">
      <c r="F10767" s="181"/>
    </row>
    <row r="10768" s="176" customFormat="1" ht="13.5" spans="6:6">
      <c r="F10768" s="181"/>
    </row>
    <row r="10769" s="176" customFormat="1" ht="13.5" spans="6:6">
      <c r="F10769" s="181"/>
    </row>
    <row r="10770" s="176" customFormat="1" ht="13.5" spans="6:6">
      <c r="F10770" s="181"/>
    </row>
    <row r="10771" s="176" customFormat="1" ht="13.5" spans="6:6">
      <c r="F10771" s="181"/>
    </row>
    <row r="10772" s="176" customFormat="1" ht="13.5" spans="6:6">
      <c r="F10772" s="181"/>
    </row>
    <row r="10773" s="176" customFormat="1" ht="13.5" spans="6:6">
      <c r="F10773" s="181"/>
    </row>
    <row r="10774" s="176" customFormat="1" ht="13.5" spans="6:6">
      <c r="F10774" s="181"/>
    </row>
    <row r="10775" s="176" customFormat="1" ht="13.5" spans="6:6">
      <c r="F10775" s="181"/>
    </row>
    <row r="10776" s="176" customFormat="1" ht="13.5" spans="6:6">
      <c r="F10776" s="181"/>
    </row>
    <row r="10777" s="176" customFormat="1" ht="13.5" spans="6:6">
      <c r="F10777" s="181"/>
    </row>
    <row r="10778" s="176" customFormat="1" ht="13.5" spans="6:6">
      <c r="F10778" s="181"/>
    </row>
    <row r="10779" s="176" customFormat="1" ht="13.5" spans="6:6">
      <c r="F10779" s="181"/>
    </row>
    <row r="10780" s="176" customFormat="1" ht="13.5" spans="6:6">
      <c r="F10780" s="181"/>
    </row>
    <row r="10781" s="176" customFormat="1" ht="13.5" spans="6:6">
      <c r="F10781" s="181"/>
    </row>
    <row r="10782" s="176" customFormat="1" ht="13.5" spans="6:6">
      <c r="F10782" s="181"/>
    </row>
    <row r="10783" s="176" customFormat="1" ht="13.5" spans="6:6">
      <c r="F10783" s="181"/>
    </row>
    <row r="10784" s="176" customFormat="1" ht="13.5" spans="6:6">
      <c r="F10784" s="181"/>
    </row>
    <row r="10785" s="176" customFormat="1" ht="13.5" spans="6:6">
      <c r="F10785" s="181"/>
    </row>
    <row r="10786" s="176" customFormat="1" ht="13.5" spans="6:6">
      <c r="F10786" s="181"/>
    </row>
    <row r="10787" s="176" customFormat="1" ht="13.5" spans="6:6">
      <c r="F10787" s="181"/>
    </row>
    <row r="10788" s="176" customFormat="1" ht="13.5" spans="6:6">
      <c r="F10788" s="181"/>
    </row>
    <row r="10789" s="176" customFormat="1" ht="13.5" spans="6:6">
      <c r="F10789" s="181"/>
    </row>
    <row r="10790" s="176" customFormat="1" ht="13.5" spans="6:6">
      <c r="F10790" s="181"/>
    </row>
    <row r="10791" s="176" customFormat="1" ht="13.5" spans="6:6">
      <c r="F10791" s="181"/>
    </row>
    <row r="10792" s="176" customFormat="1" ht="13.5" spans="6:6">
      <c r="F10792" s="181"/>
    </row>
    <row r="10793" s="176" customFormat="1" ht="13.5" spans="6:6">
      <c r="F10793" s="181"/>
    </row>
    <row r="10794" s="176" customFormat="1" ht="13.5" spans="6:6">
      <c r="F10794" s="181"/>
    </row>
    <row r="10795" s="176" customFormat="1" ht="13.5" spans="6:6">
      <c r="F10795" s="181"/>
    </row>
    <row r="10796" s="176" customFormat="1" ht="13.5" spans="6:6">
      <c r="F10796" s="181"/>
    </row>
    <row r="10797" s="176" customFormat="1" ht="13.5" spans="6:6">
      <c r="F10797" s="181"/>
    </row>
    <row r="10798" s="176" customFormat="1" ht="13.5" spans="6:6">
      <c r="F10798" s="181"/>
    </row>
    <row r="10799" s="176" customFormat="1" ht="13.5" spans="6:6">
      <c r="F10799" s="181"/>
    </row>
    <row r="10800" s="176" customFormat="1" ht="13.5" spans="6:6">
      <c r="F10800" s="181"/>
    </row>
    <row r="10801" s="176" customFormat="1" ht="13.5" spans="6:6">
      <c r="F10801" s="181"/>
    </row>
    <row r="10802" s="176" customFormat="1" ht="13.5" spans="6:6">
      <c r="F10802" s="181"/>
    </row>
    <row r="10803" s="176" customFormat="1" ht="13.5" spans="6:6">
      <c r="F10803" s="181"/>
    </row>
    <row r="10804" s="176" customFormat="1" ht="13.5" spans="6:6">
      <c r="F10804" s="181"/>
    </row>
    <row r="10805" s="176" customFormat="1" ht="13.5" spans="6:6">
      <c r="F10805" s="181"/>
    </row>
    <row r="10806" s="176" customFormat="1" ht="13.5" spans="6:6">
      <c r="F10806" s="181"/>
    </row>
    <row r="10807" s="176" customFormat="1" ht="13.5" spans="6:6">
      <c r="F10807" s="181"/>
    </row>
    <row r="10808" s="176" customFormat="1" ht="13.5" spans="6:6">
      <c r="F10808" s="181"/>
    </row>
    <row r="10809" s="176" customFormat="1" ht="13.5" spans="6:6">
      <c r="F10809" s="181"/>
    </row>
    <row r="10810" s="176" customFormat="1" ht="13.5" spans="6:6">
      <c r="F10810" s="181"/>
    </row>
    <row r="10811" s="176" customFormat="1" ht="13.5" spans="6:6">
      <c r="F10811" s="181"/>
    </row>
    <row r="10812" s="176" customFormat="1" ht="13.5" spans="6:6">
      <c r="F10812" s="181"/>
    </row>
    <row r="10813" s="176" customFormat="1" ht="13.5" spans="6:6">
      <c r="F10813" s="181"/>
    </row>
    <row r="10814" s="176" customFormat="1" ht="13.5" spans="6:6">
      <c r="F10814" s="181"/>
    </row>
    <row r="10815" s="176" customFormat="1" ht="13.5" spans="6:6">
      <c r="F10815" s="181"/>
    </row>
    <row r="10816" s="176" customFormat="1" ht="13.5" spans="6:6">
      <c r="F10816" s="181"/>
    </row>
    <row r="10817" s="176" customFormat="1" ht="13.5" spans="6:6">
      <c r="F10817" s="181"/>
    </row>
    <row r="10818" s="176" customFormat="1" ht="13.5" spans="6:6">
      <c r="F10818" s="181"/>
    </row>
    <row r="10819" s="176" customFormat="1" ht="13.5" spans="6:6">
      <c r="F10819" s="181"/>
    </row>
    <row r="10820" s="176" customFormat="1" ht="13.5" spans="6:6">
      <c r="F10820" s="181"/>
    </row>
    <row r="10821" s="176" customFormat="1" ht="13.5" spans="6:6">
      <c r="F10821" s="181"/>
    </row>
    <row r="10822" s="176" customFormat="1" ht="13.5" spans="6:6">
      <c r="F10822" s="181"/>
    </row>
    <row r="10823" s="176" customFormat="1" ht="13.5" spans="6:6">
      <c r="F10823" s="181"/>
    </row>
    <row r="10824" s="176" customFormat="1" ht="13.5" spans="6:6">
      <c r="F10824" s="181"/>
    </row>
    <row r="10825" s="176" customFormat="1" ht="13.5" spans="6:6">
      <c r="F10825" s="181"/>
    </row>
    <row r="10826" s="176" customFormat="1" ht="13.5" spans="6:6">
      <c r="F10826" s="181"/>
    </row>
    <row r="10827" s="176" customFormat="1" ht="13.5" spans="6:6">
      <c r="F10827" s="181"/>
    </row>
    <row r="10828" s="176" customFormat="1" ht="13.5" spans="6:6">
      <c r="F10828" s="181"/>
    </row>
    <row r="10829" s="176" customFormat="1" ht="13.5" spans="6:6">
      <c r="F10829" s="181"/>
    </row>
    <row r="10830" s="176" customFormat="1" ht="13.5" spans="6:6">
      <c r="F10830" s="181"/>
    </row>
    <row r="10831" s="176" customFormat="1" ht="13.5" spans="6:6">
      <c r="F10831" s="181"/>
    </row>
    <row r="10832" s="176" customFormat="1" ht="13.5" spans="6:6">
      <c r="F10832" s="181"/>
    </row>
    <row r="10833" s="176" customFormat="1" ht="13.5" spans="6:6">
      <c r="F10833" s="181"/>
    </row>
    <row r="10834" s="176" customFormat="1" ht="13.5" spans="6:6">
      <c r="F10834" s="181"/>
    </row>
    <row r="10835" s="176" customFormat="1" ht="13.5" spans="6:6">
      <c r="F10835" s="181"/>
    </row>
    <row r="10836" s="176" customFormat="1" ht="13.5" spans="6:6">
      <c r="F10836" s="181"/>
    </row>
    <row r="10837" s="176" customFormat="1" ht="13.5" spans="6:6">
      <c r="F10837" s="181"/>
    </row>
    <row r="10838" s="176" customFormat="1" ht="13.5" spans="6:6">
      <c r="F10838" s="181"/>
    </row>
    <row r="10839" s="176" customFormat="1" ht="13.5" spans="6:6">
      <c r="F10839" s="181"/>
    </row>
    <row r="10840" s="176" customFormat="1" ht="13.5" spans="6:6">
      <c r="F10840" s="181"/>
    </row>
    <row r="10841" s="176" customFormat="1" ht="13.5" spans="6:6">
      <c r="F10841" s="181"/>
    </row>
    <row r="10842" s="176" customFormat="1" ht="13.5" spans="6:6">
      <c r="F10842" s="181"/>
    </row>
    <row r="10843" s="176" customFormat="1" ht="13.5" spans="6:6">
      <c r="F10843" s="181"/>
    </row>
    <row r="10844" s="176" customFormat="1" ht="13.5" spans="6:6">
      <c r="F10844" s="181"/>
    </row>
    <row r="10845" s="176" customFormat="1" ht="13.5" spans="6:6">
      <c r="F10845" s="181"/>
    </row>
    <row r="10846" s="176" customFormat="1" ht="13.5" spans="6:6">
      <c r="F10846" s="181"/>
    </row>
    <row r="10847" s="176" customFormat="1" ht="13.5" spans="6:6">
      <c r="F10847" s="181"/>
    </row>
    <row r="10848" s="176" customFormat="1" ht="13.5" spans="6:6">
      <c r="F10848" s="181"/>
    </row>
    <row r="10849" s="176" customFormat="1" ht="13.5" spans="6:6">
      <c r="F10849" s="181"/>
    </row>
    <row r="10850" s="176" customFormat="1" ht="13.5" spans="6:6">
      <c r="F10850" s="181"/>
    </row>
    <row r="10851" s="176" customFormat="1" ht="13.5" spans="6:6">
      <c r="F10851" s="181"/>
    </row>
    <row r="10852" s="176" customFormat="1" ht="13.5" spans="6:6">
      <c r="F10852" s="181"/>
    </row>
    <row r="10853" s="176" customFormat="1" ht="13.5" spans="6:6">
      <c r="F10853" s="181"/>
    </row>
    <row r="10854" s="176" customFormat="1" ht="13.5" spans="6:6">
      <c r="F10854" s="181"/>
    </row>
    <row r="10855" s="176" customFormat="1" ht="13.5" spans="6:6">
      <c r="F10855" s="181"/>
    </row>
    <row r="10856" s="176" customFormat="1" ht="13.5" spans="6:6">
      <c r="F10856" s="181"/>
    </row>
    <row r="10857" s="176" customFormat="1" ht="13.5" spans="6:6">
      <c r="F10857" s="181"/>
    </row>
    <row r="10858" s="176" customFormat="1" ht="13.5" spans="6:6">
      <c r="F10858" s="181"/>
    </row>
    <row r="10859" s="176" customFormat="1" ht="13.5" spans="6:6">
      <c r="F10859" s="181"/>
    </row>
    <row r="10860" s="176" customFormat="1" ht="13.5" spans="6:6">
      <c r="F10860" s="181"/>
    </row>
    <row r="10861" s="176" customFormat="1" ht="13.5" spans="6:6">
      <c r="F10861" s="181"/>
    </row>
    <row r="10862" s="176" customFormat="1" ht="13.5" spans="6:6">
      <c r="F10862" s="181"/>
    </row>
    <row r="10863" s="176" customFormat="1" ht="13.5" spans="6:6">
      <c r="F10863" s="181"/>
    </row>
    <row r="10864" s="176" customFormat="1" ht="13.5" spans="6:6">
      <c r="F10864" s="181"/>
    </row>
    <row r="10865" s="176" customFormat="1" ht="13.5" spans="6:6">
      <c r="F10865" s="181"/>
    </row>
    <row r="10866" s="176" customFormat="1" ht="13.5" spans="6:6">
      <c r="F10866" s="181"/>
    </row>
    <row r="10867" s="176" customFormat="1" ht="13.5" spans="6:6">
      <c r="F10867" s="181"/>
    </row>
    <row r="10868" s="176" customFormat="1" ht="13.5" spans="6:6">
      <c r="F10868" s="181"/>
    </row>
    <row r="10869" s="176" customFormat="1" ht="13.5" spans="6:6">
      <c r="F10869" s="181"/>
    </row>
    <row r="10870" s="176" customFormat="1" ht="13.5" spans="6:6">
      <c r="F10870" s="181"/>
    </row>
    <row r="10871" s="176" customFormat="1" ht="13.5" spans="6:6">
      <c r="F10871" s="181"/>
    </row>
    <row r="10872" s="176" customFormat="1" ht="13.5" spans="6:6">
      <c r="F10872" s="181"/>
    </row>
    <row r="10873" s="176" customFormat="1" ht="13.5" spans="6:6">
      <c r="F10873" s="181"/>
    </row>
    <row r="10874" s="176" customFormat="1" ht="13.5" spans="6:6">
      <c r="F10874" s="181"/>
    </row>
    <row r="10875" s="176" customFormat="1" ht="13.5" spans="6:6">
      <c r="F10875" s="181"/>
    </row>
    <row r="10876" s="176" customFormat="1" ht="13.5" spans="6:6">
      <c r="F10876" s="181"/>
    </row>
    <row r="10877" s="176" customFormat="1" ht="13.5" spans="6:6">
      <c r="F10877" s="181"/>
    </row>
    <row r="10878" s="176" customFormat="1" ht="13.5" spans="6:6">
      <c r="F10878" s="181"/>
    </row>
    <row r="10879" s="176" customFormat="1" ht="13.5" spans="6:6">
      <c r="F10879" s="181"/>
    </row>
    <row r="10880" s="176" customFormat="1" ht="13.5" spans="6:6">
      <c r="F10880" s="181"/>
    </row>
    <row r="10881" s="176" customFormat="1" ht="13.5" spans="6:6">
      <c r="F10881" s="181"/>
    </row>
    <row r="10882" s="176" customFormat="1" ht="13.5" spans="6:6">
      <c r="F10882" s="181"/>
    </row>
    <row r="10883" s="176" customFormat="1" ht="13.5" spans="6:6">
      <c r="F10883" s="181"/>
    </row>
    <row r="10884" s="176" customFormat="1" ht="13.5" spans="6:6">
      <c r="F10884" s="181"/>
    </row>
    <row r="10885" s="176" customFormat="1" ht="13.5" spans="6:6">
      <c r="F10885" s="181"/>
    </row>
    <row r="10886" s="176" customFormat="1" ht="13.5" spans="6:6">
      <c r="F10886" s="181"/>
    </row>
    <row r="10887" s="176" customFormat="1" ht="13.5" spans="6:6">
      <c r="F10887" s="181"/>
    </row>
    <row r="10888" s="176" customFormat="1" ht="13.5" spans="6:6">
      <c r="F10888" s="181"/>
    </row>
    <row r="10889" s="176" customFormat="1" ht="13.5" spans="6:6">
      <c r="F10889" s="181"/>
    </row>
    <row r="10890" s="176" customFormat="1" ht="13.5" spans="6:6">
      <c r="F10890" s="181"/>
    </row>
    <row r="10891" s="176" customFormat="1" ht="13.5" spans="6:6">
      <c r="F10891" s="181"/>
    </row>
    <row r="10892" s="176" customFormat="1" ht="13.5" spans="6:6">
      <c r="F10892" s="181"/>
    </row>
    <row r="10893" s="176" customFormat="1" ht="13.5" spans="6:6">
      <c r="F10893" s="181"/>
    </row>
    <row r="10894" s="176" customFormat="1" ht="13.5" spans="6:6">
      <c r="F10894" s="181"/>
    </row>
    <row r="10895" s="176" customFormat="1" ht="13.5" spans="6:6">
      <c r="F10895" s="181"/>
    </row>
    <row r="10896" s="176" customFormat="1" ht="13.5" spans="6:6">
      <c r="F10896" s="181"/>
    </row>
    <row r="10897" s="176" customFormat="1" ht="13.5" spans="6:6">
      <c r="F10897" s="181"/>
    </row>
    <row r="10898" s="176" customFormat="1" ht="13.5" spans="6:6">
      <c r="F10898" s="181"/>
    </row>
    <row r="10899" s="176" customFormat="1" ht="13.5" spans="6:6">
      <c r="F10899" s="181"/>
    </row>
    <row r="10900" s="176" customFormat="1" ht="13.5" spans="6:6">
      <c r="F10900" s="181"/>
    </row>
    <row r="10901" s="176" customFormat="1" ht="13.5" spans="6:6">
      <c r="F10901" s="181"/>
    </row>
    <row r="10902" s="176" customFormat="1" ht="13.5" spans="6:6">
      <c r="F10902" s="181"/>
    </row>
    <row r="10903" s="176" customFormat="1" ht="13.5" spans="6:6">
      <c r="F10903" s="181"/>
    </row>
    <row r="10904" s="176" customFormat="1" ht="13.5" spans="6:6">
      <c r="F10904" s="181"/>
    </row>
    <row r="10905" s="176" customFormat="1" ht="13.5" spans="6:6">
      <c r="F10905" s="181"/>
    </row>
    <row r="10906" s="176" customFormat="1" ht="13.5" spans="6:6">
      <c r="F10906" s="181"/>
    </row>
    <row r="10907" s="176" customFormat="1" ht="13.5" spans="6:6">
      <c r="F10907" s="181"/>
    </row>
    <row r="10908" s="176" customFormat="1" ht="13.5" spans="6:6">
      <c r="F10908" s="181"/>
    </row>
    <row r="10909" s="176" customFormat="1" ht="13.5" spans="6:6">
      <c r="F10909" s="181"/>
    </row>
    <row r="10910" s="176" customFormat="1" ht="13.5" spans="6:6">
      <c r="F10910" s="181"/>
    </row>
    <row r="10911" s="176" customFormat="1" ht="13.5" spans="6:6">
      <c r="F10911" s="181"/>
    </row>
    <row r="10912" s="176" customFormat="1" ht="13.5" spans="6:6">
      <c r="F10912" s="181"/>
    </row>
    <row r="10913" s="176" customFormat="1" ht="13.5" spans="6:6">
      <c r="F10913" s="181"/>
    </row>
    <row r="10914" s="176" customFormat="1" ht="13.5" spans="6:6">
      <c r="F10914" s="181"/>
    </row>
    <row r="10915" s="176" customFormat="1" ht="13.5" spans="6:6">
      <c r="F10915" s="181"/>
    </row>
    <row r="10916" s="176" customFormat="1" ht="13.5" spans="6:6">
      <c r="F10916" s="181"/>
    </row>
    <row r="10917" s="176" customFormat="1" ht="13.5" spans="6:6">
      <c r="F10917" s="181"/>
    </row>
    <row r="10918" s="176" customFormat="1" ht="13.5" spans="6:6">
      <c r="F10918" s="181"/>
    </row>
    <row r="10919" s="176" customFormat="1" ht="13.5" spans="6:6">
      <c r="F10919" s="181"/>
    </row>
    <row r="10920" s="176" customFormat="1" ht="13.5" spans="6:6">
      <c r="F10920" s="181"/>
    </row>
    <row r="10921" s="176" customFormat="1" ht="13.5" spans="6:6">
      <c r="F10921" s="181"/>
    </row>
    <row r="10922" s="176" customFormat="1" ht="13.5" spans="6:6">
      <c r="F10922" s="181"/>
    </row>
    <row r="10923" s="176" customFormat="1" ht="13.5" spans="6:6">
      <c r="F10923" s="181"/>
    </row>
    <row r="10924" s="176" customFormat="1" ht="13.5" spans="6:6">
      <c r="F10924" s="181"/>
    </row>
    <row r="10925" s="176" customFormat="1" ht="13.5" spans="6:6">
      <c r="F10925" s="181"/>
    </row>
    <row r="10926" s="176" customFormat="1" ht="13.5" spans="6:6">
      <c r="F10926" s="181"/>
    </row>
    <row r="10927" s="176" customFormat="1" ht="13.5" spans="6:6">
      <c r="F10927" s="181"/>
    </row>
    <row r="10928" s="176" customFormat="1" ht="13.5" spans="6:6">
      <c r="F10928" s="181"/>
    </row>
    <row r="10929" s="176" customFormat="1" ht="13.5" spans="6:6">
      <c r="F10929" s="181"/>
    </row>
    <row r="10930" s="176" customFormat="1" ht="13.5" spans="6:6">
      <c r="F10930" s="181"/>
    </row>
    <row r="10931" s="176" customFormat="1" ht="13.5" spans="6:6">
      <c r="F10931" s="181"/>
    </row>
    <row r="10932" s="176" customFormat="1" ht="13.5" spans="6:6">
      <c r="F10932" s="181"/>
    </row>
    <row r="10933" s="176" customFormat="1" ht="13.5" spans="6:6">
      <c r="F10933" s="181"/>
    </row>
    <row r="10934" s="176" customFormat="1" ht="13.5" spans="6:6">
      <c r="F10934" s="181"/>
    </row>
    <row r="10935" s="176" customFormat="1" ht="13.5" spans="6:6">
      <c r="F10935" s="181"/>
    </row>
    <row r="10936" s="176" customFormat="1" ht="13.5" spans="6:6">
      <c r="F10936" s="181"/>
    </row>
    <row r="10937" s="176" customFormat="1" ht="13.5" spans="6:6">
      <c r="F10937" s="181"/>
    </row>
    <row r="10938" s="176" customFormat="1" ht="13.5" spans="6:6">
      <c r="F10938" s="181"/>
    </row>
    <row r="10939" s="176" customFormat="1" ht="13.5" spans="6:6">
      <c r="F10939" s="181"/>
    </row>
    <row r="10940" s="176" customFormat="1" ht="13.5" spans="6:6">
      <c r="F10940" s="181"/>
    </row>
    <row r="10941" s="176" customFormat="1" ht="13.5" spans="6:6">
      <c r="F10941" s="181"/>
    </row>
    <row r="10942" s="176" customFormat="1" ht="13.5" spans="6:6">
      <c r="F10942" s="181"/>
    </row>
    <row r="10943" s="176" customFormat="1" ht="13.5" spans="6:6">
      <c r="F10943" s="181"/>
    </row>
    <row r="10944" s="176" customFormat="1" ht="13.5" spans="6:6">
      <c r="F10944" s="181"/>
    </row>
    <row r="10945" s="176" customFormat="1" ht="13.5" spans="6:6">
      <c r="F10945" s="181"/>
    </row>
    <row r="10946" s="176" customFormat="1" ht="13.5" spans="6:6">
      <c r="F10946" s="181"/>
    </row>
    <row r="10947" s="176" customFormat="1" ht="13.5" spans="6:6">
      <c r="F10947" s="181"/>
    </row>
    <row r="10948" s="176" customFormat="1" ht="13.5" spans="6:6">
      <c r="F10948" s="181"/>
    </row>
    <row r="10949" s="176" customFormat="1" ht="13.5" spans="6:6">
      <c r="F10949" s="181"/>
    </row>
    <row r="10950" s="176" customFormat="1" ht="13.5" spans="6:6">
      <c r="F10950" s="181"/>
    </row>
    <row r="10951" s="176" customFormat="1" ht="13.5" spans="6:6">
      <c r="F10951" s="181"/>
    </row>
    <row r="10952" s="176" customFormat="1" ht="13.5" spans="6:6">
      <c r="F10952" s="181"/>
    </row>
    <row r="10953" s="176" customFormat="1" ht="13.5" spans="6:6">
      <c r="F10953" s="181"/>
    </row>
    <row r="10954" s="176" customFormat="1" ht="13.5" spans="6:6">
      <c r="F10954" s="181"/>
    </row>
    <row r="10955" s="176" customFormat="1" ht="13.5" spans="6:6">
      <c r="F10955" s="181"/>
    </row>
    <row r="10956" s="176" customFormat="1" ht="13.5" spans="6:6">
      <c r="F10956" s="181"/>
    </row>
    <row r="10957" s="176" customFormat="1" ht="13.5" spans="6:6">
      <c r="F10957" s="181"/>
    </row>
    <row r="10958" s="176" customFormat="1" ht="13.5" spans="6:6">
      <c r="F10958" s="181"/>
    </row>
    <row r="10959" s="176" customFormat="1" ht="13.5" spans="6:6">
      <c r="F10959" s="181"/>
    </row>
    <row r="10960" s="176" customFormat="1" ht="13.5" spans="6:6">
      <c r="F10960" s="181"/>
    </row>
    <row r="10961" s="176" customFormat="1" ht="13.5" spans="6:6">
      <c r="F10961" s="181"/>
    </row>
    <row r="10962" s="176" customFormat="1" ht="13.5" spans="6:6">
      <c r="F10962" s="181"/>
    </row>
    <row r="10963" s="176" customFormat="1" ht="13.5" spans="6:6">
      <c r="F10963" s="181"/>
    </row>
    <row r="10964" s="176" customFormat="1" ht="13.5" spans="6:6">
      <c r="F10964" s="181"/>
    </row>
    <row r="10965" s="176" customFormat="1" ht="13.5" spans="6:6">
      <c r="F10965" s="181"/>
    </row>
    <row r="10966" s="176" customFormat="1" ht="13.5" spans="6:6">
      <c r="F10966" s="181"/>
    </row>
    <row r="10967" s="176" customFormat="1" ht="13.5" spans="6:6">
      <c r="F10967" s="181"/>
    </row>
    <row r="10968" s="176" customFormat="1" ht="13.5" spans="6:6">
      <c r="F10968" s="181"/>
    </row>
    <row r="10969" s="176" customFormat="1" ht="13.5" spans="6:6">
      <c r="F10969" s="181"/>
    </row>
    <row r="10970" s="176" customFormat="1" ht="13.5" spans="6:6">
      <c r="F10970" s="181"/>
    </row>
    <row r="10971" s="176" customFormat="1" ht="13.5" spans="6:6">
      <c r="F10971" s="181"/>
    </row>
    <row r="10972" s="176" customFormat="1" ht="13.5" spans="6:6">
      <c r="F10972" s="181"/>
    </row>
    <row r="10973" s="176" customFormat="1" ht="13.5" spans="6:6">
      <c r="F10973" s="181"/>
    </row>
    <row r="10974" s="176" customFormat="1" ht="13.5" spans="6:6">
      <c r="F10974" s="181"/>
    </row>
    <row r="10975" s="176" customFormat="1" ht="13.5" spans="6:6">
      <c r="F10975" s="181"/>
    </row>
    <row r="10976" s="176" customFormat="1" ht="13.5" spans="6:6">
      <c r="F10976" s="181"/>
    </row>
    <row r="10977" s="176" customFormat="1" ht="13.5" spans="6:6">
      <c r="F10977" s="181"/>
    </row>
    <row r="10978" s="176" customFormat="1" ht="13.5" spans="6:6">
      <c r="F10978" s="181"/>
    </row>
    <row r="10979" s="176" customFormat="1" ht="13.5" spans="6:6">
      <c r="F10979" s="181"/>
    </row>
    <row r="10980" s="176" customFormat="1" ht="13.5" spans="6:6">
      <c r="F10980" s="181"/>
    </row>
    <row r="10981" s="176" customFormat="1" ht="13.5" spans="6:6">
      <c r="F10981" s="181"/>
    </row>
    <row r="10982" s="176" customFormat="1" ht="13.5" spans="6:6">
      <c r="F10982" s="181"/>
    </row>
    <row r="10983" s="176" customFormat="1" ht="13.5" spans="6:6">
      <c r="F10983" s="181"/>
    </row>
    <row r="10984" s="176" customFormat="1" ht="13.5" spans="6:6">
      <c r="F10984" s="181"/>
    </row>
    <row r="10985" s="176" customFormat="1" ht="13.5" spans="6:6">
      <c r="F10985" s="181"/>
    </row>
    <row r="10986" s="176" customFormat="1" ht="13.5" spans="6:6">
      <c r="F10986" s="181"/>
    </row>
    <row r="10987" s="176" customFormat="1" ht="13.5" spans="6:6">
      <c r="F10987" s="181"/>
    </row>
    <row r="10988" s="176" customFormat="1" ht="13.5" spans="6:6">
      <c r="F10988" s="181"/>
    </row>
    <row r="10989" s="176" customFormat="1" ht="13.5" spans="6:6">
      <c r="F10989" s="181"/>
    </row>
    <row r="10990" s="176" customFormat="1" ht="13.5" spans="6:6">
      <c r="F10990" s="181"/>
    </row>
    <row r="10991" s="176" customFormat="1" ht="13.5" spans="6:6">
      <c r="F10991" s="181"/>
    </row>
    <row r="10992" s="176" customFormat="1" ht="13.5" spans="6:6">
      <c r="F10992" s="181"/>
    </row>
    <row r="10993" s="176" customFormat="1" ht="13.5" spans="6:6">
      <c r="F10993" s="181"/>
    </row>
    <row r="10994" s="176" customFormat="1" ht="13.5" spans="6:6">
      <c r="F10994" s="181"/>
    </row>
    <row r="10995" s="176" customFormat="1" ht="13.5" spans="6:6">
      <c r="F10995" s="181"/>
    </row>
    <row r="10996" s="176" customFormat="1" ht="13.5" spans="6:6">
      <c r="F10996" s="181"/>
    </row>
    <row r="10997" s="176" customFormat="1" ht="13.5" spans="6:6">
      <c r="F10997" s="181"/>
    </row>
    <row r="10998" s="176" customFormat="1" ht="13.5" spans="6:6">
      <c r="F10998" s="181"/>
    </row>
    <row r="10999" s="176" customFormat="1" ht="13.5" spans="6:6">
      <c r="F10999" s="181"/>
    </row>
    <row r="11000" s="176" customFormat="1" ht="13.5" spans="6:6">
      <c r="F11000" s="181"/>
    </row>
    <row r="11001" s="176" customFormat="1" ht="13.5" spans="6:6">
      <c r="F11001" s="181"/>
    </row>
    <row r="11002" s="176" customFormat="1" ht="13.5" spans="6:6">
      <c r="F11002" s="181"/>
    </row>
    <row r="11003" s="176" customFormat="1" ht="13.5" spans="6:6">
      <c r="F11003" s="181"/>
    </row>
    <row r="11004" s="176" customFormat="1" ht="13.5" spans="6:6">
      <c r="F11004" s="181"/>
    </row>
    <row r="11005" s="176" customFormat="1" ht="13.5" spans="6:6">
      <c r="F11005" s="181"/>
    </row>
    <row r="11006" s="176" customFormat="1" ht="13.5" spans="6:6">
      <c r="F11006" s="181"/>
    </row>
    <row r="11007" s="176" customFormat="1" ht="13.5" spans="6:6">
      <c r="F11007" s="181"/>
    </row>
    <row r="11008" s="176" customFormat="1" ht="13.5" spans="6:6">
      <c r="F11008" s="181"/>
    </row>
    <row r="11009" s="176" customFormat="1" ht="13.5" spans="6:6">
      <c r="F11009" s="181"/>
    </row>
    <row r="11010" s="176" customFormat="1" ht="13.5" spans="6:6">
      <c r="F11010" s="181"/>
    </row>
    <row r="11011" s="176" customFormat="1" ht="13.5" spans="6:6">
      <c r="F11011" s="181"/>
    </row>
    <row r="11012" s="176" customFormat="1" ht="13.5" spans="6:6">
      <c r="F11012" s="181"/>
    </row>
    <row r="11013" s="176" customFormat="1" ht="13.5" spans="6:6">
      <c r="F11013" s="181"/>
    </row>
    <row r="11014" s="176" customFormat="1" ht="13.5" spans="6:6">
      <c r="F11014" s="181"/>
    </row>
    <row r="11015" s="176" customFormat="1" ht="13.5" spans="6:6">
      <c r="F11015" s="181"/>
    </row>
    <row r="11016" s="176" customFormat="1" ht="13.5" spans="6:6">
      <c r="F11016" s="181"/>
    </row>
    <row r="11017" s="176" customFormat="1" ht="13.5" spans="6:6">
      <c r="F11017" s="181"/>
    </row>
    <row r="11018" s="176" customFormat="1" ht="13.5" spans="6:6">
      <c r="F11018" s="181"/>
    </row>
    <row r="11019" s="176" customFormat="1" ht="13.5" spans="6:6">
      <c r="F11019" s="181"/>
    </row>
    <row r="11020" s="176" customFormat="1" ht="13.5" spans="6:6">
      <c r="F11020" s="181"/>
    </row>
    <row r="11021" s="176" customFormat="1" ht="13.5" spans="6:6">
      <c r="F11021" s="181"/>
    </row>
    <row r="11022" s="176" customFormat="1" ht="13.5" spans="6:6">
      <c r="F11022" s="181"/>
    </row>
    <row r="11023" s="176" customFormat="1" ht="13.5" spans="6:6">
      <c r="F11023" s="181"/>
    </row>
    <row r="11024" s="176" customFormat="1" ht="13.5" spans="6:6">
      <c r="F11024" s="181"/>
    </row>
    <row r="11025" s="176" customFormat="1" ht="13.5" spans="6:6">
      <c r="F11025" s="181"/>
    </row>
    <row r="11026" s="176" customFormat="1" ht="13.5" spans="6:6">
      <c r="F11026" s="181"/>
    </row>
    <row r="11027" s="176" customFormat="1" ht="13.5" spans="6:6">
      <c r="F11027" s="181"/>
    </row>
    <row r="11028" s="176" customFormat="1" ht="13.5" spans="6:6">
      <c r="F11028" s="181"/>
    </row>
    <row r="11029" s="176" customFormat="1" ht="13.5" spans="6:6">
      <c r="F11029" s="181"/>
    </row>
    <row r="11030" s="176" customFormat="1" ht="13.5" spans="6:6">
      <c r="F11030" s="181"/>
    </row>
    <row r="11031" s="176" customFormat="1" ht="13.5" spans="6:6">
      <c r="F11031" s="181"/>
    </row>
    <row r="11032" s="176" customFormat="1" ht="13.5" spans="6:6">
      <c r="F11032" s="181"/>
    </row>
    <row r="11033" s="176" customFormat="1" ht="13.5" spans="6:6">
      <c r="F11033" s="181"/>
    </row>
    <row r="11034" s="176" customFormat="1" ht="13.5" spans="6:6">
      <c r="F11034" s="181"/>
    </row>
    <row r="11035" s="176" customFormat="1" ht="13.5" spans="6:6">
      <c r="F11035" s="181"/>
    </row>
    <row r="11036" s="176" customFormat="1" ht="13.5" spans="6:6">
      <c r="F11036" s="181"/>
    </row>
    <row r="11037" s="176" customFormat="1" ht="13.5" spans="6:6">
      <c r="F11037" s="181"/>
    </row>
    <row r="11038" s="176" customFormat="1" ht="13.5" spans="6:6">
      <c r="F11038" s="181"/>
    </row>
    <row r="11039" s="176" customFormat="1" ht="13.5" spans="6:6">
      <c r="F11039" s="181"/>
    </row>
    <row r="11040" s="176" customFormat="1" ht="13.5" spans="6:6">
      <c r="F11040" s="181"/>
    </row>
    <row r="11041" s="176" customFormat="1" ht="13.5" spans="6:6">
      <c r="F11041" s="181"/>
    </row>
    <row r="11042" s="176" customFormat="1" ht="13.5" spans="6:6">
      <c r="F11042" s="181"/>
    </row>
    <row r="11043" s="176" customFormat="1" ht="13.5" spans="6:6">
      <c r="F11043" s="181"/>
    </row>
    <row r="11044" s="176" customFormat="1" ht="13.5" spans="6:6">
      <c r="F11044" s="181"/>
    </row>
    <row r="11045" s="176" customFormat="1" ht="13.5" spans="6:6">
      <c r="F11045" s="181"/>
    </row>
    <row r="11046" s="176" customFormat="1" ht="13.5" spans="6:6">
      <c r="F11046" s="181"/>
    </row>
    <row r="11047" s="176" customFormat="1" ht="13.5" spans="6:6">
      <c r="F11047" s="181"/>
    </row>
    <row r="11048" s="176" customFormat="1" ht="13.5" spans="6:6">
      <c r="F11048" s="181"/>
    </row>
    <row r="11049" s="176" customFormat="1" ht="13.5" spans="6:6">
      <c r="F11049" s="181"/>
    </row>
    <row r="11050" s="176" customFormat="1" ht="13.5" spans="6:6">
      <c r="F11050" s="181"/>
    </row>
    <row r="11051" s="176" customFormat="1" ht="13.5" spans="6:6">
      <c r="F11051" s="181"/>
    </row>
    <row r="11052" s="176" customFormat="1" ht="13.5" spans="6:6">
      <c r="F11052" s="181"/>
    </row>
    <row r="11053" s="176" customFormat="1" ht="13.5" spans="6:6">
      <c r="F11053" s="181"/>
    </row>
    <row r="11054" s="176" customFormat="1" ht="13.5" spans="6:6">
      <c r="F11054" s="181"/>
    </row>
    <row r="11055" s="176" customFormat="1" ht="13.5" spans="6:6">
      <c r="F11055" s="181"/>
    </row>
    <row r="11056" s="176" customFormat="1" ht="13.5" spans="6:6">
      <c r="F11056" s="181"/>
    </row>
    <row r="11057" s="176" customFormat="1" ht="13.5" spans="6:6">
      <c r="F11057" s="181"/>
    </row>
    <row r="11058" s="176" customFormat="1" ht="13.5" spans="6:6">
      <c r="F11058" s="181"/>
    </row>
    <row r="11059" s="176" customFormat="1" ht="13.5" spans="6:6">
      <c r="F11059" s="181"/>
    </row>
    <row r="11060" s="176" customFormat="1" ht="13.5" spans="6:6">
      <c r="F11060" s="181"/>
    </row>
    <row r="11061" s="176" customFormat="1" ht="13.5" spans="6:6">
      <c r="F11061" s="181"/>
    </row>
    <row r="11062" s="176" customFormat="1" ht="13.5" spans="6:6">
      <c r="F11062" s="181"/>
    </row>
    <row r="11063" s="176" customFormat="1" ht="13.5" spans="6:6">
      <c r="F11063" s="181"/>
    </row>
    <row r="11064" s="176" customFormat="1" ht="13.5" spans="6:6">
      <c r="F11064" s="181"/>
    </row>
    <row r="11065" s="176" customFormat="1" ht="13.5" spans="6:6">
      <c r="F11065" s="181"/>
    </row>
    <row r="11066" s="176" customFormat="1" ht="13.5" spans="6:6">
      <c r="F11066" s="181"/>
    </row>
    <row r="11067" s="176" customFormat="1" ht="13.5" spans="6:6">
      <c r="F11067" s="181"/>
    </row>
    <row r="11068" s="176" customFormat="1" ht="13.5" spans="6:6">
      <c r="F11068" s="181"/>
    </row>
    <row r="11069" s="176" customFormat="1" ht="13.5" spans="6:6">
      <c r="F11069" s="181"/>
    </row>
    <row r="11070" s="176" customFormat="1" ht="13.5" spans="6:6">
      <c r="F11070" s="181"/>
    </row>
    <row r="11071" s="176" customFormat="1" ht="13.5" spans="6:6">
      <c r="F11071" s="181"/>
    </row>
    <row r="11072" s="176" customFormat="1" ht="13.5" spans="6:6">
      <c r="F11072" s="181"/>
    </row>
    <row r="11073" s="176" customFormat="1" ht="13.5" spans="6:6">
      <c r="F11073" s="181"/>
    </row>
    <row r="11074" s="176" customFormat="1" ht="13.5" spans="6:6">
      <c r="F11074" s="181"/>
    </row>
    <row r="11075" s="176" customFormat="1" ht="13.5" spans="6:6">
      <c r="F11075" s="181"/>
    </row>
    <row r="11076" s="176" customFormat="1" ht="13.5" spans="6:6">
      <c r="F11076" s="181"/>
    </row>
    <row r="11077" s="176" customFormat="1" ht="13.5" spans="6:6">
      <c r="F11077" s="181"/>
    </row>
    <row r="11078" s="176" customFormat="1" ht="13.5" spans="6:6">
      <c r="F11078" s="181"/>
    </row>
    <row r="11079" s="176" customFormat="1" ht="13.5" spans="6:6">
      <c r="F11079" s="181"/>
    </row>
    <row r="11080" s="176" customFormat="1" ht="13.5" spans="6:6">
      <c r="F11080" s="181"/>
    </row>
    <row r="11081" s="176" customFormat="1" ht="13.5" spans="6:6">
      <c r="F11081" s="181"/>
    </row>
    <row r="11082" s="176" customFormat="1" ht="13.5" spans="6:6">
      <c r="F11082" s="181"/>
    </row>
    <row r="11083" s="176" customFormat="1" ht="13.5" spans="6:6">
      <c r="F11083" s="181"/>
    </row>
    <row r="11084" s="176" customFormat="1" ht="13.5" spans="6:6">
      <c r="F11084" s="181"/>
    </row>
    <row r="11085" s="176" customFormat="1" ht="13.5" spans="6:6">
      <c r="F11085" s="181"/>
    </row>
    <row r="11086" s="176" customFormat="1" ht="13.5" spans="6:6">
      <c r="F11086" s="181"/>
    </row>
    <row r="11087" s="176" customFormat="1" ht="13.5" spans="6:6">
      <c r="F11087" s="181"/>
    </row>
    <row r="11088" s="176" customFormat="1" ht="13.5" spans="6:6">
      <c r="F11088" s="181"/>
    </row>
    <row r="11089" s="176" customFormat="1" ht="13.5" spans="6:6">
      <c r="F11089" s="181"/>
    </row>
    <row r="11090" s="176" customFormat="1" ht="13.5" spans="6:6">
      <c r="F11090" s="181"/>
    </row>
    <row r="11091" s="176" customFormat="1" ht="13.5" spans="6:6">
      <c r="F11091" s="181"/>
    </row>
    <row r="11092" s="176" customFormat="1" ht="13.5" spans="6:6">
      <c r="F11092" s="181"/>
    </row>
    <row r="11093" s="176" customFormat="1" ht="13.5" spans="6:6">
      <c r="F11093" s="181"/>
    </row>
    <row r="11094" s="176" customFormat="1" ht="13.5" spans="6:6">
      <c r="F11094" s="181"/>
    </row>
    <row r="11095" s="176" customFormat="1" ht="13.5" spans="6:6">
      <c r="F11095" s="181"/>
    </row>
    <row r="11096" s="176" customFormat="1" ht="13.5" spans="6:6">
      <c r="F11096" s="181"/>
    </row>
    <row r="11097" s="176" customFormat="1" ht="13.5" spans="6:6">
      <c r="F11097" s="181"/>
    </row>
    <row r="11098" s="176" customFormat="1" ht="13.5" spans="6:6">
      <c r="F11098" s="181"/>
    </row>
    <row r="11099" s="176" customFormat="1" ht="13.5" spans="6:6">
      <c r="F11099" s="181"/>
    </row>
    <row r="11100" s="176" customFormat="1" ht="13.5" spans="6:6">
      <c r="F11100" s="181"/>
    </row>
    <row r="11101" s="176" customFormat="1" ht="13.5" spans="6:6">
      <c r="F11101" s="181"/>
    </row>
    <row r="11102" s="176" customFormat="1" ht="13.5" spans="6:6">
      <c r="F11102" s="181"/>
    </row>
    <row r="11103" s="176" customFormat="1" ht="13.5" spans="6:6">
      <c r="F11103" s="181"/>
    </row>
    <row r="11104" s="176" customFormat="1" ht="13.5" spans="6:6">
      <c r="F11104" s="181"/>
    </row>
    <row r="11105" s="176" customFormat="1" ht="13.5" spans="6:6">
      <c r="F11105" s="181"/>
    </row>
    <row r="11106" s="176" customFormat="1" ht="13.5" spans="6:6">
      <c r="F11106" s="181"/>
    </row>
    <row r="11107" s="176" customFormat="1" ht="13.5" spans="6:6">
      <c r="F11107" s="181"/>
    </row>
    <row r="11108" s="176" customFormat="1" ht="13.5" spans="6:6">
      <c r="F11108" s="181"/>
    </row>
    <row r="11109" s="176" customFormat="1" ht="13.5" spans="6:6">
      <c r="F11109" s="181"/>
    </row>
    <row r="11110" s="176" customFormat="1" ht="13.5" spans="6:6">
      <c r="F11110" s="181"/>
    </row>
    <row r="11111" s="176" customFormat="1" ht="13.5" spans="6:6">
      <c r="F11111" s="181"/>
    </row>
    <row r="11112" s="176" customFormat="1" ht="13.5" spans="6:6">
      <c r="F11112" s="181"/>
    </row>
    <row r="11113" s="176" customFormat="1" ht="13.5" spans="6:6">
      <c r="F11113" s="181"/>
    </row>
    <row r="11114" s="176" customFormat="1" ht="13.5" spans="6:6">
      <c r="F11114" s="181"/>
    </row>
    <row r="11115" s="176" customFormat="1" ht="13.5" spans="6:6">
      <c r="F11115" s="181"/>
    </row>
    <row r="11116" s="176" customFormat="1" ht="13.5" spans="6:6">
      <c r="F11116" s="181"/>
    </row>
    <row r="11117" s="176" customFormat="1" ht="13.5" spans="6:6">
      <c r="F11117" s="181"/>
    </row>
    <row r="11118" s="176" customFormat="1" ht="13.5" spans="6:6">
      <c r="F11118" s="181"/>
    </row>
    <row r="11119" s="176" customFormat="1" ht="13.5" spans="6:6">
      <c r="F11119" s="181"/>
    </row>
    <row r="11120" s="176" customFormat="1" ht="13.5" spans="6:6">
      <c r="F11120" s="181"/>
    </row>
    <row r="11121" s="176" customFormat="1" ht="13.5" spans="6:6">
      <c r="F11121" s="181"/>
    </row>
    <row r="11122" s="176" customFormat="1" ht="13.5" spans="6:6">
      <c r="F11122" s="181"/>
    </row>
    <row r="11123" s="176" customFormat="1" ht="13.5" spans="6:6">
      <c r="F11123" s="181"/>
    </row>
    <row r="11124" s="176" customFormat="1" ht="13.5" spans="6:6">
      <c r="F11124" s="181"/>
    </row>
    <row r="11125" s="176" customFormat="1" ht="13.5" spans="6:6">
      <c r="F11125" s="181"/>
    </row>
    <row r="11126" s="176" customFormat="1" ht="13.5" spans="6:6">
      <c r="F11126" s="181"/>
    </row>
    <row r="11127" s="176" customFormat="1" ht="13.5" spans="6:6">
      <c r="F11127" s="181"/>
    </row>
    <row r="11128" s="176" customFormat="1" ht="13.5" spans="6:6">
      <c r="F11128" s="181"/>
    </row>
    <row r="11129" s="176" customFormat="1" ht="13.5" spans="6:6">
      <c r="F11129" s="181"/>
    </row>
    <row r="11130" s="176" customFormat="1" ht="13.5" spans="6:6">
      <c r="F11130" s="181"/>
    </row>
    <row r="11131" s="176" customFormat="1" ht="13.5" spans="6:6">
      <c r="F11131" s="181"/>
    </row>
    <row r="11132" s="176" customFormat="1" ht="13.5" spans="6:6">
      <c r="F11132" s="181"/>
    </row>
    <row r="11133" s="176" customFormat="1" ht="13.5" spans="6:6">
      <c r="F11133" s="181"/>
    </row>
    <row r="11134" s="176" customFormat="1" ht="13.5" spans="6:6">
      <c r="F11134" s="181"/>
    </row>
    <row r="11135" s="176" customFormat="1" ht="13.5" spans="6:6">
      <c r="F11135" s="181"/>
    </row>
    <row r="11136" s="176" customFormat="1" ht="13.5" spans="6:6">
      <c r="F11136" s="181"/>
    </row>
    <row r="11137" s="176" customFormat="1" ht="13.5" spans="6:6">
      <c r="F11137" s="181"/>
    </row>
    <row r="11138" s="176" customFormat="1" ht="13.5" spans="6:6">
      <c r="F11138" s="181"/>
    </row>
    <row r="11139" s="176" customFormat="1" ht="13.5" spans="6:6">
      <c r="F11139" s="181"/>
    </row>
    <row r="11140" s="176" customFormat="1" ht="13.5" spans="6:6">
      <c r="F11140" s="181"/>
    </row>
    <row r="11141" s="176" customFormat="1" ht="13.5" spans="6:6">
      <c r="F11141" s="181"/>
    </row>
    <row r="11142" s="176" customFormat="1" ht="13.5" spans="6:6">
      <c r="F11142" s="181"/>
    </row>
    <row r="11143" s="176" customFormat="1" ht="13.5" spans="6:6">
      <c r="F11143" s="181"/>
    </row>
    <row r="11144" s="176" customFormat="1" ht="13.5" spans="6:6">
      <c r="F11144" s="181"/>
    </row>
    <row r="11145" s="176" customFormat="1" ht="13.5" spans="6:6">
      <c r="F11145" s="181"/>
    </row>
    <row r="11146" s="176" customFormat="1" ht="13.5" spans="6:6">
      <c r="F11146" s="181"/>
    </row>
    <row r="11147" s="176" customFormat="1" ht="13.5" spans="6:6">
      <c r="F11147" s="181"/>
    </row>
    <row r="11148" s="176" customFormat="1" ht="13.5" spans="6:6">
      <c r="F11148" s="181"/>
    </row>
    <row r="11149" s="176" customFormat="1" ht="13.5" spans="6:6">
      <c r="F11149" s="181"/>
    </row>
    <row r="11150" s="176" customFormat="1" ht="13.5" spans="6:6">
      <c r="F11150" s="181"/>
    </row>
    <row r="11151" s="176" customFormat="1" ht="13.5" spans="6:6">
      <c r="F11151" s="181"/>
    </row>
    <row r="11152" s="176" customFormat="1" ht="13.5" spans="6:6">
      <c r="F11152" s="181"/>
    </row>
    <row r="11153" s="176" customFormat="1" ht="13.5" spans="6:6">
      <c r="F11153" s="181"/>
    </row>
    <row r="11154" s="176" customFormat="1" ht="13.5" spans="6:6">
      <c r="F11154" s="181"/>
    </row>
    <row r="11155" s="176" customFormat="1" ht="13.5" spans="6:6">
      <c r="F11155" s="181"/>
    </row>
    <row r="11156" s="176" customFormat="1" ht="13.5" spans="6:6">
      <c r="F11156" s="181"/>
    </row>
    <row r="11157" s="176" customFormat="1" ht="13.5" spans="6:6">
      <c r="F11157" s="181"/>
    </row>
    <row r="11158" s="176" customFormat="1" ht="13.5" spans="6:6">
      <c r="F11158" s="181"/>
    </row>
    <row r="11159" s="176" customFormat="1" ht="13.5" spans="6:6">
      <c r="F11159" s="181"/>
    </row>
    <row r="11160" s="176" customFormat="1" ht="13.5" spans="6:6">
      <c r="F11160" s="181"/>
    </row>
    <row r="11161" s="176" customFormat="1" ht="13.5" spans="6:6">
      <c r="F11161" s="181"/>
    </row>
    <row r="11162" s="176" customFormat="1" ht="13.5" spans="6:6">
      <c r="F11162" s="181"/>
    </row>
    <row r="11163" s="176" customFormat="1" ht="13.5" spans="6:6">
      <c r="F11163" s="181"/>
    </row>
    <row r="11164" s="176" customFormat="1" ht="13.5" spans="6:6">
      <c r="F11164" s="181"/>
    </row>
    <row r="11165" s="176" customFormat="1" ht="13.5" spans="6:6">
      <c r="F11165" s="181"/>
    </row>
    <row r="11166" s="176" customFormat="1" ht="13.5" spans="6:6">
      <c r="F11166" s="181"/>
    </row>
    <row r="11167" s="176" customFormat="1" ht="13.5" spans="6:6">
      <c r="F11167" s="181"/>
    </row>
    <row r="11168" s="176" customFormat="1" ht="13.5" spans="6:6">
      <c r="F11168" s="181"/>
    </row>
    <row r="11169" s="176" customFormat="1" ht="13.5" spans="6:6">
      <c r="F11169" s="181"/>
    </row>
    <row r="11170" s="176" customFormat="1" ht="13.5" spans="6:6">
      <c r="F11170" s="181"/>
    </row>
    <row r="11171" s="176" customFormat="1" ht="13.5" spans="6:6">
      <c r="F11171" s="181"/>
    </row>
    <row r="11172" s="176" customFormat="1" ht="13.5" spans="6:6">
      <c r="F11172" s="181"/>
    </row>
    <row r="11173" s="176" customFormat="1" ht="13.5" spans="6:6">
      <c r="F11173" s="181"/>
    </row>
    <row r="11174" s="176" customFormat="1" ht="13.5" spans="6:6">
      <c r="F11174" s="181"/>
    </row>
    <row r="11175" s="176" customFormat="1" ht="13.5" spans="6:6">
      <c r="F11175" s="181"/>
    </row>
    <row r="11176" s="176" customFormat="1" ht="13.5" spans="6:6">
      <c r="F11176" s="181"/>
    </row>
    <row r="11177" s="176" customFormat="1" ht="13.5" spans="6:6">
      <c r="F11177" s="181"/>
    </row>
    <row r="11178" s="176" customFormat="1" ht="13.5" spans="6:6">
      <c r="F11178" s="181"/>
    </row>
    <row r="11179" s="176" customFormat="1" ht="13.5" spans="6:6">
      <c r="F11179" s="181"/>
    </row>
    <row r="11180" s="176" customFormat="1" ht="13.5" spans="6:6">
      <c r="F11180" s="181"/>
    </row>
    <row r="11181" s="176" customFormat="1" ht="13.5" spans="6:6">
      <c r="F11181" s="181"/>
    </row>
    <row r="11182" s="176" customFormat="1" ht="13.5" spans="6:6">
      <c r="F11182" s="181"/>
    </row>
    <row r="11183" s="176" customFormat="1" ht="13.5" spans="6:6">
      <c r="F11183" s="181"/>
    </row>
    <row r="11184" s="176" customFormat="1" ht="13.5" spans="6:6">
      <c r="F11184" s="181"/>
    </row>
    <row r="11185" s="176" customFormat="1" ht="13.5" spans="6:6">
      <c r="F11185" s="181"/>
    </row>
    <row r="11186" s="176" customFormat="1" ht="13.5" spans="6:6">
      <c r="F11186" s="181"/>
    </row>
    <row r="11187" s="176" customFormat="1" ht="13.5" spans="6:6">
      <c r="F11187" s="181"/>
    </row>
    <row r="11188" s="176" customFormat="1" ht="13.5" spans="6:6">
      <c r="F11188" s="181"/>
    </row>
    <row r="11189" s="176" customFormat="1" ht="13.5" spans="6:6">
      <c r="F11189" s="181"/>
    </row>
    <row r="11190" s="176" customFormat="1" ht="13.5" spans="6:6">
      <c r="F11190" s="181"/>
    </row>
    <row r="11191" s="176" customFormat="1" ht="13.5" spans="6:6">
      <c r="F11191" s="181"/>
    </row>
    <row r="11192" s="176" customFormat="1" ht="13.5" spans="6:6">
      <c r="F11192" s="181"/>
    </row>
    <row r="11193" s="176" customFormat="1" ht="13.5" spans="6:6">
      <c r="F11193" s="181"/>
    </row>
    <row r="11194" s="176" customFormat="1" ht="13.5" spans="6:6">
      <c r="F11194" s="181"/>
    </row>
    <row r="11195" s="176" customFormat="1" ht="13.5" spans="6:6">
      <c r="F11195" s="181"/>
    </row>
    <row r="11196" s="176" customFormat="1" ht="13.5" spans="6:6">
      <c r="F11196" s="181"/>
    </row>
    <row r="11197" s="176" customFormat="1" ht="13.5" spans="6:6">
      <c r="F11197" s="181"/>
    </row>
    <row r="11198" s="176" customFormat="1" ht="13.5" spans="6:6">
      <c r="F11198" s="181"/>
    </row>
    <row r="11199" s="176" customFormat="1" ht="13.5" spans="6:6">
      <c r="F11199" s="181"/>
    </row>
    <row r="11200" s="176" customFormat="1" ht="13.5" spans="6:6">
      <c r="F11200" s="181"/>
    </row>
    <row r="11201" s="176" customFormat="1" ht="13.5" spans="6:6">
      <c r="F11201" s="181"/>
    </row>
    <row r="11202" s="176" customFormat="1" ht="13.5" spans="6:6">
      <c r="F11202" s="181"/>
    </row>
    <row r="11203" s="176" customFormat="1" ht="13.5" spans="6:6">
      <c r="F11203" s="181"/>
    </row>
    <row r="11204" s="176" customFormat="1" ht="13.5" spans="6:6">
      <c r="F11204" s="181"/>
    </row>
    <row r="11205" s="176" customFormat="1" ht="13.5" spans="6:6">
      <c r="F11205" s="181"/>
    </row>
    <row r="11206" s="176" customFormat="1" ht="13.5" spans="6:6">
      <c r="F11206" s="181"/>
    </row>
    <row r="11207" s="176" customFormat="1" ht="13.5" spans="6:6">
      <c r="F11207" s="181"/>
    </row>
    <row r="11208" s="176" customFormat="1" ht="13.5" spans="6:6">
      <c r="F11208" s="181"/>
    </row>
    <row r="11209" s="176" customFormat="1" ht="13.5" spans="6:6">
      <c r="F11209" s="181"/>
    </row>
    <row r="11210" s="176" customFormat="1" ht="13.5" spans="6:6">
      <c r="F11210" s="181"/>
    </row>
    <row r="11211" s="176" customFormat="1" ht="13.5" spans="6:6">
      <c r="F11211" s="181"/>
    </row>
    <row r="11212" s="176" customFormat="1" ht="13.5" spans="6:6">
      <c r="F11212" s="181"/>
    </row>
    <row r="11213" s="176" customFormat="1" ht="13.5" spans="6:6">
      <c r="F11213" s="181"/>
    </row>
    <row r="11214" s="176" customFormat="1" ht="13.5" spans="6:6">
      <c r="F11214" s="181"/>
    </row>
    <row r="11215" s="176" customFormat="1" ht="13.5" spans="6:6">
      <c r="F11215" s="181"/>
    </row>
    <row r="11216" s="176" customFormat="1" ht="13.5" spans="6:6">
      <c r="F11216" s="181"/>
    </row>
    <row r="11217" s="176" customFormat="1" ht="13.5" spans="6:6">
      <c r="F11217" s="181"/>
    </row>
    <row r="11218" s="176" customFormat="1" ht="13.5" spans="6:6">
      <c r="F11218" s="181"/>
    </row>
    <row r="11219" s="176" customFormat="1" ht="13.5" spans="6:6">
      <c r="F11219" s="181"/>
    </row>
    <row r="11220" s="176" customFormat="1" ht="13.5" spans="6:6">
      <c r="F11220" s="181"/>
    </row>
    <row r="11221" s="176" customFormat="1" ht="13.5" spans="6:6">
      <c r="F11221" s="181"/>
    </row>
    <row r="11222" s="176" customFormat="1" ht="13.5" spans="6:6">
      <c r="F11222" s="181"/>
    </row>
    <row r="11223" s="176" customFormat="1" ht="13.5" spans="6:6">
      <c r="F11223" s="181"/>
    </row>
    <row r="11224" s="176" customFormat="1" ht="13.5" spans="6:6">
      <c r="F11224" s="181"/>
    </row>
    <row r="11225" s="176" customFormat="1" ht="13.5" spans="6:6">
      <c r="F11225" s="181"/>
    </row>
    <row r="11226" s="176" customFormat="1" ht="13.5" spans="6:6">
      <c r="F11226" s="181"/>
    </row>
    <row r="11227" s="176" customFormat="1" ht="13.5" spans="6:6">
      <c r="F11227" s="181"/>
    </row>
    <row r="11228" s="176" customFormat="1" ht="13.5" spans="6:6">
      <c r="F11228" s="181"/>
    </row>
    <row r="11229" s="176" customFormat="1" ht="13.5" spans="6:6">
      <c r="F11229" s="181"/>
    </row>
    <row r="11230" s="176" customFormat="1" ht="13.5" spans="6:6">
      <c r="F11230" s="181"/>
    </row>
    <row r="11231" s="176" customFormat="1" ht="13.5" spans="6:6">
      <c r="F11231" s="181"/>
    </row>
    <row r="11232" s="176" customFormat="1" ht="13.5" spans="6:6">
      <c r="F11232" s="181"/>
    </row>
    <row r="11233" s="176" customFormat="1" ht="13.5" spans="6:6">
      <c r="F11233" s="181"/>
    </row>
    <row r="11234" s="176" customFormat="1" ht="13.5" spans="6:6">
      <c r="F11234" s="181"/>
    </row>
    <row r="11235" s="176" customFormat="1" ht="13.5" spans="6:6">
      <c r="F11235" s="181"/>
    </row>
    <row r="11236" s="176" customFormat="1" ht="13.5" spans="6:6">
      <c r="F11236" s="181"/>
    </row>
    <row r="11237" s="176" customFormat="1" ht="13.5" spans="6:6">
      <c r="F11237" s="181"/>
    </row>
    <row r="11238" s="176" customFormat="1" ht="13.5" spans="6:6">
      <c r="F11238" s="181"/>
    </row>
    <row r="11239" s="176" customFormat="1" ht="13.5" spans="6:6">
      <c r="F11239" s="181"/>
    </row>
    <row r="11240" s="176" customFormat="1" ht="13.5" spans="6:6">
      <c r="F11240" s="181"/>
    </row>
    <row r="11241" s="176" customFormat="1" ht="13.5" spans="6:6">
      <c r="F11241" s="181"/>
    </row>
    <row r="11242" s="176" customFormat="1" ht="13.5" spans="6:6">
      <c r="F11242" s="181"/>
    </row>
    <row r="11243" s="176" customFormat="1" ht="13.5" spans="6:6">
      <c r="F11243" s="181"/>
    </row>
    <row r="11244" s="176" customFormat="1" ht="13.5" spans="6:6">
      <c r="F11244" s="181"/>
    </row>
    <row r="11245" s="176" customFormat="1" ht="13.5" spans="6:6">
      <c r="F11245" s="181"/>
    </row>
    <row r="11246" s="176" customFormat="1" ht="13.5" spans="6:6">
      <c r="F11246" s="181"/>
    </row>
    <row r="11247" s="176" customFormat="1" ht="13.5" spans="6:6">
      <c r="F11247" s="181"/>
    </row>
    <row r="11248" s="176" customFormat="1" ht="13.5" spans="6:6">
      <c r="F11248" s="181"/>
    </row>
    <row r="11249" s="176" customFormat="1" ht="13.5" spans="6:6">
      <c r="F11249" s="181"/>
    </row>
    <row r="11250" s="176" customFormat="1" ht="13.5" spans="6:6">
      <c r="F11250" s="181"/>
    </row>
    <row r="11251" s="176" customFormat="1" ht="13.5" spans="6:6">
      <c r="F11251" s="181"/>
    </row>
    <row r="11252" s="176" customFormat="1" ht="13.5" spans="6:6">
      <c r="F11252" s="181"/>
    </row>
    <row r="11253" s="176" customFormat="1" ht="13.5" spans="6:6">
      <c r="F11253" s="181"/>
    </row>
    <row r="11254" s="176" customFormat="1" ht="13.5" spans="6:6">
      <c r="F11254" s="181"/>
    </row>
    <row r="11255" s="176" customFormat="1" ht="13.5" spans="6:6">
      <c r="F11255" s="181"/>
    </row>
    <row r="11256" s="176" customFormat="1" ht="13.5" spans="6:6">
      <c r="F11256" s="181"/>
    </row>
    <row r="11257" s="176" customFormat="1" ht="13.5" spans="6:6">
      <c r="F11257" s="181"/>
    </row>
    <row r="11258" s="176" customFormat="1" ht="13.5" spans="6:6">
      <c r="F11258" s="181"/>
    </row>
    <row r="11259" s="176" customFormat="1" ht="13.5" spans="6:6">
      <c r="F11259" s="181"/>
    </row>
    <row r="11260" s="176" customFormat="1" ht="13.5" spans="6:6">
      <c r="F11260" s="181"/>
    </row>
    <row r="11261" s="176" customFormat="1" ht="13.5" spans="6:6">
      <c r="F11261" s="181"/>
    </row>
    <row r="11262" s="176" customFormat="1" ht="13.5" spans="6:6">
      <c r="F11262" s="181"/>
    </row>
    <row r="11263" s="176" customFormat="1" ht="13.5" spans="6:6">
      <c r="F11263" s="181"/>
    </row>
    <row r="11264" s="176" customFormat="1" ht="13.5" spans="6:6">
      <c r="F11264" s="181"/>
    </row>
    <row r="11265" s="176" customFormat="1" ht="13.5" spans="6:6">
      <c r="F11265" s="181"/>
    </row>
    <row r="11266" s="176" customFormat="1" ht="13.5" spans="6:6">
      <c r="F11266" s="181"/>
    </row>
    <row r="11267" s="176" customFormat="1" ht="13.5" spans="6:6">
      <c r="F11267" s="181"/>
    </row>
    <row r="11268" s="176" customFormat="1" ht="13.5" spans="6:6">
      <c r="F11268" s="181"/>
    </row>
    <row r="11269" s="176" customFormat="1" ht="13.5" spans="6:6">
      <c r="F11269" s="181"/>
    </row>
    <row r="11270" s="176" customFormat="1" ht="13.5" spans="6:6">
      <c r="F11270" s="181"/>
    </row>
    <row r="11271" s="176" customFormat="1" ht="13.5" spans="6:6">
      <c r="F11271" s="181"/>
    </row>
    <row r="11272" s="176" customFormat="1" ht="13.5" spans="6:6">
      <c r="F11272" s="181"/>
    </row>
    <row r="11273" s="176" customFormat="1" ht="13.5" spans="6:6">
      <c r="F11273" s="181"/>
    </row>
    <row r="11274" s="176" customFormat="1" ht="13.5" spans="6:6">
      <c r="F11274" s="181"/>
    </row>
    <row r="11275" s="176" customFormat="1" ht="13.5" spans="6:6">
      <c r="F11275" s="181"/>
    </row>
    <row r="11276" s="176" customFormat="1" ht="13.5" spans="6:6">
      <c r="F11276" s="181"/>
    </row>
    <row r="11277" s="176" customFormat="1" ht="13.5" spans="6:6">
      <c r="F11277" s="181"/>
    </row>
    <row r="11278" s="176" customFormat="1" ht="13.5" spans="6:6">
      <c r="F11278" s="181"/>
    </row>
    <row r="11279" s="176" customFormat="1" ht="13.5" spans="6:6">
      <c r="F11279" s="181"/>
    </row>
    <row r="11280" s="176" customFormat="1" ht="13.5" spans="6:6">
      <c r="F11280" s="181"/>
    </row>
    <row r="11281" s="176" customFormat="1" ht="13.5" spans="6:6">
      <c r="F11281" s="181"/>
    </row>
    <row r="11282" s="176" customFormat="1" ht="13.5" spans="6:6">
      <c r="F11282" s="181"/>
    </row>
    <row r="11283" s="176" customFormat="1" ht="13.5" spans="6:6">
      <c r="F11283" s="181"/>
    </row>
    <row r="11284" s="176" customFormat="1" ht="13.5" spans="6:6">
      <c r="F11284" s="181"/>
    </row>
    <row r="11285" s="176" customFormat="1" ht="13.5" spans="6:6">
      <c r="F11285" s="181"/>
    </row>
    <row r="11286" s="176" customFormat="1" ht="13.5" spans="6:6">
      <c r="F11286" s="181"/>
    </row>
    <row r="11287" s="176" customFormat="1" ht="13.5" spans="6:6">
      <c r="F11287" s="181"/>
    </row>
    <row r="11288" s="176" customFormat="1" ht="13.5" spans="6:6">
      <c r="F11288" s="181"/>
    </row>
    <row r="11289" s="176" customFormat="1" ht="13.5" spans="6:6">
      <c r="F11289" s="181"/>
    </row>
    <row r="11290" s="176" customFormat="1" ht="13.5" spans="6:6">
      <c r="F11290" s="181"/>
    </row>
    <row r="11291" s="176" customFormat="1" ht="13.5" spans="6:6">
      <c r="F11291" s="181"/>
    </row>
    <row r="11292" s="176" customFormat="1" ht="13.5" spans="6:6">
      <c r="F11292" s="181"/>
    </row>
    <row r="11293" s="176" customFormat="1" ht="13.5" spans="6:6">
      <c r="F11293" s="181"/>
    </row>
    <row r="11294" s="176" customFormat="1" ht="13.5" spans="6:6">
      <c r="F11294" s="181"/>
    </row>
    <row r="11295" s="176" customFormat="1" ht="13.5" spans="6:6">
      <c r="F11295" s="181"/>
    </row>
    <row r="11296" s="176" customFormat="1" ht="13.5" spans="6:6">
      <c r="F11296" s="181"/>
    </row>
    <row r="11297" s="176" customFormat="1" ht="13.5" spans="6:6">
      <c r="F11297" s="181"/>
    </row>
    <row r="11298" s="176" customFormat="1" ht="13.5" spans="6:6">
      <c r="F11298" s="181"/>
    </row>
    <row r="11299" s="176" customFormat="1" ht="13.5" spans="6:6">
      <c r="F11299" s="181"/>
    </row>
    <row r="11300" s="176" customFormat="1" ht="13.5" spans="6:6">
      <c r="F11300" s="181"/>
    </row>
    <row r="11301" s="176" customFormat="1" ht="13.5" spans="6:6">
      <c r="F11301" s="181"/>
    </row>
    <row r="11302" s="176" customFormat="1" ht="13.5" spans="6:6">
      <c r="F11302" s="181"/>
    </row>
    <row r="11303" s="176" customFormat="1" ht="13.5" spans="6:6">
      <c r="F11303" s="181"/>
    </row>
    <row r="11304" s="176" customFormat="1" ht="13.5" spans="6:6">
      <c r="F11304" s="181"/>
    </row>
    <row r="11305" s="176" customFormat="1" ht="13.5" spans="6:6">
      <c r="F11305" s="181"/>
    </row>
    <row r="11306" s="176" customFormat="1" ht="13.5" spans="6:6">
      <c r="F11306" s="181"/>
    </row>
    <row r="11307" s="176" customFormat="1" ht="13.5" spans="6:6">
      <c r="F11307" s="181"/>
    </row>
    <row r="11308" s="176" customFormat="1" ht="13.5" spans="6:6">
      <c r="F11308" s="181"/>
    </row>
    <row r="11309" s="176" customFormat="1" ht="13.5" spans="6:6">
      <c r="F11309" s="181"/>
    </row>
    <row r="11310" s="176" customFormat="1" ht="13.5" spans="6:6">
      <c r="F11310" s="181"/>
    </row>
    <row r="11311" s="176" customFormat="1" ht="13.5" spans="6:6">
      <c r="F11311" s="181"/>
    </row>
    <row r="11312" s="176" customFormat="1" ht="13.5" spans="6:6">
      <c r="F11312" s="181"/>
    </row>
    <row r="11313" s="176" customFormat="1" ht="13.5" spans="6:6">
      <c r="F11313" s="181"/>
    </row>
    <row r="11314" s="176" customFormat="1" ht="13.5" spans="6:6">
      <c r="F11314" s="181"/>
    </row>
    <row r="11315" s="176" customFormat="1" ht="13.5" spans="6:6">
      <c r="F11315" s="181"/>
    </row>
    <row r="11316" s="176" customFormat="1" ht="13.5" spans="6:6">
      <c r="F11316" s="181"/>
    </row>
    <row r="11317" s="176" customFormat="1" ht="13.5" spans="6:6">
      <c r="F11317" s="181"/>
    </row>
    <row r="11318" s="176" customFormat="1" ht="13.5" spans="6:6">
      <c r="F11318" s="181"/>
    </row>
    <row r="11319" s="176" customFormat="1" ht="13.5" spans="6:6">
      <c r="F11319" s="181"/>
    </row>
    <row r="11320" s="176" customFormat="1" ht="13.5" spans="6:6">
      <c r="F11320" s="181"/>
    </row>
    <row r="11321" s="176" customFormat="1" ht="13.5" spans="6:6">
      <c r="F11321" s="181"/>
    </row>
    <row r="11322" s="176" customFormat="1" ht="13.5" spans="6:6">
      <c r="F11322" s="181"/>
    </row>
    <row r="11323" s="176" customFormat="1" ht="13.5" spans="6:6">
      <c r="F11323" s="181"/>
    </row>
    <row r="11324" s="176" customFormat="1" ht="13.5" spans="6:6">
      <c r="F11324" s="181"/>
    </row>
    <row r="11325" s="176" customFormat="1" ht="13.5" spans="6:6">
      <c r="F11325" s="181"/>
    </row>
    <row r="11326" s="176" customFormat="1" ht="13.5" spans="6:6">
      <c r="F11326" s="181"/>
    </row>
    <row r="11327" s="176" customFormat="1" ht="13.5" spans="6:6">
      <c r="F11327" s="181"/>
    </row>
    <row r="11328" s="176" customFormat="1" ht="13.5" spans="6:6">
      <c r="F11328" s="181"/>
    </row>
    <row r="11329" s="176" customFormat="1" ht="13.5" spans="6:6">
      <c r="F11329" s="181"/>
    </row>
    <row r="11330" s="176" customFormat="1" ht="13.5" spans="6:6">
      <c r="F11330" s="181"/>
    </row>
    <row r="11331" s="176" customFormat="1" ht="13.5" spans="6:6">
      <c r="F11331" s="181"/>
    </row>
    <row r="11332" s="176" customFormat="1" ht="13.5" spans="6:6">
      <c r="F11332" s="181"/>
    </row>
    <row r="11333" s="176" customFormat="1" ht="13.5" spans="6:6">
      <c r="F11333" s="181"/>
    </row>
    <row r="11334" s="176" customFormat="1" ht="13.5" spans="6:6">
      <c r="F11334" s="181"/>
    </row>
    <row r="11335" s="176" customFormat="1" ht="13.5" spans="6:6">
      <c r="F11335" s="181"/>
    </row>
    <row r="11336" s="176" customFormat="1" ht="13.5" spans="6:6">
      <c r="F11336" s="181"/>
    </row>
    <row r="11337" s="176" customFormat="1" ht="13.5" spans="6:6">
      <c r="F11337" s="181"/>
    </row>
    <row r="11338" s="176" customFormat="1" ht="13.5" spans="6:6">
      <c r="F11338" s="181"/>
    </row>
    <row r="11339" s="176" customFormat="1" ht="13.5" spans="6:6">
      <c r="F11339" s="181"/>
    </row>
    <row r="11340" s="176" customFormat="1" ht="13.5" spans="6:6">
      <c r="F11340" s="181"/>
    </row>
    <row r="11341" s="176" customFormat="1" ht="13.5" spans="6:6">
      <c r="F11341" s="181"/>
    </row>
    <row r="11342" s="176" customFormat="1" ht="13.5" spans="6:6">
      <c r="F11342" s="181"/>
    </row>
    <row r="11343" s="176" customFormat="1" ht="13.5" spans="6:6">
      <c r="F11343" s="181"/>
    </row>
    <row r="11344" s="176" customFormat="1" ht="13.5" spans="6:6">
      <c r="F11344" s="181"/>
    </row>
    <row r="11345" s="176" customFormat="1" ht="13.5" spans="6:6">
      <c r="F11345" s="181"/>
    </row>
    <row r="11346" s="176" customFormat="1" ht="13.5" spans="6:6">
      <c r="F11346" s="181"/>
    </row>
    <row r="11347" s="176" customFormat="1" ht="13.5" spans="6:6">
      <c r="F11347" s="181"/>
    </row>
    <row r="11348" s="176" customFormat="1" ht="13.5" spans="6:6">
      <c r="F11348" s="181"/>
    </row>
    <row r="11349" s="176" customFormat="1" ht="13.5" spans="6:6">
      <c r="F11349" s="181"/>
    </row>
    <row r="11350" s="176" customFormat="1" ht="13.5" spans="6:6">
      <c r="F11350" s="181"/>
    </row>
    <row r="11351" s="176" customFormat="1" ht="13.5" spans="6:6">
      <c r="F11351" s="181"/>
    </row>
    <row r="11352" s="176" customFormat="1" ht="13.5" spans="6:6">
      <c r="F11352" s="181"/>
    </row>
    <row r="11353" s="176" customFormat="1" ht="13.5" spans="6:6">
      <c r="F11353" s="181"/>
    </row>
    <row r="11354" s="176" customFormat="1" ht="13.5" spans="6:6">
      <c r="F11354" s="181"/>
    </row>
    <row r="11355" s="176" customFormat="1" ht="13.5" spans="6:6">
      <c r="F11355" s="181"/>
    </row>
    <row r="11356" s="176" customFormat="1" ht="13.5" spans="6:6">
      <c r="F11356" s="181"/>
    </row>
    <row r="11357" s="176" customFormat="1" ht="13.5" spans="6:6">
      <c r="F11357" s="181"/>
    </row>
    <row r="11358" s="176" customFormat="1" ht="13.5" spans="6:6">
      <c r="F11358" s="181"/>
    </row>
    <row r="11359" s="176" customFormat="1" ht="13.5" spans="6:6">
      <c r="F11359" s="181"/>
    </row>
    <row r="11360" s="176" customFormat="1" ht="13.5" spans="6:6">
      <c r="F11360" s="181"/>
    </row>
    <row r="11361" s="176" customFormat="1" ht="13.5" spans="6:6">
      <c r="F11361" s="181"/>
    </row>
    <row r="11362" s="176" customFormat="1" ht="13.5" spans="6:6">
      <c r="F11362" s="181"/>
    </row>
    <row r="11363" s="176" customFormat="1" ht="13.5" spans="6:6">
      <c r="F11363" s="181"/>
    </row>
    <row r="11364" s="176" customFormat="1" ht="13.5" spans="6:6">
      <c r="F11364" s="181"/>
    </row>
    <row r="11365" s="176" customFormat="1" ht="13.5" spans="6:6">
      <c r="F11365" s="181"/>
    </row>
    <row r="11366" s="176" customFormat="1" ht="13.5" spans="6:6">
      <c r="F11366" s="181"/>
    </row>
    <row r="11367" s="176" customFormat="1" ht="13.5" spans="6:6">
      <c r="F11367" s="181"/>
    </row>
    <row r="11368" s="176" customFormat="1" ht="13.5" spans="6:6">
      <c r="F11368" s="181"/>
    </row>
    <row r="11369" s="176" customFormat="1" ht="13.5" spans="6:6">
      <c r="F11369" s="181"/>
    </row>
    <row r="11370" s="176" customFormat="1" ht="13.5" spans="6:6">
      <c r="F11370" s="181"/>
    </row>
    <row r="11371" s="176" customFormat="1" ht="13.5" spans="6:6">
      <c r="F11371" s="181"/>
    </row>
    <row r="11372" s="176" customFormat="1" ht="13.5" spans="6:6">
      <c r="F11372" s="181"/>
    </row>
    <row r="11373" s="176" customFormat="1" ht="13.5" spans="6:6">
      <c r="F11373" s="181"/>
    </row>
    <row r="11374" s="176" customFormat="1" ht="13.5" spans="6:6">
      <c r="F11374" s="181"/>
    </row>
    <row r="11375" s="176" customFormat="1" ht="13.5" spans="6:6">
      <c r="F11375" s="181"/>
    </row>
    <row r="11376" s="176" customFormat="1" ht="13.5" spans="6:6">
      <c r="F11376" s="181"/>
    </row>
    <row r="11377" s="176" customFormat="1" ht="13.5" spans="6:6">
      <c r="F11377" s="181"/>
    </row>
    <row r="11378" s="176" customFormat="1" ht="13.5" spans="6:6">
      <c r="F11378" s="181"/>
    </row>
    <row r="11379" s="176" customFormat="1" ht="13.5" spans="6:6">
      <c r="F11379" s="181"/>
    </row>
    <row r="11380" s="176" customFormat="1" ht="13.5" spans="6:6">
      <c r="F11380" s="181"/>
    </row>
    <row r="11381" s="176" customFormat="1" ht="13.5" spans="6:6">
      <c r="F11381" s="181"/>
    </row>
    <row r="11382" s="176" customFormat="1" ht="13.5" spans="6:6">
      <c r="F11382" s="181"/>
    </row>
    <row r="11383" s="176" customFormat="1" ht="13.5" spans="6:6">
      <c r="F11383" s="181"/>
    </row>
    <row r="11384" s="176" customFormat="1" ht="13.5" spans="6:6">
      <c r="F11384" s="181"/>
    </row>
    <row r="11385" s="176" customFormat="1" ht="13.5" spans="6:6">
      <c r="F11385" s="181"/>
    </row>
    <row r="11386" s="176" customFormat="1" ht="13.5" spans="6:6">
      <c r="F11386" s="181"/>
    </row>
    <row r="11387" s="176" customFormat="1" ht="13.5" spans="6:6">
      <c r="F11387" s="181"/>
    </row>
    <row r="11388" s="176" customFormat="1" ht="13.5" spans="6:6">
      <c r="F11388" s="181"/>
    </row>
    <row r="11389" s="176" customFormat="1" ht="13.5" spans="6:6">
      <c r="F11389" s="181"/>
    </row>
    <row r="11390" s="176" customFormat="1" ht="13.5" spans="6:6">
      <c r="F11390" s="181"/>
    </row>
    <row r="11391" s="176" customFormat="1" ht="13.5" spans="6:6">
      <c r="F11391" s="181"/>
    </row>
    <row r="11392" s="176" customFormat="1" ht="13.5" spans="6:6">
      <c r="F11392" s="181"/>
    </row>
    <row r="11393" s="176" customFormat="1" ht="13.5" spans="6:6">
      <c r="F11393" s="181"/>
    </row>
    <row r="11394" s="176" customFormat="1" ht="13.5" spans="6:6">
      <c r="F11394" s="181"/>
    </row>
    <row r="11395" s="176" customFormat="1" ht="13.5" spans="6:6">
      <c r="F11395" s="181"/>
    </row>
    <row r="11396" s="176" customFormat="1" ht="13.5" spans="6:6">
      <c r="F11396" s="181"/>
    </row>
    <row r="11397" s="176" customFormat="1" ht="13.5" spans="6:6">
      <c r="F11397" s="181"/>
    </row>
    <row r="11398" s="176" customFormat="1" ht="13.5" spans="6:6">
      <c r="F11398" s="181"/>
    </row>
    <row r="11399" s="176" customFormat="1" ht="13.5" spans="6:6">
      <c r="F11399" s="181"/>
    </row>
    <row r="11400" s="176" customFormat="1" ht="13.5" spans="6:6">
      <c r="F11400" s="181"/>
    </row>
    <row r="11401" s="176" customFormat="1" ht="13.5" spans="6:6">
      <c r="F11401" s="181"/>
    </row>
    <row r="11402" s="176" customFormat="1" ht="13.5" spans="6:6">
      <c r="F11402" s="181"/>
    </row>
    <row r="11403" s="176" customFormat="1" ht="13.5" spans="6:6">
      <c r="F11403" s="181"/>
    </row>
    <row r="11404" s="176" customFormat="1" ht="13.5" spans="6:6">
      <c r="F11404" s="181"/>
    </row>
    <row r="11405" s="176" customFormat="1" ht="13.5" spans="6:6">
      <c r="F11405" s="181"/>
    </row>
    <row r="11406" s="176" customFormat="1" ht="13.5" spans="6:6">
      <c r="F11406" s="181"/>
    </row>
    <row r="11407" s="176" customFormat="1" ht="13.5" spans="6:6">
      <c r="F11407" s="181"/>
    </row>
    <row r="11408" s="176" customFormat="1" ht="13.5" spans="6:6">
      <c r="F11408" s="181"/>
    </row>
    <row r="11409" s="176" customFormat="1" ht="13.5" spans="6:6">
      <c r="F11409" s="181"/>
    </row>
    <row r="11410" s="176" customFormat="1" ht="13.5" spans="6:6">
      <c r="F11410" s="181"/>
    </row>
    <row r="11411" s="176" customFormat="1" ht="13.5" spans="6:6">
      <c r="F11411" s="181"/>
    </row>
    <row r="11412" s="176" customFormat="1" ht="13.5" spans="6:6">
      <c r="F11412" s="181"/>
    </row>
    <row r="11413" s="176" customFormat="1" ht="13.5" spans="6:6">
      <c r="F11413" s="181"/>
    </row>
    <row r="11414" s="176" customFormat="1" ht="13.5" spans="6:6">
      <c r="F11414" s="181"/>
    </row>
    <row r="11415" s="176" customFormat="1" ht="13.5" spans="6:6">
      <c r="F11415" s="181"/>
    </row>
    <row r="11416" s="176" customFormat="1" ht="13.5" spans="6:6">
      <c r="F11416" s="181"/>
    </row>
    <row r="11417" s="176" customFormat="1" ht="13.5" spans="6:6">
      <c r="F11417" s="181"/>
    </row>
    <row r="11418" s="176" customFormat="1" ht="13.5" spans="6:6">
      <c r="F11418" s="181"/>
    </row>
    <row r="11419" s="176" customFormat="1" ht="13.5" spans="6:6">
      <c r="F11419" s="181"/>
    </row>
    <row r="11420" s="176" customFormat="1" ht="13.5" spans="6:6">
      <c r="F11420" s="181"/>
    </row>
    <row r="11421" s="176" customFormat="1" ht="13.5" spans="6:6">
      <c r="F11421" s="181"/>
    </row>
    <row r="11422" s="176" customFormat="1" ht="13.5" spans="6:6">
      <c r="F11422" s="181"/>
    </row>
    <row r="11423" s="176" customFormat="1" ht="13.5" spans="6:6">
      <c r="F11423" s="181"/>
    </row>
    <row r="11424" s="176" customFormat="1" ht="13.5" spans="6:6">
      <c r="F11424" s="181"/>
    </row>
    <row r="11425" s="176" customFormat="1" ht="13.5" spans="6:6">
      <c r="F11425" s="181"/>
    </row>
    <row r="11426" s="176" customFormat="1" ht="13.5" spans="6:6">
      <c r="F11426" s="181"/>
    </row>
    <row r="11427" s="176" customFormat="1" ht="13.5" spans="6:6">
      <c r="F11427" s="181"/>
    </row>
    <row r="11428" s="176" customFormat="1" ht="13.5" spans="6:6">
      <c r="F11428" s="181"/>
    </row>
    <row r="11429" s="176" customFormat="1" ht="13.5" spans="6:6">
      <c r="F11429" s="181"/>
    </row>
    <row r="11430" s="176" customFormat="1" ht="13.5" spans="6:6">
      <c r="F11430" s="181"/>
    </row>
    <row r="11431" s="176" customFormat="1" ht="13.5" spans="6:6">
      <c r="F11431" s="181"/>
    </row>
    <row r="11432" s="176" customFormat="1" ht="13.5" spans="6:6">
      <c r="F11432" s="181"/>
    </row>
    <row r="11433" s="176" customFormat="1" ht="13.5" spans="6:6">
      <c r="F11433" s="181"/>
    </row>
    <row r="11434" s="176" customFormat="1" ht="13.5" spans="6:6">
      <c r="F11434" s="181"/>
    </row>
    <row r="11435" s="176" customFormat="1" ht="13.5" spans="6:6">
      <c r="F11435" s="181"/>
    </row>
    <row r="11436" s="176" customFormat="1" ht="13.5" spans="6:6">
      <c r="F11436" s="181"/>
    </row>
    <row r="11437" s="176" customFormat="1" ht="13.5" spans="6:6">
      <c r="F11437" s="181"/>
    </row>
    <row r="11438" s="176" customFormat="1" ht="13.5" spans="6:6">
      <c r="F11438" s="181"/>
    </row>
    <row r="11439" s="176" customFormat="1" ht="13.5" spans="6:6">
      <c r="F11439" s="181"/>
    </row>
    <row r="11440" s="176" customFormat="1" ht="13.5" spans="6:6">
      <c r="F11440" s="181"/>
    </row>
    <row r="11441" s="176" customFormat="1" ht="13.5" spans="6:6">
      <c r="F11441" s="181"/>
    </row>
    <row r="11442" s="176" customFormat="1" ht="13.5" spans="6:6">
      <c r="F11442" s="181"/>
    </row>
    <row r="11443" s="176" customFormat="1" ht="13.5" spans="6:6">
      <c r="F11443" s="181"/>
    </row>
    <row r="11444" s="176" customFormat="1" ht="13.5" spans="6:6">
      <c r="F11444" s="181"/>
    </row>
    <row r="11445" s="176" customFormat="1" ht="13.5" spans="6:6">
      <c r="F11445" s="181"/>
    </row>
    <row r="11446" s="176" customFormat="1" ht="13.5" spans="6:6">
      <c r="F11446" s="181"/>
    </row>
    <row r="11447" s="176" customFormat="1" ht="13.5" spans="6:6">
      <c r="F11447" s="181"/>
    </row>
    <row r="11448" s="176" customFormat="1" ht="13.5" spans="6:6">
      <c r="F11448" s="181"/>
    </row>
    <row r="11449" s="176" customFormat="1" ht="13.5" spans="6:6">
      <c r="F11449" s="181"/>
    </row>
    <row r="11450" s="176" customFormat="1" ht="13.5" spans="6:6">
      <c r="F11450" s="181"/>
    </row>
    <row r="11451" s="176" customFormat="1" ht="13.5" spans="6:6">
      <c r="F11451" s="181"/>
    </row>
    <row r="11452" s="176" customFormat="1" ht="13.5" spans="6:6">
      <c r="F11452" s="181"/>
    </row>
    <row r="11453" s="176" customFormat="1" ht="13.5" spans="6:6">
      <c r="F11453" s="181"/>
    </row>
    <row r="11454" s="176" customFormat="1" ht="13.5" spans="6:6">
      <c r="F11454" s="181"/>
    </row>
    <row r="11455" s="176" customFormat="1" ht="13.5" spans="6:6">
      <c r="F11455" s="181"/>
    </row>
    <row r="11456" s="176" customFormat="1" ht="13.5" spans="6:6">
      <c r="F11456" s="181"/>
    </row>
    <row r="11457" s="176" customFormat="1" ht="13.5" spans="6:6">
      <c r="F11457" s="181"/>
    </row>
    <row r="11458" s="176" customFormat="1" ht="13.5" spans="6:6">
      <c r="F11458" s="181"/>
    </row>
    <row r="11459" s="176" customFormat="1" ht="13.5" spans="6:6">
      <c r="F11459" s="181"/>
    </row>
    <row r="11460" s="176" customFormat="1" ht="13.5" spans="6:6">
      <c r="F11460" s="181"/>
    </row>
    <row r="11461" s="176" customFormat="1" ht="13.5" spans="6:6">
      <c r="F11461" s="181"/>
    </row>
    <row r="11462" s="176" customFormat="1" ht="13.5" spans="6:6">
      <c r="F11462" s="181"/>
    </row>
    <row r="11463" s="176" customFormat="1" ht="13.5" spans="6:6">
      <c r="F11463" s="181"/>
    </row>
    <row r="11464" s="176" customFormat="1" ht="13.5" spans="6:6">
      <c r="F11464" s="181"/>
    </row>
    <row r="11465" s="176" customFormat="1" ht="13.5" spans="6:6">
      <c r="F11465" s="181"/>
    </row>
    <row r="11466" s="176" customFormat="1" ht="13.5" spans="6:6">
      <c r="F11466" s="181"/>
    </row>
    <row r="11467" s="176" customFormat="1" ht="13.5" spans="6:6">
      <c r="F11467" s="181"/>
    </row>
    <row r="11468" s="176" customFormat="1" ht="13.5" spans="6:6">
      <c r="F11468" s="181"/>
    </row>
    <row r="11469" s="176" customFormat="1" ht="13.5" spans="6:6">
      <c r="F11469" s="181"/>
    </row>
    <row r="11470" s="176" customFormat="1" ht="13.5" spans="6:6">
      <c r="F11470" s="181"/>
    </row>
    <row r="11471" s="176" customFormat="1" ht="13.5" spans="6:6">
      <c r="F11471" s="181"/>
    </row>
    <row r="11472" s="176" customFormat="1" ht="13.5" spans="6:6">
      <c r="F11472" s="181"/>
    </row>
    <row r="11473" s="176" customFormat="1" ht="13.5" spans="6:6">
      <c r="F11473" s="181"/>
    </row>
    <row r="11474" s="176" customFormat="1" ht="13.5" spans="6:6">
      <c r="F11474" s="181"/>
    </row>
    <row r="11475" s="176" customFormat="1" ht="13.5" spans="6:6">
      <c r="F11475" s="181"/>
    </row>
    <row r="11476" s="176" customFormat="1" ht="13.5" spans="6:6">
      <c r="F11476" s="181"/>
    </row>
    <row r="11477" s="176" customFormat="1" ht="13.5" spans="6:6">
      <c r="F11477" s="181"/>
    </row>
    <row r="11478" s="176" customFormat="1" ht="13.5" spans="6:6">
      <c r="F11478" s="181"/>
    </row>
    <row r="11479" s="176" customFormat="1" ht="13.5" spans="6:6">
      <c r="F11479" s="181"/>
    </row>
    <row r="11480" s="176" customFormat="1" ht="13.5" spans="6:6">
      <c r="F11480" s="181"/>
    </row>
    <row r="11481" s="176" customFormat="1" ht="13.5" spans="6:6">
      <c r="F11481" s="181"/>
    </row>
    <row r="11482" s="176" customFormat="1" ht="13.5" spans="6:6">
      <c r="F11482" s="181"/>
    </row>
    <row r="11483" s="176" customFormat="1" ht="13.5" spans="6:6">
      <c r="F11483" s="181"/>
    </row>
    <row r="11484" s="176" customFormat="1" ht="13.5" spans="6:6">
      <c r="F11484" s="181"/>
    </row>
    <row r="11485" s="176" customFormat="1" ht="13.5" spans="6:6">
      <c r="F11485" s="181"/>
    </row>
    <row r="11486" s="176" customFormat="1" ht="13.5" spans="6:6">
      <c r="F11486" s="181"/>
    </row>
    <row r="11487" s="176" customFormat="1" ht="13.5" spans="6:6">
      <c r="F11487" s="181"/>
    </row>
    <row r="11488" s="176" customFormat="1" ht="13.5" spans="6:6">
      <c r="F11488" s="181"/>
    </row>
    <row r="11489" s="176" customFormat="1" ht="13.5" spans="6:6">
      <c r="F11489" s="181"/>
    </row>
    <row r="11490" s="176" customFormat="1" ht="13.5" spans="6:6">
      <c r="F11490" s="181"/>
    </row>
    <row r="11491" s="176" customFormat="1" ht="13.5" spans="6:6">
      <c r="F11491" s="181"/>
    </row>
    <row r="11492" s="176" customFormat="1" ht="13.5" spans="6:6">
      <c r="F11492" s="181"/>
    </row>
    <row r="11493" s="176" customFormat="1" ht="13.5" spans="6:6">
      <c r="F11493" s="181"/>
    </row>
    <row r="11494" s="176" customFormat="1" ht="13.5" spans="6:6">
      <c r="F11494" s="181"/>
    </row>
    <row r="11495" s="176" customFormat="1" ht="13.5" spans="6:6">
      <c r="F11495" s="181"/>
    </row>
    <row r="11496" s="176" customFormat="1" ht="13.5" spans="6:6">
      <c r="F11496" s="181"/>
    </row>
    <row r="11497" s="176" customFormat="1" ht="13.5" spans="6:6">
      <c r="F11497" s="181"/>
    </row>
    <row r="11498" s="176" customFormat="1" ht="13.5" spans="6:6">
      <c r="F11498" s="181"/>
    </row>
    <row r="11499" s="176" customFormat="1" ht="13.5" spans="6:6">
      <c r="F11499" s="181"/>
    </row>
    <row r="11500" s="176" customFormat="1" ht="13.5" spans="6:6">
      <c r="F11500" s="181"/>
    </row>
    <row r="11501" s="176" customFormat="1" ht="13.5" spans="6:6">
      <c r="F11501" s="181"/>
    </row>
    <row r="11502" s="176" customFormat="1" ht="13.5" spans="6:6">
      <c r="F11502" s="181"/>
    </row>
    <row r="11503" s="176" customFormat="1" ht="13.5" spans="6:6">
      <c r="F11503" s="181"/>
    </row>
    <row r="11504" s="176" customFormat="1" ht="13.5" spans="6:6">
      <c r="F11504" s="181"/>
    </row>
    <row r="11505" s="176" customFormat="1" ht="13.5" spans="6:6">
      <c r="F11505" s="181"/>
    </row>
    <row r="11506" s="176" customFormat="1" ht="13.5" spans="6:6">
      <c r="F11506" s="181"/>
    </row>
    <row r="11507" s="176" customFormat="1" ht="13.5" spans="6:6">
      <c r="F11507" s="181"/>
    </row>
    <row r="11508" s="176" customFormat="1" ht="13.5" spans="6:6">
      <c r="F11508" s="181"/>
    </row>
    <row r="11509" s="176" customFormat="1" ht="13.5" spans="6:6">
      <c r="F11509" s="181"/>
    </row>
    <row r="11510" s="176" customFormat="1" ht="13.5" spans="6:6">
      <c r="F11510" s="181"/>
    </row>
    <row r="11511" s="176" customFormat="1" ht="13.5" spans="6:6">
      <c r="F11511" s="181"/>
    </row>
    <row r="11512" s="176" customFormat="1" ht="13.5" spans="6:6">
      <c r="F11512" s="181"/>
    </row>
    <row r="11513" s="176" customFormat="1" ht="13.5" spans="6:6">
      <c r="F11513" s="181"/>
    </row>
    <row r="11514" s="176" customFormat="1" ht="13.5" spans="6:6">
      <c r="F11514" s="181"/>
    </row>
    <row r="11515" s="176" customFormat="1" ht="13.5" spans="6:6">
      <c r="F11515" s="181"/>
    </row>
    <row r="11516" s="176" customFormat="1" ht="13.5" spans="6:6">
      <c r="F11516" s="181"/>
    </row>
    <row r="11517" s="176" customFormat="1" ht="13.5" spans="6:6">
      <c r="F11517" s="181"/>
    </row>
    <row r="11518" s="176" customFormat="1" ht="13.5" spans="6:6">
      <c r="F11518" s="181"/>
    </row>
    <row r="11519" s="176" customFormat="1" ht="13.5" spans="6:6">
      <c r="F11519" s="181"/>
    </row>
    <row r="11520" s="176" customFormat="1" ht="13.5" spans="6:6">
      <c r="F11520" s="181"/>
    </row>
    <row r="11521" s="176" customFormat="1" ht="13.5" spans="6:6">
      <c r="F11521" s="181"/>
    </row>
    <row r="11522" s="176" customFormat="1" ht="13.5" spans="6:6">
      <c r="F11522" s="181"/>
    </row>
    <row r="11523" s="176" customFormat="1" ht="13.5" spans="6:6">
      <c r="F11523" s="181"/>
    </row>
    <row r="11524" s="176" customFormat="1" ht="13.5" spans="6:6">
      <c r="F11524" s="181"/>
    </row>
    <row r="11525" s="176" customFormat="1" ht="13.5" spans="6:6">
      <c r="F11525" s="181"/>
    </row>
    <row r="11526" s="176" customFormat="1" ht="13.5" spans="6:6">
      <c r="F11526" s="181"/>
    </row>
    <row r="11527" s="176" customFormat="1" ht="13.5" spans="6:6">
      <c r="F11527" s="181"/>
    </row>
    <row r="11528" s="176" customFormat="1" ht="13.5" spans="6:6">
      <c r="F11528" s="181"/>
    </row>
    <row r="11529" s="176" customFormat="1" ht="13.5" spans="6:6">
      <c r="F11529" s="181"/>
    </row>
    <row r="11530" s="176" customFormat="1" ht="13.5" spans="6:6">
      <c r="F11530" s="181"/>
    </row>
    <row r="11531" s="176" customFormat="1" ht="13.5" spans="6:6">
      <c r="F11531" s="181"/>
    </row>
    <row r="11532" s="176" customFormat="1" ht="13.5" spans="6:6">
      <c r="F11532" s="181"/>
    </row>
    <row r="11533" s="176" customFormat="1" ht="13.5" spans="6:6">
      <c r="F11533" s="181"/>
    </row>
    <row r="11534" s="176" customFormat="1" ht="13.5" spans="6:6">
      <c r="F11534" s="181"/>
    </row>
    <row r="11535" s="176" customFormat="1" ht="13.5" spans="6:6">
      <c r="F11535" s="181"/>
    </row>
    <row r="11536" s="176" customFormat="1" ht="13.5" spans="6:6">
      <c r="F11536" s="181"/>
    </row>
    <row r="11537" s="176" customFormat="1" ht="13.5" spans="6:6">
      <c r="F11537" s="181"/>
    </row>
    <row r="11538" s="176" customFormat="1" ht="13.5" spans="6:6">
      <c r="F11538" s="181"/>
    </row>
    <row r="11539" s="176" customFormat="1" ht="13.5" spans="6:6">
      <c r="F11539" s="181"/>
    </row>
    <row r="11540" s="176" customFormat="1" ht="13.5" spans="6:6">
      <c r="F11540" s="181"/>
    </row>
    <row r="11541" s="176" customFormat="1" ht="13.5" spans="6:6">
      <c r="F11541" s="181"/>
    </row>
    <row r="11542" s="176" customFormat="1" ht="13.5" spans="6:6">
      <c r="F11542" s="181"/>
    </row>
    <row r="11543" s="176" customFormat="1" ht="13.5" spans="6:6">
      <c r="F11543" s="181"/>
    </row>
    <row r="11544" s="176" customFormat="1" ht="13.5" spans="6:6">
      <c r="F11544" s="181"/>
    </row>
    <row r="11545" s="176" customFormat="1" ht="13.5" spans="6:6">
      <c r="F11545" s="181"/>
    </row>
    <row r="11546" s="176" customFormat="1" ht="13.5" spans="6:6">
      <c r="F11546" s="181"/>
    </row>
    <row r="11547" s="176" customFormat="1" ht="13.5" spans="6:6">
      <c r="F11547" s="181"/>
    </row>
    <row r="11548" s="176" customFormat="1" ht="13.5" spans="6:6">
      <c r="F11548" s="181"/>
    </row>
    <row r="11549" s="176" customFormat="1" ht="13.5" spans="6:6">
      <c r="F11549" s="181"/>
    </row>
    <row r="11550" s="176" customFormat="1" ht="13.5" spans="6:6">
      <c r="F11550" s="181"/>
    </row>
    <row r="11551" s="176" customFormat="1" ht="13.5" spans="6:6">
      <c r="F11551" s="181"/>
    </row>
    <row r="11552" s="176" customFormat="1" ht="13.5" spans="6:6">
      <c r="F11552" s="181"/>
    </row>
    <row r="11553" s="176" customFormat="1" ht="13.5" spans="6:6">
      <c r="F11553" s="181"/>
    </row>
    <row r="11554" s="176" customFormat="1" ht="13.5" spans="6:6">
      <c r="F11554" s="181"/>
    </row>
    <row r="11555" s="176" customFormat="1" ht="13.5" spans="6:6">
      <c r="F11555" s="181"/>
    </row>
    <row r="11556" s="176" customFormat="1" ht="13.5" spans="6:6">
      <c r="F11556" s="181"/>
    </row>
    <row r="11557" s="176" customFormat="1" ht="13.5" spans="6:6">
      <c r="F11557" s="181"/>
    </row>
    <row r="11558" s="176" customFormat="1" ht="13.5" spans="6:6">
      <c r="F11558" s="181"/>
    </row>
    <row r="11559" s="176" customFormat="1" ht="13.5" spans="6:6">
      <c r="F11559" s="181"/>
    </row>
    <row r="11560" s="176" customFormat="1" ht="13.5" spans="6:6">
      <c r="F11560" s="181"/>
    </row>
    <row r="11561" s="176" customFormat="1" ht="13.5" spans="6:6">
      <c r="F11561" s="181"/>
    </row>
    <row r="11562" s="176" customFormat="1" ht="13.5" spans="6:6">
      <c r="F11562" s="181"/>
    </row>
    <row r="11563" s="176" customFormat="1" ht="13.5" spans="6:6">
      <c r="F11563" s="181"/>
    </row>
    <row r="11564" s="176" customFormat="1" ht="13.5" spans="6:6">
      <c r="F11564" s="181"/>
    </row>
    <row r="11565" s="176" customFormat="1" ht="13.5" spans="6:6">
      <c r="F11565" s="181"/>
    </row>
    <row r="11566" s="176" customFormat="1" ht="13.5" spans="6:6">
      <c r="F11566" s="181"/>
    </row>
    <row r="11567" s="176" customFormat="1" ht="13.5" spans="6:6">
      <c r="F11567" s="181"/>
    </row>
    <row r="11568" s="176" customFormat="1" ht="13.5" spans="6:6">
      <c r="F11568" s="181"/>
    </row>
    <row r="11569" s="176" customFormat="1" ht="13.5" spans="6:6">
      <c r="F11569" s="181"/>
    </row>
    <row r="11570" s="176" customFormat="1" ht="13.5" spans="6:6">
      <c r="F11570" s="181"/>
    </row>
    <row r="11571" s="176" customFormat="1" ht="13.5" spans="6:6">
      <c r="F11571" s="181"/>
    </row>
    <row r="11572" s="176" customFormat="1" ht="13.5" spans="6:6">
      <c r="F11572" s="181"/>
    </row>
    <row r="11573" s="176" customFormat="1" ht="13.5" spans="6:6">
      <c r="F11573" s="181"/>
    </row>
    <row r="11574" s="176" customFormat="1" ht="13.5" spans="6:6">
      <c r="F11574" s="181"/>
    </row>
    <row r="11575" s="176" customFormat="1" ht="13.5" spans="6:6">
      <c r="F11575" s="181"/>
    </row>
    <row r="11576" s="176" customFormat="1" ht="13.5" spans="6:6">
      <c r="F11576" s="181"/>
    </row>
    <row r="11577" s="176" customFormat="1" ht="13.5" spans="6:6">
      <c r="F11577" s="181"/>
    </row>
    <row r="11578" s="176" customFormat="1" ht="13.5" spans="6:6">
      <c r="F11578" s="181"/>
    </row>
    <row r="11579" s="176" customFormat="1" ht="13.5" spans="6:6">
      <c r="F11579" s="181"/>
    </row>
    <row r="11580" s="176" customFormat="1" ht="13.5" spans="6:6">
      <c r="F11580" s="181"/>
    </row>
    <row r="11581" s="176" customFormat="1" ht="13.5" spans="6:6">
      <c r="F11581" s="181"/>
    </row>
    <row r="11582" s="176" customFormat="1" ht="13.5" spans="6:6">
      <c r="F11582" s="181"/>
    </row>
    <row r="11583" s="176" customFormat="1" ht="13.5" spans="6:6">
      <c r="F11583" s="181"/>
    </row>
    <row r="11584" s="176" customFormat="1" ht="13.5" spans="6:6">
      <c r="F11584" s="181"/>
    </row>
    <row r="11585" s="176" customFormat="1" ht="13.5" spans="6:6">
      <c r="F11585" s="181"/>
    </row>
    <row r="11586" s="176" customFormat="1" ht="13.5" spans="6:6">
      <c r="F11586" s="181"/>
    </row>
    <row r="11587" s="176" customFormat="1" ht="13.5" spans="6:6">
      <c r="F11587" s="181"/>
    </row>
    <row r="11588" s="176" customFormat="1" ht="13.5" spans="6:6">
      <c r="F11588" s="181"/>
    </row>
    <row r="11589" s="176" customFormat="1" ht="13.5" spans="6:6">
      <c r="F11589" s="181"/>
    </row>
    <row r="11590" s="176" customFormat="1" ht="13.5" spans="6:6">
      <c r="F11590" s="181"/>
    </row>
    <row r="11591" s="176" customFormat="1" ht="13.5" spans="6:6">
      <c r="F11591" s="181"/>
    </row>
    <row r="11592" s="176" customFormat="1" ht="13.5" spans="6:6">
      <c r="F11592" s="181"/>
    </row>
    <row r="11593" s="176" customFormat="1" ht="13.5" spans="6:6">
      <c r="F11593" s="181"/>
    </row>
    <row r="11594" s="176" customFormat="1" ht="13.5" spans="6:6">
      <c r="F11594" s="181"/>
    </row>
    <row r="11595" s="176" customFormat="1" ht="13.5" spans="6:6">
      <c r="F11595" s="181"/>
    </row>
    <row r="11596" s="176" customFormat="1" ht="13.5" spans="6:6">
      <c r="F11596" s="181"/>
    </row>
    <row r="11597" s="176" customFormat="1" ht="13.5" spans="6:6">
      <c r="F11597" s="181"/>
    </row>
    <row r="11598" s="176" customFormat="1" ht="13.5" spans="6:6">
      <c r="F11598" s="181"/>
    </row>
    <row r="11599" s="176" customFormat="1" ht="13.5" spans="6:6">
      <c r="F11599" s="181"/>
    </row>
    <row r="11600" s="176" customFormat="1" ht="13.5" spans="6:6">
      <c r="F11600" s="181"/>
    </row>
    <row r="11601" s="176" customFormat="1" ht="13.5" spans="6:6">
      <c r="F11601" s="181"/>
    </row>
    <row r="11602" s="176" customFormat="1" ht="13.5" spans="6:6">
      <c r="F11602" s="181"/>
    </row>
    <row r="11603" s="176" customFormat="1" ht="13.5" spans="6:6">
      <c r="F11603" s="181"/>
    </row>
    <row r="11604" s="176" customFormat="1" ht="13.5" spans="6:6">
      <c r="F11604" s="181"/>
    </row>
    <row r="11605" s="176" customFormat="1" ht="13.5" spans="6:6">
      <c r="F11605" s="181"/>
    </row>
    <row r="11606" s="176" customFormat="1" ht="13.5" spans="6:6">
      <c r="F11606" s="181"/>
    </row>
    <row r="11607" s="176" customFormat="1" ht="13.5" spans="6:6">
      <c r="F11607" s="181"/>
    </row>
    <row r="11608" s="176" customFormat="1" ht="13.5" spans="6:6">
      <c r="F11608" s="181"/>
    </row>
    <row r="11609" s="176" customFormat="1" ht="13.5" spans="6:6">
      <c r="F11609" s="181"/>
    </row>
    <row r="11610" s="176" customFormat="1" ht="13.5" spans="6:6">
      <c r="F11610" s="181"/>
    </row>
    <row r="11611" s="176" customFormat="1" ht="13.5" spans="6:6">
      <c r="F11611" s="181"/>
    </row>
    <row r="11612" s="176" customFormat="1" ht="13.5" spans="6:6">
      <c r="F11612" s="181"/>
    </row>
    <row r="11613" s="176" customFormat="1" ht="13.5" spans="6:6">
      <c r="F11613" s="181"/>
    </row>
    <row r="11614" s="176" customFormat="1" ht="13.5" spans="6:6">
      <c r="F11614" s="181"/>
    </row>
    <row r="11615" s="176" customFormat="1" ht="13.5" spans="6:6">
      <c r="F11615" s="181"/>
    </row>
    <row r="11616" s="176" customFormat="1" ht="13.5" spans="6:6">
      <c r="F11616" s="181"/>
    </row>
    <row r="11617" s="176" customFormat="1" ht="13.5" spans="6:6">
      <c r="F11617" s="181"/>
    </row>
    <row r="11618" s="176" customFormat="1" ht="13.5" spans="6:6">
      <c r="F11618" s="181"/>
    </row>
    <row r="11619" s="176" customFormat="1" ht="13.5" spans="6:6">
      <c r="F11619" s="181"/>
    </row>
    <row r="11620" s="176" customFormat="1" ht="13.5" spans="6:6">
      <c r="F11620" s="181"/>
    </row>
    <row r="11621" s="176" customFormat="1" ht="13.5" spans="6:6">
      <c r="F11621" s="181"/>
    </row>
    <row r="11622" s="176" customFormat="1" ht="13.5" spans="6:6">
      <c r="F11622" s="181"/>
    </row>
    <row r="11623" s="176" customFormat="1" ht="13.5" spans="6:6">
      <c r="F11623" s="181"/>
    </row>
    <row r="11624" s="176" customFormat="1" ht="13.5" spans="6:6">
      <c r="F11624" s="181"/>
    </row>
    <row r="11625" s="176" customFormat="1" ht="13.5" spans="6:6">
      <c r="F11625" s="181"/>
    </row>
    <row r="11626" s="176" customFormat="1" ht="13.5" spans="6:6">
      <c r="F11626" s="181"/>
    </row>
    <row r="11627" s="176" customFormat="1" ht="13.5" spans="6:6">
      <c r="F11627" s="181"/>
    </row>
    <row r="11628" s="176" customFormat="1" ht="13.5" spans="6:6">
      <c r="F11628" s="181"/>
    </row>
    <row r="11629" s="176" customFormat="1" ht="13.5" spans="6:6">
      <c r="F11629" s="181"/>
    </row>
    <row r="11630" s="176" customFormat="1" ht="13.5" spans="6:6">
      <c r="F11630" s="181"/>
    </row>
    <row r="11631" s="176" customFormat="1" ht="13.5" spans="6:6">
      <c r="F11631" s="181"/>
    </row>
    <row r="11632" s="176" customFormat="1" ht="13.5" spans="6:6">
      <c r="F11632" s="181"/>
    </row>
    <row r="11633" s="176" customFormat="1" ht="13.5" spans="6:6">
      <c r="F11633" s="181"/>
    </row>
    <row r="11634" s="176" customFormat="1" ht="13.5" spans="6:6">
      <c r="F11634" s="181"/>
    </row>
    <row r="11635" s="176" customFormat="1" ht="13.5" spans="6:6">
      <c r="F11635" s="181"/>
    </row>
    <row r="11636" s="176" customFormat="1" ht="13.5" spans="6:6">
      <c r="F11636" s="181"/>
    </row>
    <row r="11637" s="176" customFormat="1" ht="13.5" spans="6:6">
      <c r="F11637" s="181"/>
    </row>
    <row r="11638" s="176" customFormat="1" ht="13.5" spans="6:6">
      <c r="F11638" s="181"/>
    </row>
    <row r="11639" s="176" customFormat="1" ht="13.5" spans="6:6">
      <c r="F11639" s="181"/>
    </row>
    <row r="11640" s="176" customFormat="1" ht="13.5" spans="6:6">
      <c r="F11640" s="181"/>
    </row>
    <row r="11641" s="176" customFormat="1" ht="13.5" spans="6:6">
      <c r="F11641" s="181"/>
    </row>
    <row r="11642" s="176" customFormat="1" ht="13.5" spans="6:6">
      <c r="F11642" s="181"/>
    </row>
    <row r="11643" s="176" customFormat="1" ht="13.5" spans="6:6">
      <c r="F11643" s="181"/>
    </row>
    <row r="11644" s="176" customFormat="1" ht="13.5" spans="6:6">
      <c r="F11644" s="181"/>
    </row>
    <row r="11645" s="176" customFormat="1" ht="13.5" spans="6:6">
      <c r="F11645" s="181"/>
    </row>
    <row r="11646" s="176" customFormat="1" ht="13.5" spans="6:6">
      <c r="F11646" s="181"/>
    </row>
    <row r="11647" s="176" customFormat="1" ht="13.5" spans="6:6">
      <c r="F11647" s="181"/>
    </row>
    <row r="11648" s="176" customFormat="1" ht="13.5" spans="6:6">
      <c r="F11648" s="181"/>
    </row>
    <row r="11649" s="176" customFormat="1" ht="13.5" spans="6:6">
      <c r="F11649" s="181"/>
    </row>
    <row r="11650" s="176" customFormat="1" ht="13.5" spans="6:6">
      <c r="F11650" s="181"/>
    </row>
    <row r="11651" s="176" customFormat="1" ht="13.5" spans="6:6">
      <c r="F11651" s="181"/>
    </row>
    <row r="11652" s="176" customFormat="1" ht="13.5" spans="6:6">
      <c r="F11652" s="181"/>
    </row>
    <row r="11653" s="176" customFormat="1" ht="13.5" spans="6:6">
      <c r="F11653" s="181"/>
    </row>
    <row r="11654" s="176" customFormat="1" ht="13.5" spans="6:6">
      <c r="F11654" s="181"/>
    </row>
    <row r="11655" s="176" customFormat="1" ht="13.5" spans="6:6">
      <c r="F11655" s="181"/>
    </row>
    <row r="11656" s="176" customFormat="1" ht="13.5" spans="6:6">
      <c r="F11656" s="181"/>
    </row>
    <row r="11657" s="176" customFormat="1" ht="13.5" spans="6:6">
      <c r="F11657" s="181"/>
    </row>
    <row r="11658" s="176" customFormat="1" ht="13.5" spans="6:6">
      <c r="F11658" s="181"/>
    </row>
    <row r="11659" s="176" customFormat="1" ht="13.5" spans="6:6">
      <c r="F11659" s="181"/>
    </row>
    <row r="11660" s="176" customFormat="1" ht="13.5" spans="6:6">
      <c r="F11660" s="181"/>
    </row>
    <row r="11661" s="176" customFormat="1" ht="13.5" spans="6:6">
      <c r="F11661" s="181"/>
    </row>
    <row r="11662" s="176" customFormat="1" ht="13.5" spans="6:6">
      <c r="F11662" s="181"/>
    </row>
    <row r="11663" s="176" customFormat="1" ht="13.5" spans="6:6">
      <c r="F11663" s="181"/>
    </row>
    <row r="11664" s="176" customFormat="1" ht="13.5" spans="6:6">
      <c r="F11664" s="181"/>
    </row>
    <row r="11665" s="176" customFormat="1" ht="13.5" spans="6:6">
      <c r="F11665" s="181"/>
    </row>
    <row r="11666" s="176" customFormat="1" ht="13.5" spans="6:6">
      <c r="F11666" s="181"/>
    </row>
    <row r="11667" s="176" customFormat="1" ht="13.5" spans="6:6">
      <c r="F11667" s="181"/>
    </row>
    <row r="11668" s="176" customFormat="1" ht="13.5" spans="6:6">
      <c r="F11668" s="181"/>
    </row>
    <row r="11669" s="176" customFormat="1" ht="13.5" spans="6:6">
      <c r="F11669" s="181"/>
    </row>
    <row r="11670" s="176" customFormat="1" ht="13.5" spans="6:6">
      <c r="F11670" s="181"/>
    </row>
    <row r="11671" s="176" customFormat="1" ht="13.5" spans="6:6">
      <c r="F11671" s="181"/>
    </row>
    <row r="11672" s="176" customFormat="1" ht="13.5" spans="6:6">
      <c r="F11672" s="181"/>
    </row>
    <row r="11673" s="176" customFormat="1" ht="13.5" spans="6:6">
      <c r="F11673" s="181"/>
    </row>
    <row r="11674" s="176" customFormat="1" ht="13.5" spans="6:6">
      <c r="F11674" s="181"/>
    </row>
    <row r="11675" s="176" customFormat="1" ht="13.5" spans="6:6">
      <c r="F11675" s="181"/>
    </row>
    <row r="11676" s="176" customFormat="1" ht="13.5" spans="6:6">
      <c r="F11676" s="181"/>
    </row>
    <row r="11677" s="176" customFormat="1" ht="13.5" spans="6:6">
      <c r="F11677" s="181"/>
    </row>
    <row r="11678" s="176" customFormat="1" ht="13.5" spans="6:6">
      <c r="F11678" s="181"/>
    </row>
    <row r="11679" s="176" customFormat="1" ht="13.5" spans="6:6">
      <c r="F11679" s="181"/>
    </row>
    <row r="11680" s="176" customFormat="1" ht="13.5" spans="6:6">
      <c r="F11680" s="181"/>
    </row>
    <row r="11681" s="176" customFormat="1" ht="13.5" spans="6:6">
      <c r="F11681" s="181"/>
    </row>
    <row r="11682" s="176" customFormat="1" ht="13.5" spans="6:6">
      <c r="F11682" s="181"/>
    </row>
    <row r="11683" s="176" customFormat="1" ht="13.5" spans="6:6">
      <c r="F11683" s="181"/>
    </row>
    <row r="11684" s="176" customFormat="1" ht="13.5" spans="6:6">
      <c r="F11684" s="181"/>
    </row>
    <row r="11685" s="176" customFormat="1" ht="13.5" spans="6:6">
      <c r="F11685" s="181"/>
    </row>
    <row r="11686" s="176" customFormat="1" ht="13.5" spans="6:6">
      <c r="F11686" s="181"/>
    </row>
    <row r="11687" s="176" customFormat="1" ht="13.5" spans="6:6">
      <c r="F11687" s="181"/>
    </row>
    <row r="11688" s="176" customFormat="1" ht="13.5" spans="6:6">
      <c r="F11688" s="181"/>
    </row>
    <row r="11689" s="176" customFormat="1" ht="13.5" spans="6:6">
      <c r="F11689" s="181"/>
    </row>
    <row r="11690" s="176" customFormat="1" ht="13.5" spans="6:6">
      <c r="F11690" s="181"/>
    </row>
    <row r="11691" s="176" customFormat="1" ht="13.5" spans="6:6">
      <c r="F11691" s="181"/>
    </row>
    <row r="11692" s="176" customFormat="1" ht="13.5" spans="6:6">
      <c r="F11692" s="181"/>
    </row>
    <row r="11693" s="176" customFormat="1" ht="13.5" spans="6:6">
      <c r="F11693" s="181"/>
    </row>
    <row r="11694" s="176" customFormat="1" ht="13.5" spans="6:6">
      <c r="F11694" s="181"/>
    </row>
    <row r="11695" s="176" customFormat="1" ht="13.5" spans="6:6">
      <c r="F11695" s="181"/>
    </row>
    <row r="11696" s="176" customFormat="1" ht="13.5" spans="6:6">
      <c r="F11696" s="181"/>
    </row>
    <row r="11697" s="176" customFormat="1" ht="13.5" spans="6:6">
      <c r="F11697" s="181"/>
    </row>
    <row r="11698" s="176" customFormat="1" ht="13.5" spans="6:6">
      <c r="F11698" s="181"/>
    </row>
    <row r="11699" s="176" customFormat="1" ht="13.5" spans="6:6">
      <c r="F11699" s="181"/>
    </row>
    <row r="11700" s="176" customFormat="1" ht="13.5" spans="6:6">
      <c r="F11700" s="181"/>
    </row>
    <row r="11701" s="176" customFormat="1" ht="13.5" spans="6:6">
      <c r="F11701" s="181"/>
    </row>
    <row r="11702" s="176" customFormat="1" ht="13.5" spans="6:6">
      <c r="F11702" s="181"/>
    </row>
    <row r="11703" s="176" customFormat="1" ht="13.5" spans="6:6">
      <c r="F11703" s="181"/>
    </row>
    <row r="11704" s="176" customFormat="1" ht="13.5" spans="6:6">
      <c r="F11704" s="181"/>
    </row>
    <row r="11705" s="176" customFormat="1" ht="13.5" spans="6:6">
      <c r="F11705" s="181"/>
    </row>
    <row r="11706" s="176" customFormat="1" ht="13.5" spans="6:6">
      <c r="F11706" s="181"/>
    </row>
    <row r="11707" s="176" customFormat="1" ht="13.5" spans="6:6">
      <c r="F11707" s="181"/>
    </row>
    <row r="11708" s="176" customFormat="1" ht="13.5" spans="6:6">
      <c r="F11708" s="181"/>
    </row>
    <row r="11709" s="176" customFormat="1" ht="13.5" spans="6:6">
      <c r="F11709" s="181"/>
    </row>
    <row r="11710" s="176" customFormat="1" ht="13.5" spans="6:6">
      <c r="F11710" s="181"/>
    </row>
    <row r="11711" s="176" customFormat="1" ht="13.5" spans="6:6">
      <c r="F11711" s="181"/>
    </row>
    <row r="11712" s="176" customFormat="1" ht="13.5" spans="6:6">
      <c r="F11712" s="181"/>
    </row>
    <row r="11713" s="176" customFormat="1" ht="13.5" spans="6:6">
      <c r="F11713" s="181"/>
    </row>
    <row r="11714" s="176" customFormat="1" ht="13.5" spans="6:6">
      <c r="F11714" s="181"/>
    </row>
    <row r="11715" s="176" customFormat="1" ht="13.5" spans="6:6">
      <c r="F11715" s="181"/>
    </row>
    <row r="11716" s="176" customFormat="1" ht="13.5" spans="6:6">
      <c r="F11716" s="181"/>
    </row>
    <row r="11717" s="176" customFormat="1" ht="13.5" spans="6:6">
      <c r="F11717" s="181"/>
    </row>
    <row r="11718" s="176" customFormat="1" ht="13.5" spans="6:6">
      <c r="F11718" s="181"/>
    </row>
    <row r="11719" s="176" customFormat="1" ht="13.5" spans="6:6">
      <c r="F11719" s="181"/>
    </row>
    <row r="11720" s="176" customFormat="1" ht="13.5" spans="6:6">
      <c r="F11720" s="181"/>
    </row>
    <row r="11721" s="176" customFormat="1" ht="13.5" spans="6:6">
      <c r="F11721" s="181"/>
    </row>
    <row r="11722" s="176" customFormat="1" ht="13.5" spans="6:6">
      <c r="F11722" s="181"/>
    </row>
    <row r="11723" s="176" customFormat="1" ht="13.5" spans="6:6">
      <c r="F11723" s="181"/>
    </row>
    <row r="11724" s="176" customFormat="1" ht="13.5" spans="6:6">
      <c r="F11724" s="181"/>
    </row>
    <row r="11725" s="176" customFormat="1" ht="13.5" spans="6:6">
      <c r="F11725" s="181"/>
    </row>
    <row r="11726" s="176" customFormat="1" ht="13.5" spans="6:6">
      <c r="F11726" s="181"/>
    </row>
    <row r="11727" s="176" customFormat="1" ht="13.5" spans="6:6">
      <c r="F11727" s="181"/>
    </row>
    <row r="11728" s="176" customFormat="1" ht="13.5" spans="6:6">
      <c r="F11728" s="181"/>
    </row>
    <row r="11729" s="176" customFormat="1" ht="13.5" spans="6:6">
      <c r="F11729" s="181"/>
    </row>
    <row r="11730" s="176" customFormat="1" ht="13.5" spans="6:6">
      <c r="F11730" s="181"/>
    </row>
    <row r="11731" s="176" customFormat="1" ht="13.5" spans="6:6">
      <c r="F11731" s="181"/>
    </row>
    <row r="11732" s="176" customFormat="1" ht="13.5" spans="6:6">
      <c r="F11732" s="181"/>
    </row>
    <row r="11733" s="176" customFormat="1" ht="13.5" spans="6:6">
      <c r="F11733" s="181"/>
    </row>
    <row r="11734" s="176" customFormat="1" ht="13.5" spans="6:6">
      <c r="F11734" s="181"/>
    </row>
    <row r="11735" s="176" customFormat="1" ht="13.5" spans="6:6">
      <c r="F11735" s="181"/>
    </row>
    <row r="11736" s="176" customFormat="1" ht="13.5" spans="6:6">
      <c r="F11736" s="181"/>
    </row>
    <row r="11737" s="176" customFormat="1" ht="13.5" spans="6:6">
      <c r="F11737" s="181"/>
    </row>
    <row r="11738" s="176" customFormat="1" ht="13.5" spans="6:6">
      <c r="F11738" s="181"/>
    </row>
    <row r="11739" s="176" customFormat="1" ht="13.5" spans="6:6">
      <c r="F11739" s="181"/>
    </row>
    <row r="11740" s="176" customFormat="1" ht="13.5" spans="6:6">
      <c r="F11740" s="181"/>
    </row>
    <row r="11741" s="176" customFormat="1" ht="13.5" spans="6:6">
      <c r="F11741" s="181"/>
    </row>
    <row r="11742" s="176" customFormat="1" ht="13.5" spans="6:6">
      <c r="F11742" s="181"/>
    </row>
    <row r="11743" s="176" customFormat="1" ht="13.5" spans="6:6">
      <c r="F11743" s="181"/>
    </row>
    <row r="11744" s="176" customFormat="1" ht="13.5" spans="6:6">
      <c r="F11744" s="181"/>
    </row>
    <row r="11745" s="176" customFormat="1" ht="13.5" spans="6:6">
      <c r="F11745" s="181"/>
    </row>
    <row r="11746" s="176" customFormat="1" ht="13.5" spans="6:6">
      <c r="F11746" s="181"/>
    </row>
    <row r="11747" s="176" customFormat="1" ht="13.5" spans="6:6">
      <c r="F11747" s="181"/>
    </row>
    <row r="11748" s="176" customFormat="1" ht="13.5" spans="6:6">
      <c r="F11748" s="181"/>
    </row>
    <row r="11749" s="176" customFormat="1" ht="13.5" spans="6:6">
      <c r="F11749" s="181"/>
    </row>
    <row r="11750" s="176" customFormat="1" ht="13.5" spans="6:6">
      <c r="F11750" s="181"/>
    </row>
    <row r="11751" s="176" customFormat="1" ht="13.5" spans="6:6">
      <c r="F11751" s="181"/>
    </row>
    <row r="11752" s="176" customFormat="1" ht="13.5" spans="6:6">
      <c r="F11752" s="181"/>
    </row>
    <row r="11753" s="176" customFormat="1" ht="13.5" spans="6:6">
      <c r="F11753" s="181"/>
    </row>
    <row r="11754" s="176" customFormat="1" ht="13.5" spans="6:6">
      <c r="F11754" s="181"/>
    </row>
    <row r="11755" s="176" customFormat="1" ht="13.5" spans="6:6">
      <c r="F11755" s="181"/>
    </row>
    <row r="11756" s="176" customFormat="1" ht="13.5" spans="6:6">
      <c r="F11756" s="181"/>
    </row>
    <row r="11757" s="176" customFormat="1" ht="13.5" spans="6:6">
      <c r="F11757" s="181"/>
    </row>
    <row r="11758" s="176" customFormat="1" ht="13.5" spans="6:6">
      <c r="F11758" s="181"/>
    </row>
    <row r="11759" s="176" customFormat="1" ht="13.5" spans="6:6">
      <c r="F11759" s="181"/>
    </row>
    <row r="11760" s="176" customFormat="1" ht="13.5" spans="6:6">
      <c r="F11760" s="181"/>
    </row>
    <row r="11761" s="176" customFormat="1" ht="13.5" spans="6:6">
      <c r="F11761" s="181"/>
    </row>
    <row r="11762" s="176" customFormat="1" ht="13.5" spans="6:6">
      <c r="F11762" s="181"/>
    </row>
    <row r="11763" s="176" customFormat="1" ht="13.5" spans="6:6">
      <c r="F11763" s="181"/>
    </row>
    <row r="11764" s="176" customFormat="1" ht="13.5" spans="6:6">
      <c r="F11764" s="181"/>
    </row>
    <row r="11765" s="176" customFormat="1" ht="13.5" spans="6:6">
      <c r="F11765" s="181"/>
    </row>
    <row r="11766" s="176" customFormat="1" ht="13.5" spans="6:6">
      <c r="F11766" s="181"/>
    </row>
    <row r="11767" s="176" customFormat="1" ht="13.5" spans="6:6">
      <c r="F11767" s="181"/>
    </row>
    <row r="11768" s="176" customFormat="1" ht="13.5" spans="6:6">
      <c r="F11768" s="181"/>
    </row>
    <row r="11769" s="176" customFormat="1" ht="13.5" spans="6:6">
      <c r="F11769" s="181"/>
    </row>
    <row r="11770" s="176" customFormat="1" ht="13.5" spans="6:6">
      <c r="F11770" s="181"/>
    </row>
    <row r="11771" s="176" customFormat="1" ht="13.5" spans="6:6">
      <c r="F11771" s="181"/>
    </row>
    <row r="11772" s="176" customFormat="1" ht="13.5" spans="6:6">
      <c r="F11772" s="181"/>
    </row>
    <row r="11773" s="176" customFormat="1" ht="13.5" spans="6:6">
      <c r="F11773" s="181"/>
    </row>
    <row r="11774" s="176" customFormat="1" ht="13.5" spans="6:6">
      <c r="F11774" s="181"/>
    </row>
    <row r="11775" s="176" customFormat="1" ht="13.5" spans="6:6">
      <c r="F11775" s="181"/>
    </row>
    <row r="11776" s="176" customFormat="1" ht="13.5" spans="6:6">
      <c r="F11776" s="181"/>
    </row>
    <row r="11777" s="176" customFormat="1" ht="13.5" spans="6:6">
      <c r="F11777" s="181"/>
    </row>
    <row r="11778" s="176" customFormat="1" ht="13.5" spans="6:6">
      <c r="F11778" s="181"/>
    </row>
    <row r="11779" s="176" customFormat="1" ht="13.5" spans="6:6">
      <c r="F11779" s="181"/>
    </row>
    <row r="11780" s="176" customFormat="1" ht="13.5" spans="6:6">
      <c r="F11780" s="181"/>
    </row>
    <row r="11781" s="176" customFormat="1" ht="13.5" spans="6:6">
      <c r="F11781" s="181"/>
    </row>
    <row r="11782" s="176" customFormat="1" ht="13.5" spans="6:6">
      <c r="F11782" s="181"/>
    </row>
    <row r="11783" s="176" customFormat="1" ht="13.5" spans="6:6">
      <c r="F11783" s="181"/>
    </row>
    <row r="11784" s="176" customFormat="1" ht="13.5" spans="6:6">
      <c r="F11784" s="181"/>
    </row>
    <row r="11785" s="176" customFormat="1" ht="13.5" spans="6:6">
      <c r="F11785" s="181"/>
    </row>
    <row r="11786" s="176" customFormat="1" ht="13.5" spans="6:6">
      <c r="F11786" s="181"/>
    </row>
    <row r="11787" s="176" customFormat="1" ht="13.5" spans="6:6">
      <c r="F11787" s="181"/>
    </row>
    <row r="11788" s="176" customFormat="1" ht="13.5" spans="6:6">
      <c r="F11788" s="181"/>
    </row>
    <row r="11789" s="176" customFormat="1" ht="13.5" spans="6:6">
      <c r="F11789" s="181"/>
    </row>
    <row r="11790" s="176" customFormat="1" ht="13.5" spans="6:6">
      <c r="F11790" s="181"/>
    </row>
    <row r="11791" s="176" customFormat="1" ht="13.5" spans="6:6">
      <c r="F11791" s="181"/>
    </row>
    <row r="11792" s="176" customFormat="1" ht="13.5" spans="6:6">
      <c r="F11792" s="181"/>
    </row>
    <row r="11793" s="176" customFormat="1" ht="13.5" spans="6:6">
      <c r="F11793" s="181"/>
    </row>
    <row r="11794" s="176" customFormat="1" ht="13.5" spans="6:6">
      <c r="F11794" s="181"/>
    </row>
    <row r="11795" s="176" customFormat="1" ht="13.5" spans="6:6">
      <c r="F11795" s="181"/>
    </row>
    <row r="11796" s="176" customFormat="1" ht="13.5" spans="6:6">
      <c r="F11796" s="181"/>
    </row>
    <row r="11797" s="176" customFormat="1" ht="13.5" spans="6:6">
      <c r="F11797" s="181"/>
    </row>
    <row r="11798" s="176" customFormat="1" ht="13.5" spans="6:6">
      <c r="F11798" s="181"/>
    </row>
    <row r="11799" s="176" customFormat="1" ht="13.5" spans="6:6">
      <c r="F11799" s="181"/>
    </row>
    <row r="11800" s="176" customFormat="1" ht="13.5" spans="6:6">
      <c r="F11800" s="181"/>
    </row>
    <row r="11801" s="176" customFormat="1" ht="13.5" spans="6:6">
      <c r="F11801" s="181"/>
    </row>
    <row r="11802" s="176" customFormat="1" ht="13.5" spans="6:6">
      <c r="F11802" s="181"/>
    </row>
    <row r="11803" s="176" customFormat="1" ht="13.5" spans="6:6">
      <c r="F11803" s="181"/>
    </row>
    <row r="11804" s="176" customFormat="1" ht="13.5" spans="6:6">
      <c r="F11804" s="181"/>
    </row>
    <row r="11805" s="176" customFormat="1" ht="13.5" spans="6:6">
      <c r="F11805" s="181"/>
    </row>
    <row r="11806" s="176" customFormat="1" ht="13.5" spans="6:6">
      <c r="F11806" s="181"/>
    </row>
    <row r="11807" s="176" customFormat="1" ht="13.5" spans="6:6">
      <c r="F11807" s="181"/>
    </row>
    <row r="11808" s="176" customFormat="1" ht="13.5" spans="6:6">
      <c r="F11808" s="181"/>
    </row>
    <row r="11809" s="176" customFormat="1" ht="13.5" spans="6:6">
      <c r="F11809" s="181"/>
    </row>
    <row r="11810" s="176" customFormat="1" ht="13.5" spans="6:6">
      <c r="F11810" s="181"/>
    </row>
    <row r="11811" s="176" customFormat="1" ht="13.5" spans="6:6">
      <c r="F11811" s="181"/>
    </row>
    <row r="11812" s="176" customFormat="1" ht="13.5" spans="6:6">
      <c r="F11812" s="181"/>
    </row>
    <row r="11813" s="176" customFormat="1" ht="13.5" spans="6:6">
      <c r="F11813" s="181"/>
    </row>
    <row r="11814" s="176" customFormat="1" ht="13.5" spans="6:6">
      <c r="F11814" s="181"/>
    </row>
    <row r="11815" s="176" customFormat="1" ht="13.5" spans="6:6">
      <c r="F11815" s="181"/>
    </row>
    <row r="11816" s="176" customFormat="1" ht="13.5" spans="6:6">
      <c r="F11816" s="181"/>
    </row>
    <row r="11817" s="176" customFormat="1" ht="13.5" spans="6:6">
      <c r="F11817" s="181"/>
    </row>
    <row r="11818" s="176" customFormat="1" ht="13.5" spans="6:6">
      <c r="F11818" s="181"/>
    </row>
    <row r="11819" s="176" customFormat="1" ht="13.5" spans="6:6">
      <c r="F11819" s="181"/>
    </row>
    <row r="11820" s="176" customFormat="1" ht="13.5" spans="6:6">
      <c r="F11820" s="181"/>
    </row>
    <row r="11821" s="176" customFormat="1" ht="13.5" spans="6:6">
      <c r="F11821" s="181"/>
    </row>
    <row r="11822" s="176" customFormat="1" ht="13.5" spans="6:6">
      <c r="F11822" s="181"/>
    </row>
    <row r="11823" s="176" customFormat="1" ht="13.5" spans="6:6">
      <c r="F11823" s="181"/>
    </row>
    <row r="11824" s="176" customFormat="1" ht="13.5" spans="6:6">
      <c r="F11824" s="181"/>
    </row>
    <row r="11825" s="176" customFormat="1" ht="13.5" spans="6:6">
      <c r="F11825" s="181"/>
    </row>
    <row r="11826" s="176" customFormat="1" ht="13.5" spans="6:6">
      <c r="F11826" s="181"/>
    </row>
    <row r="11827" s="176" customFormat="1" ht="13.5" spans="6:6">
      <c r="F11827" s="181"/>
    </row>
    <row r="11828" s="176" customFormat="1" ht="13.5" spans="6:6">
      <c r="F11828" s="181"/>
    </row>
    <row r="11829" s="176" customFormat="1" ht="13.5" spans="6:6">
      <c r="F11829" s="181"/>
    </row>
    <row r="11830" s="176" customFormat="1" ht="13.5" spans="6:6">
      <c r="F11830" s="181"/>
    </row>
    <row r="11831" s="176" customFormat="1" ht="13.5" spans="6:6">
      <c r="F11831" s="181"/>
    </row>
    <row r="11832" s="176" customFormat="1" ht="13.5" spans="6:6">
      <c r="F11832" s="181"/>
    </row>
    <row r="11833" s="176" customFormat="1" ht="13.5" spans="6:6">
      <c r="F11833" s="181"/>
    </row>
    <row r="11834" s="176" customFormat="1" ht="13.5" spans="6:6">
      <c r="F11834" s="181"/>
    </row>
    <row r="11835" s="176" customFormat="1" ht="13.5" spans="6:6">
      <c r="F11835" s="181"/>
    </row>
    <row r="11836" s="176" customFormat="1" ht="13.5" spans="6:6">
      <c r="F11836" s="181"/>
    </row>
    <row r="11837" s="176" customFormat="1" ht="13.5" spans="6:6">
      <c r="F11837" s="181"/>
    </row>
    <row r="11838" s="176" customFormat="1" ht="13.5" spans="6:6">
      <c r="F11838" s="181"/>
    </row>
    <row r="11839" s="176" customFormat="1" ht="13.5" spans="6:6">
      <c r="F11839" s="181"/>
    </row>
    <row r="11840" s="176" customFormat="1" ht="13.5" spans="6:6">
      <c r="F11840" s="181"/>
    </row>
    <row r="11841" s="176" customFormat="1" ht="13.5" spans="6:6">
      <c r="F11841" s="181"/>
    </row>
    <row r="11842" s="176" customFormat="1" ht="13.5" spans="6:6">
      <c r="F11842" s="181"/>
    </row>
    <row r="11843" s="176" customFormat="1" ht="13.5" spans="6:6">
      <c r="F11843" s="181"/>
    </row>
    <row r="11844" s="176" customFormat="1" ht="13.5" spans="6:6">
      <c r="F11844" s="181"/>
    </row>
    <row r="11845" s="176" customFormat="1" ht="13.5" spans="6:6">
      <c r="F11845" s="181"/>
    </row>
    <row r="11846" s="176" customFormat="1" ht="13.5" spans="6:6">
      <c r="F11846" s="181"/>
    </row>
    <row r="11847" s="176" customFormat="1" ht="13.5" spans="6:6">
      <c r="F11847" s="181"/>
    </row>
    <row r="11848" s="176" customFormat="1" ht="13.5" spans="6:6">
      <c r="F11848" s="181"/>
    </row>
    <row r="11849" s="176" customFormat="1" ht="13.5" spans="6:6">
      <c r="F11849" s="181"/>
    </row>
    <row r="11850" s="176" customFormat="1" ht="13.5" spans="6:6">
      <c r="F11850" s="181"/>
    </row>
    <row r="11851" s="176" customFormat="1" ht="13.5" spans="6:6">
      <c r="F11851" s="181"/>
    </row>
    <row r="11852" s="176" customFormat="1" ht="13.5" spans="6:6">
      <c r="F11852" s="181"/>
    </row>
    <row r="11853" s="176" customFormat="1" ht="13.5" spans="6:6">
      <c r="F11853" s="181"/>
    </row>
    <row r="11854" s="176" customFormat="1" ht="13.5" spans="6:6">
      <c r="F11854" s="181"/>
    </row>
    <row r="11855" s="176" customFormat="1" ht="13.5" spans="6:6">
      <c r="F11855" s="181"/>
    </row>
    <row r="11856" s="176" customFormat="1" ht="13.5" spans="6:6">
      <c r="F11856" s="181"/>
    </row>
    <row r="11857" s="176" customFormat="1" ht="13.5" spans="6:6">
      <c r="F11857" s="181"/>
    </row>
    <row r="11858" s="176" customFormat="1" ht="13.5" spans="6:6">
      <c r="F11858" s="181"/>
    </row>
    <row r="11859" s="176" customFormat="1" ht="13.5" spans="6:6">
      <c r="F11859" s="181"/>
    </row>
    <row r="11860" s="176" customFormat="1" ht="13.5" spans="6:6">
      <c r="F11860" s="181"/>
    </row>
    <row r="11861" s="176" customFormat="1" ht="13.5" spans="6:6">
      <c r="F11861" s="181"/>
    </row>
    <row r="11862" s="176" customFormat="1" ht="13.5" spans="6:6">
      <c r="F11862" s="181"/>
    </row>
    <row r="11863" s="176" customFormat="1" ht="13.5" spans="6:6">
      <c r="F11863" s="181"/>
    </row>
    <row r="11864" s="176" customFormat="1" ht="13.5" spans="6:6">
      <c r="F11864" s="181"/>
    </row>
    <row r="11865" s="176" customFormat="1" ht="13.5" spans="6:6">
      <c r="F11865" s="181"/>
    </row>
    <row r="11866" s="176" customFormat="1" ht="13.5" spans="6:6">
      <c r="F11866" s="181"/>
    </row>
    <row r="11867" s="176" customFormat="1" ht="13.5" spans="6:6">
      <c r="F11867" s="181"/>
    </row>
    <row r="11868" s="176" customFormat="1" ht="13.5" spans="6:6">
      <c r="F11868" s="181"/>
    </row>
    <row r="11869" s="176" customFormat="1" ht="13.5" spans="6:6">
      <c r="F11869" s="181"/>
    </row>
    <row r="11870" s="176" customFormat="1" ht="13.5" spans="6:6">
      <c r="F11870" s="181"/>
    </row>
    <row r="11871" s="176" customFormat="1" ht="13.5" spans="6:6">
      <c r="F11871" s="181"/>
    </row>
    <row r="11872" s="176" customFormat="1" ht="13.5" spans="6:6">
      <c r="F11872" s="181"/>
    </row>
    <row r="11873" s="176" customFormat="1" ht="13.5" spans="6:6">
      <c r="F11873" s="181"/>
    </row>
    <row r="11874" s="176" customFormat="1" ht="13.5" spans="6:6">
      <c r="F11874" s="181"/>
    </row>
    <row r="11875" s="176" customFormat="1" ht="13.5" spans="6:6">
      <c r="F11875" s="181"/>
    </row>
    <row r="11876" s="176" customFormat="1" ht="13.5" spans="6:6">
      <c r="F11876" s="181"/>
    </row>
    <row r="11877" s="176" customFormat="1" ht="13.5" spans="6:6">
      <c r="F11877" s="181"/>
    </row>
    <row r="11878" s="176" customFormat="1" ht="13.5" spans="6:6">
      <c r="F11878" s="181"/>
    </row>
    <row r="11879" s="176" customFormat="1" ht="13.5" spans="6:6">
      <c r="F11879" s="181"/>
    </row>
    <row r="11880" s="176" customFormat="1" ht="13.5" spans="6:6">
      <c r="F11880" s="181"/>
    </row>
    <row r="11881" s="176" customFormat="1" ht="13.5" spans="6:6">
      <c r="F11881" s="181"/>
    </row>
    <row r="11882" s="176" customFormat="1" ht="13.5" spans="6:6">
      <c r="F11882" s="181"/>
    </row>
    <row r="11883" s="176" customFormat="1" ht="13.5" spans="6:6">
      <c r="F11883" s="181"/>
    </row>
    <row r="11884" s="176" customFormat="1" ht="13.5" spans="6:6">
      <c r="F11884" s="181"/>
    </row>
    <row r="11885" s="176" customFormat="1" ht="13.5" spans="6:6">
      <c r="F11885" s="181"/>
    </row>
    <row r="11886" s="176" customFormat="1" ht="13.5" spans="6:6">
      <c r="F11886" s="181"/>
    </row>
    <row r="11887" s="176" customFormat="1" ht="13.5" spans="6:6">
      <c r="F11887" s="181"/>
    </row>
    <row r="11888" s="176" customFormat="1" ht="13.5" spans="6:6">
      <c r="F11888" s="181"/>
    </row>
    <row r="11889" s="176" customFormat="1" ht="13.5" spans="6:6">
      <c r="F11889" s="181"/>
    </row>
    <row r="11890" s="176" customFormat="1" ht="13.5" spans="6:6">
      <c r="F11890" s="181"/>
    </row>
    <row r="11891" s="176" customFormat="1" ht="13.5" spans="6:6">
      <c r="F11891" s="181"/>
    </row>
    <row r="11892" s="176" customFormat="1" ht="13.5" spans="6:6">
      <c r="F11892" s="181"/>
    </row>
    <row r="11893" s="176" customFormat="1" ht="13.5" spans="6:6">
      <c r="F11893" s="181"/>
    </row>
    <row r="11894" s="176" customFormat="1" ht="13.5" spans="6:6">
      <c r="F11894" s="181"/>
    </row>
    <row r="11895" s="176" customFormat="1" ht="13.5" spans="6:6">
      <c r="F11895" s="181"/>
    </row>
    <row r="11896" s="176" customFormat="1" ht="13.5" spans="6:6">
      <c r="F11896" s="181"/>
    </row>
    <row r="11897" s="176" customFormat="1" ht="13.5" spans="6:6">
      <c r="F11897" s="181"/>
    </row>
    <row r="11898" s="176" customFormat="1" ht="13.5" spans="6:6">
      <c r="F11898" s="181"/>
    </row>
    <row r="11899" s="176" customFormat="1" ht="13.5" spans="6:6">
      <c r="F11899" s="181"/>
    </row>
    <row r="11900" s="176" customFormat="1" ht="13.5" spans="6:6">
      <c r="F11900" s="181"/>
    </row>
    <row r="11901" s="176" customFormat="1" ht="13.5" spans="6:6">
      <c r="F11901" s="181"/>
    </row>
    <row r="11902" s="176" customFormat="1" ht="13.5" spans="6:6">
      <c r="F11902" s="181"/>
    </row>
    <row r="11903" s="176" customFormat="1" ht="13.5" spans="6:6">
      <c r="F11903" s="181"/>
    </row>
    <row r="11904" s="176" customFormat="1" ht="13.5" spans="6:6">
      <c r="F11904" s="181"/>
    </row>
    <row r="11905" s="176" customFormat="1" ht="13.5" spans="6:6">
      <c r="F11905" s="181"/>
    </row>
    <row r="11906" s="176" customFormat="1" ht="13.5" spans="6:6">
      <c r="F11906" s="181"/>
    </row>
    <row r="11907" s="176" customFormat="1" ht="13.5" spans="6:6">
      <c r="F11907" s="181"/>
    </row>
    <row r="11908" s="176" customFormat="1" ht="13.5" spans="6:6">
      <c r="F11908" s="181"/>
    </row>
    <row r="11909" s="176" customFormat="1" ht="13.5" spans="6:6">
      <c r="F11909" s="181"/>
    </row>
    <row r="11910" s="176" customFormat="1" ht="13.5" spans="6:6">
      <c r="F11910" s="181"/>
    </row>
    <row r="11911" s="176" customFormat="1" ht="13.5" spans="6:6">
      <c r="F11911" s="181"/>
    </row>
    <row r="11912" s="176" customFormat="1" ht="13.5" spans="6:6">
      <c r="F11912" s="181"/>
    </row>
    <row r="11913" s="176" customFormat="1" ht="13.5" spans="6:6">
      <c r="F11913" s="181"/>
    </row>
    <row r="11914" s="176" customFormat="1" ht="13.5" spans="6:6">
      <c r="F11914" s="181"/>
    </row>
    <row r="11915" s="176" customFormat="1" ht="13.5" spans="6:6">
      <c r="F11915" s="181"/>
    </row>
    <row r="11916" s="176" customFormat="1" ht="13.5" spans="6:6">
      <c r="F11916" s="181"/>
    </row>
    <row r="11917" s="176" customFormat="1" ht="13.5" spans="6:6">
      <c r="F11917" s="181"/>
    </row>
    <row r="11918" s="176" customFormat="1" ht="13.5" spans="6:6">
      <c r="F11918" s="181"/>
    </row>
    <row r="11919" s="176" customFormat="1" ht="13.5" spans="6:6">
      <c r="F11919" s="181"/>
    </row>
    <row r="11920" s="176" customFormat="1" ht="13.5" spans="6:6">
      <c r="F11920" s="181"/>
    </row>
    <row r="11921" s="176" customFormat="1" ht="13.5" spans="6:6">
      <c r="F11921" s="181"/>
    </row>
    <row r="11922" s="176" customFormat="1" ht="13.5" spans="6:6">
      <c r="F11922" s="181"/>
    </row>
    <row r="11923" s="176" customFormat="1" ht="13.5" spans="6:6">
      <c r="F11923" s="181"/>
    </row>
    <row r="11924" s="176" customFormat="1" ht="13.5" spans="6:6">
      <c r="F11924" s="181"/>
    </row>
    <row r="11925" s="176" customFormat="1" ht="13.5" spans="6:6">
      <c r="F11925" s="181"/>
    </row>
    <row r="11926" s="176" customFormat="1" ht="13.5" spans="6:6">
      <c r="F11926" s="181"/>
    </row>
    <row r="11927" s="176" customFormat="1" ht="13.5" spans="6:6">
      <c r="F11927" s="181"/>
    </row>
    <row r="11928" s="176" customFormat="1" ht="13.5" spans="6:6">
      <c r="F11928" s="181"/>
    </row>
    <row r="11929" s="176" customFormat="1" ht="13.5" spans="6:6">
      <c r="F11929" s="181"/>
    </row>
    <row r="11930" s="176" customFormat="1" ht="13.5" spans="6:6">
      <c r="F11930" s="181"/>
    </row>
    <row r="11931" s="176" customFormat="1" ht="13.5" spans="6:6">
      <c r="F11931" s="181"/>
    </row>
    <row r="11932" s="176" customFormat="1" ht="13.5" spans="6:6">
      <c r="F11932" s="181"/>
    </row>
    <row r="11933" s="176" customFormat="1" ht="13.5" spans="6:6">
      <c r="F11933" s="181"/>
    </row>
    <row r="11934" s="176" customFormat="1" ht="13.5" spans="6:6">
      <c r="F11934" s="181"/>
    </row>
    <row r="11935" s="176" customFormat="1" ht="13.5" spans="6:6">
      <c r="F11935" s="181"/>
    </row>
    <row r="11936" s="176" customFormat="1" ht="13.5" spans="6:6">
      <c r="F11936" s="181"/>
    </row>
    <row r="11937" s="176" customFormat="1" ht="13.5" spans="6:6">
      <c r="F11937" s="181"/>
    </row>
    <row r="11938" s="176" customFormat="1" ht="13.5" spans="6:6">
      <c r="F11938" s="181"/>
    </row>
    <row r="11939" s="176" customFormat="1" ht="13.5" spans="6:6">
      <c r="F11939" s="181"/>
    </row>
    <row r="11940" s="176" customFormat="1" ht="13.5" spans="6:6">
      <c r="F11940" s="181"/>
    </row>
    <row r="11941" s="176" customFormat="1" ht="13.5" spans="6:6">
      <c r="F11941" s="181"/>
    </row>
    <row r="11942" s="176" customFormat="1" ht="13.5" spans="6:6">
      <c r="F11942" s="181"/>
    </row>
    <row r="11943" s="176" customFormat="1" ht="13.5" spans="6:6">
      <c r="F11943" s="181"/>
    </row>
    <row r="11944" s="176" customFormat="1" ht="13.5" spans="6:6">
      <c r="F11944" s="181"/>
    </row>
    <row r="11945" s="176" customFormat="1" ht="13.5" spans="6:6">
      <c r="F11945" s="181"/>
    </row>
    <row r="11946" s="176" customFormat="1" ht="13.5" spans="6:6">
      <c r="F11946" s="181"/>
    </row>
    <row r="11947" s="176" customFormat="1" ht="13.5" spans="6:6">
      <c r="F11947" s="181"/>
    </row>
    <row r="11948" s="176" customFormat="1" ht="13.5" spans="6:6">
      <c r="F11948" s="181"/>
    </row>
    <row r="11949" s="176" customFormat="1" ht="13.5" spans="6:6">
      <c r="F11949" s="181"/>
    </row>
    <row r="11950" s="176" customFormat="1" ht="13.5" spans="6:6">
      <c r="F11950" s="181"/>
    </row>
    <row r="11951" s="176" customFormat="1" ht="13.5" spans="6:6">
      <c r="F11951" s="181"/>
    </row>
    <row r="11952" s="176" customFormat="1" ht="13.5" spans="6:6">
      <c r="F11952" s="181"/>
    </row>
    <row r="11953" s="176" customFormat="1" ht="13.5" spans="6:6">
      <c r="F11953" s="181"/>
    </row>
    <row r="11954" s="176" customFormat="1" ht="13.5" spans="6:6">
      <c r="F11954" s="181"/>
    </row>
    <row r="11955" s="176" customFormat="1" ht="13.5" spans="6:6">
      <c r="F11955" s="181"/>
    </row>
    <row r="11956" s="176" customFormat="1" ht="13.5" spans="6:6">
      <c r="F11956" s="181"/>
    </row>
    <row r="11957" s="176" customFormat="1" ht="13.5" spans="6:6">
      <c r="F11957" s="181"/>
    </row>
    <row r="11958" s="176" customFormat="1" ht="13.5" spans="6:6">
      <c r="F11958" s="181"/>
    </row>
    <row r="11959" s="176" customFormat="1" ht="13.5" spans="6:6">
      <c r="F11959" s="181"/>
    </row>
    <row r="11960" s="176" customFormat="1" ht="13.5" spans="6:6">
      <c r="F11960" s="181"/>
    </row>
    <row r="11961" s="176" customFormat="1" ht="13.5" spans="6:6">
      <c r="F11961" s="181"/>
    </row>
    <row r="11962" s="176" customFormat="1" ht="13.5" spans="6:6">
      <c r="F11962" s="181"/>
    </row>
    <row r="11963" s="176" customFormat="1" ht="13.5" spans="6:6">
      <c r="F11963" s="181"/>
    </row>
    <row r="11964" s="176" customFormat="1" ht="13.5" spans="6:6">
      <c r="F11964" s="181"/>
    </row>
    <row r="11965" s="176" customFormat="1" ht="13.5" spans="6:6">
      <c r="F11965" s="181"/>
    </row>
    <row r="11966" s="176" customFormat="1" ht="13.5" spans="6:6">
      <c r="F11966" s="181"/>
    </row>
    <row r="11967" s="176" customFormat="1" ht="13.5" spans="6:6">
      <c r="F11967" s="181"/>
    </row>
    <row r="11968" s="176" customFormat="1" ht="13.5" spans="6:6">
      <c r="F11968" s="181"/>
    </row>
    <row r="11969" s="176" customFormat="1" ht="13.5" spans="6:6">
      <c r="F11969" s="181"/>
    </row>
    <row r="11970" s="176" customFormat="1" ht="13.5" spans="6:6">
      <c r="F11970" s="181"/>
    </row>
    <row r="11971" s="176" customFormat="1" ht="13.5" spans="6:6">
      <c r="F11971" s="181"/>
    </row>
    <row r="11972" s="176" customFormat="1" ht="13.5" spans="6:6">
      <c r="F11972" s="181"/>
    </row>
    <row r="11973" s="176" customFormat="1" ht="13.5" spans="6:6">
      <c r="F11973" s="181"/>
    </row>
    <row r="11974" s="176" customFormat="1" ht="13.5" spans="6:6">
      <c r="F11974" s="181"/>
    </row>
    <row r="11975" s="176" customFormat="1" ht="13.5" spans="6:6">
      <c r="F11975" s="181"/>
    </row>
    <row r="11976" s="176" customFormat="1" ht="13.5" spans="6:6">
      <c r="F11976" s="181"/>
    </row>
    <row r="11977" s="176" customFormat="1" ht="13.5" spans="6:6">
      <c r="F11977" s="181"/>
    </row>
    <row r="11978" s="176" customFormat="1" ht="13.5" spans="6:6">
      <c r="F11978" s="181"/>
    </row>
    <row r="11979" s="176" customFormat="1" ht="13.5" spans="6:6">
      <c r="F11979" s="181"/>
    </row>
    <row r="11980" s="176" customFormat="1" ht="13.5" spans="6:6">
      <c r="F11980" s="181"/>
    </row>
    <row r="11981" s="176" customFormat="1" ht="13.5" spans="6:6">
      <c r="F11981" s="181"/>
    </row>
    <row r="11982" s="176" customFormat="1" ht="13.5" spans="6:6">
      <c r="F11982" s="181"/>
    </row>
    <row r="11983" s="176" customFormat="1" ht="13.5" spans="6:6">
      <c r="F11983" s="181"/>
    </row>
    <row r="11984" s="176" customFormat="1" ht="13.5" spans="6:6">
      <c r="F11984" s="181"/>
    </row>
    <row r="11985" s="176" customFormat="1" ht="13.5" spans="6:6">
      <c r="F11985" s="181"/>
    </row>
    <row r="11986" s="176" customFormat="1" ht="13.5" spans="6:6">
      <c r="F11986" s="181"/>
    </row>
    <row r="11987" s="176" customFormat="1" ht="13.5" spans="6:6">
      <c r="F11987" s="181"/>
    </row>
    <row r="11988" s="176" customFormat="1" ht="13.5" spans="6:6">
      <c r="F11988" s="181"/>
    </row>
    <row r="11989" s="176" customFormat="1" ht="13.5" spans="6:6">
      <c r="F11989" s="181"/>
    </row>
    <row r="11990" s="176" customFormat="1" ht="13.5" spans="6:6">
      <c r="F11990" s="181"/>
    </row>
    <row r="11991" s="176" customFormat="1" ht="13.5" spans="6:6">
      <c r="F11991" s="181"/>
    </row>
    <row r="11992" s="176" customFormat="1" ht="13.5" spans="6:6">
      <c r="F11992" s="181"/>
    </row>
    <row r="11993" s="176" customFormat="1" ht="13.5" spans="6:6">
      <c r="F11993" s="181"/>
    </row>
    <row r="11994" s="176" customFormat="1" ht="13.5" spans="6:6">
      <c r="F11994" s="181"/>
    </row>
    <row r="11995" s="176" customFormat="1" ht="13.5" spans="6:6">
      <c r="F11995" s="181"/>
    </row>
    <row r="11996" s="176" customFormat="1" ht="13.5" spans="6:6">
      <c r="F11996" s="181"/>
    </row>
    <row r="11997" s="176" customFormat="1" ht="13.5" spans="6:6">
      <c r="F11997" s="181"/>
    </row>
    <row r="11998" s="176" customFormat="1" ht="13.5" spans="6:6">
      <c r="F11998" s="181"/>
    </row>
    <row r="11999" s="176" customFormat="1" ht="13.5" spans="6:6">
      <c r="F11999" s="181"/>
    </row>
    <row r="12000" s="176" customFormat="1" ht="13.5" spans="6:6">
      <c r="F12000" s="181"/>
    </row>
    <row r="12001" s="176" customFormat="1" ht="13.5" spans="6:6">
      <c r="F12001" s="181"/>
    </row>
    <row r="12002" s="176" customFormat="1" ht="13.5" spans="6:6">
      <c r="F12002" s="181"/>
    </row>
    <row r="12003" s="176" customFormat="1" ht="13.5" spans="6:6">
      <c r="F12003" s="181"/>
    </row>
    <row r="12004" s="176" customFormat="1" ht="13.5" spans="6:6">
      <c r="F12004" s="181"/>
    </row>
    <row r="12005" s="176" customFormat="1" ht="13.5" spans="6:6">
      <c r="F12005" s="181"/>
    </row>
    <row r="12006" s="176" customFormat="1" ht="13.5" spans="6:6">
      <c r="F12006" s="181"/>
    </row>
    <row r="12007" s="176" customFormat="1" ht="13.5" spans="6:6">
      <c r="F12007" s="181"/>
    </row>
    <row r="12008" s="176" customFormat="1" ht="13.5" spans="6:6">
      <c r="F12008" s="181"/>
    </row>
    <row r="12009" s="176" customFormat="1" ht="13.5" spans="6:6">
      <c r="F12009" s="181"/>
    </row>
    <row r="12010" s="176" customFormat="1" ht="13.5" spans="6:6">
      <c r="F12010" s="181"/>
    </row>
    <row r="12011" s="176" customFormat="1" ht="13.5" spans="6:6">
      <c r="F12011" s="181"/>
    </row>
    <row r="12012" s="176" customFormat="1" ht="13.5" spans="6:6">
      <c r="F12012" s="181"/>
    </row>
    <row r="12013" s="176" customFormat="1" ht="13.5" spans="6:6">
      <c r="F12013" s="181"/>
    </row>
    <row r="12014" s="176" customFormat="1" ht="13.5" spans="6:6">
      <c r="F12014" s="181"/>
    </row>
    <row r="12015" s="176" customFormat="1" ht="13.5" spans="6:6">
      <c r="F12015" s="181"/>
    </row>
    <row r="12016" s="176" customFormat="1" ht="13.5" spans="6:6">
      <c r="F12016" s="181"/>
    </row>
    <row r="12017" s="176" customFormat="1" ht="13.5" spans="6:6">
      <c r="F12017" s="181"/>
    </row>
    <row r="12018" s="176" customFormat="1" ht="13.5" spans="6:6">
      <c r="F12018" s="181"/>
    </row>
    <row r="12019" s="176" customFormat="1" ht="13.5" spans="6:6">
      <c r="F12019" s="181"/>
    </row>
    <row r="12020" s="176" customFormat="1" ht="13.5" spans="6:6">
      <c r="F12020" s="181"/>
    </row>
    <row r="12021" s="176" customFormat="1" ht="13.5" spans="6:6">
      <c r="F12021" s="181"/>
    </row>
    <row r="12022" s="176" customFormat="1" ht="13.5" spans="6:6">
      <c r="F12022" s="181"/>
    </row>
    <row r="12023" s="176" customFormat="1" ht="13.5" spans="6:6">
      <c r="F12023" s="181"/>
    </row>
    <row r="12024" s="176" customFormat="1" ht="13.5" spans="6:6">
      <c r="F12024" s="181"/>
    </row>
    <row r="12025" s="176" customFormat="1" ht="13.5" spans="6:6">
      <c r="F12025" s="181"/>
    </row>
    <row r="12026" s="176" customFormat="1" ht="13.5" spans="6:6">
      <c r="F12026" s="181"/>
    </row>
    <row r="12027" s="176" customFormat="1" ht="13.5" spans="6:6">
      <c r="F12027" s="181"/>
    </row>
    <row r="12028" s="176" customFormat="1" ht="13.5" spans="6:6">
      <c r="F12028" s="181"/>
    </row>
    <row r="12029" s="176" customFormat="1" ht="13.5" spans="6:6">
      <c r="F12029" s="181"/>
    </row>
    <row r="12030" s="176" customFormat="1" ht="13.5" spans="6:6">
      <c r="F12030" s="181"/>
    </row>
    <row r="12031" s="176" customFormat="1" ht="13.5" spans="6:6">
      <c r="F12031" s="181"/>
    </row>
    <row r="12032" s="176" customFormat="1" ht="13.5" spans="6:6">
      <c r="F12032" s="181"/>
    </row>
    <row r="12033" s="176" customFormat="1" ht="13.5" spans="6:6">
      <c r="F12033" s="181"/>
    </row>
    <row r="12034" s="176" customFormat="1" ht="13.5" spans="6:6">
      <c r="F12034" s="181"/>
    </row>
    <row r="12035" s="176" customFormat="1" ht="13.5" spans="6:6">
      <c r="F12035" s="181"/>
    </row>
    <row r="12036" s="176" customFormat="1" ht="13.5" spans="6:6">
      <c r="F12036" s="181"/>
    </row>
    <row r="12037" s="176" customFormat="1" ht="13.5" spans="6:6">
      <c r="F12037" s="181"/>
    </row>
    <row r="12038" s="176" customFormat="1" ht="13.5" spans="6:6">
      <c r="F12038" s="181"/>
    </row>
    <row r="12039" s="176" customFormat="1" ht="13.5" spans="6:6">
      <c r="F12039" s="181"/>
    </row>
    <row r="12040" s="176" customFormat="1" ht="13.5" spans="6:6">
      <c r="F12040" s="181"/>
    </row>
    <row r="12041" s="176" customFormat="1" ht="13.5" spans="6:6">
      <c r="F12041" s="181"/>
    </row>
    <row r="12042" s="176" customFormat="1" ht="13.5" spans="6:6">
      <c r="F12042" s="181"/>
    </row>
    <row r="12043" s="176" customFormat="1" ht="13.5" spans="6:6">
      <c r="F12043" s="181"/>
    </row>
    <row r="12044" s="176" customFormat="1" ht="13.5" spans="6:6">
      <c r="F12044" s="181"/>
    </row>
    <row r="12045" s="176" customFormat="1" ht="13.5" spans="6:6">
      <c r="F12045" s="181"/>
    </row>
    <row r="12046" s="176" customFormat="1" ht="13.5" spans="6:6">
      <c r="F12046" s="181"/>
    </row>
    <row r="12047" s="176" customFormat="1" ht="13.5" spans="6:6">
      <c r="F12047" s="181"/>
    </row>
    <row r="12048" s="176" customFormat="1" ht="13.5" spans="6:6">
      <c r="F12048" s="181"/>
    </row>
    <row r="12049" s="176" customFormat="1" ht="13.5" spans="6:6">
      <c r="F12049" s="181"/>
    </row>
    <row r="12050" s="176" customFormat="1" ht="13.5" spans="6:6">
      <c r="F12050" s="181"/>
    </row>
    <row r="12051" s="176" customFormat="1" ht="13.5" spans="6:6">
      <c r="F12051" s="181"/>
    </row>
    <row r="12052" s="176" customFormat="1" ht="13.5" spans="6:6">
      <c r="F12052" s="181"/>
    </row>
    <row r="12053" s="176" customFormat="1" ht="13.5" spans="6:6">
      <c r="F12053" s="181"/>
    </row>
    <row r="12054" s="176" customFormat="1" ht="13.5" spans="6:6">
      <c r="F12054" s="181"/>
    </row>
    <row r="12055" s="176" customFormat="1" ht="13.5" spans="6:6">
      <c r="F12055" s="181"/>
    </row>
    <row r="12056" s="176" customFormat="1" ht="13.5" spans="6:6">
      <c r="F12056" s="181"/>
    </row>
    <row r="12057" s="176" customFormat="1" ht="13.5" spans="6:6">
      <c r="F12057" s="181"/>
    </row>
    <row r="12058" s="176" customFormat="1" ht="13.5" spans="6:6">
      <c r="F12058" s="181"/>
    </row>
    <row r="12059" s="176" customFormat="1" ht="13.5" spans="6:6">
      <c r="F12059" s="181"/>
    </row>
    <row r="12060" s="176" customFormat="1" ht="13.5" spans="6:6">
      <c r="F12060" s="181"/>
    </row>
    <row r="12061" s="176" customFormat="1" ht="13.5" spans="6:6">
      <c r="F12061" s="181"/>
    </row>
    <row r="12062" s="176" customFormat="1" ht="13.5" spans="6:6">
      <c r="F12062" s="181"/>
    </row>
    <row r="12063" s="176" customFormat="1" ht="13.5" spans="6:6">
      <c r="F12063" s="181"/>
    </row>
    <row r="12064" s="176" customFormat="1" ht="13.5" spans="6:6">
      <c r="F12064" s="181"/>
    </row>
    <row r="12065" s="176" customFormat="1" ht="13.5" spans="6:6">
      <c r="F12065" s="181"/>
    </row>
    <row r="12066" s="176" customFormat="1" ht="13.5" spans="6:6">
      <c r="F12066" s="181"/>
    </row>
    <row r="12067" s="176" customFormat="1" ht="13.5" spans="6:6">
      <c r="F12067" s="181"/>
    </row>
    <row r="12068" s="176" customFormat="1" ht="13.5" spans="6:6">
      <c r="F12068" s="181"/>
    </row>
    <row r="12069" s="176" customFormat="1" ht="13.5" spans="6:6">
      <c r="F12069" s="181"/>
    </row>
    <row r="12070" s="176" customFormat="1" ht="13.5" spans="6:6">
      <c r="F12070" s="181"/>
    </row>
    <row r="12071" s="176" customFormat="1" ht="13.5" spans="6:6">
      <c r="F12071" s="181"/>
    </row>
    <row r="12072" s="176" customFormat="1" ht="13.5" spans="6:6">
      <c r="F12072" s="181"/>
    </row>
    <row r="12073" s="176" customFormat="1" ht="13.5" spans="6:6">
      <c r="F12073" s="181"/>
    </row>
    <row r="12074" s="176" customFormat="1" ht="13.5" spans="6:6">
      <c r="F12074" s="181"/>
    </row>
    <row r="12075" s="176" customFormat="1" ht="13.5" spans="6:6">
      <c r="F12075" s="181"/>
    </row>
    <row r="12076" s="176" customFormat="1" ht="13.5" spans="6:6">
      <c r="F12076" s="181"/>
    </row>
    <row r="12077" s="176" customFormat="1" ht="13.5" spans="6:6">
      <c r="F12077" s="181"/>
    </row>
    <row r="12078" s="176" customFormat="1" ht="13.5" spans="6:6">
      <c r="F12078" s="181"/>
    </row>
    <row r="12079" s="176" customFormat="1" ht="13.5" spans="6:6">
      <c r="F12079" s="181"/>
    </row>
    <row r="12080" s="176" customFormat="1" ht="13.5" spans="6:6">
      <c r="F12080" s="181"/>
    </row>
    <row r="12081" s="176" customFormat="1" ht="13.5" spans="6:6">
      <c r="F12081" s="181"/>
    </row>
    <row r="12082" s="176" customFormat="1" ht="13.5" spans="6:6">
      <c r="F12082" s="181"/>
    </row>
    <row r="12083" s="176" customFormat="1" ht="13.5" spans="6:6">
      <c r="F12083" s="181"/>
    </row>
    <row r="12084" s="176" customFormat="1" ht="13.5" spans="6:6">
      <c r="F12084" s="181"/>
    </row>
    <row r="12085" s="176" customFormat="1" ht="13.5" spans="6:6">
      <c r="F12085" s="181"/>
    </row>
    <row r="12086" s="176" customFormat="1" ht="13.5" spans="6:6">
      <c r="F12086" s="181"/>
    </row>
    <row r="12087" s="176" customFormat="1" ht="13.5" spans="6:6">
      <c r="F12087" s="181"/>
    </row>
    <row r="12088" s="176" customFormat="1" ht="13.5" spans="6:6">
      <c r="F12088" s="181"/>
    </row>
    <row r="12089" s="176" customFormat="1" ht="13.5" spans="6:6">
      <c r="F12089" s="181"/>
    </row>
    <row r="12090" s="176" customFormat="1" ht="13.5" spans="6:6">
      <c r="F12090" s="181"/>
    </row>
    <row r="12091" s="176" customFormat="1" ht="13.5" spans="6:6">
      <c r="F12091" s="181"/>
    </row>
    <row r="12092" s="176" customFormat="1" ht="13.5" spans="6:6">
      <c r="F12092" s="181"/>
    </row>
    <row r="12093" s="176" customFormat="1" ht="13.5" spans="6:6">
      <c r="F12093" s="181"/>
    </row>
    <row r="12094" s="176" customFormat="1" ht="13.5" spans="6:6">
      <c r="F12094" s="181"/>
    </row>
    <row r="12095" s="176" customFormat="1" ht="13.5" spans="6:6">
      <c r="F12095" s="181"/>
    </row>
    <row r="12096" s="176" customFormat="1" ht="13.5" spans="6:6">
      <c r="F12096" s="181"/>
    </row>
    <row r="12097" s="176" customFormat="1" ht="13.5" spans="6:6">
      <c r="F12097" s="181"/>
    </row>
    <row r="12098" s="176" customFormat="1" ht="13.5" spans="6:6">
      <c r="F12098" s="181"/>
    </row>
    <row r="12099" s="176" customFormat="1" ht="13.5" spans="6:6">
      <c r="F12099" s="181"/>
    </row>
    <row r="12100" s="176" customFormat="1" ht="13.5" spans="6:6">
      <c r="F12100" s="181"/>
    </row>
    <row r="12101" s="176" customFormat="1" ht="13.5" spans="6:6">
      <c r="F12101" s="181"/>
    </row>
    <row r="12102" s="176" customFormat="1" ht="13.5" spans="6:6">
      <c r="F12102" s="181"/>
    </row>
    <row r="12103" s="176" customFormat="1" ht="13.5" spans="6:6">
      <c r="F12103" s="181"/>
    </row>
    <row r="12104" s="176" customFormat="1" ht="13.5" spans="6:6">
      <c r="F12104" s="181"/>
    </row>
    <row r="12105" s="176" customFormat="1" ht="13.5" spans="6:6">
      <c r="F12105" s="181"/>
    </row>
    <row r="12106" s="176" customFormat="1" ht="13.5" spans="6:6">
      <c r="F12106" s="181"/>
    </row>
    <row r="12107" s="176" customFormat="1" ht="13.5" spans="6:6">
      <c r="F12107" s="181"/>
    </row>
    <row r="12108" s="176" customFormat="1" ht="13.5" spans="6:6">
      <c r="F12108" s="181"/>
    </row>
    <row r="12109" s="176" customFormat="1" ht="13.5" spans="6:6">
      <c r="F12109" s="181"/>
    </row>
    <row r="12110" s="176" customFormat="1" ht="13.5" spans="6:6">
      <c r="F12110" s="181"/>
    </row>
    <row r="12111" s="176" customFormat="1" ht="13.5" spans="6:6">
      <c r="F12111" s="181"/>
    </row>
    <row r="12112" s="176" customFormat="1" ht="13.5" spans="6:6">
      <c r="F12112" s="181"/>
    </row>
    <row r="12113" s="176" customFormat="1" ht="13.5" spans="6:6">
      <c r="F12113" s="181"/>
    </row>
    <row r="12114" s="176" customFormat="1" ht="13.5" spans="6:6">
      <c r="F12114" s="181"/>
    </row>
    <row r="12115" s="176" customFormat="1" ht="13.5" spans="6:6">
      <c r="F12115" s="181"/>
    </row>
    <row r="12116" s="176" customFormat="1" ht="13.5" spans="6:6">
      <c r="F12116" s="181"/>
    </row>
    <row r="12117" s="176" customFormat="1" ht="13.5" spans="6:6">
      <c r="F12117" s="181"/>
    </row>
    <row r="12118" s="176" customFormat="1" ht="13.5" spans="6:6">
      <c r="F12118" s="181"/>
    </row>
    <row r="12119" s="176" customFormat="1" ht="13.5" spans="6:6">
      <c r="F12119" s="181"/>
    </row>
    <row r="12120" s="176" customFormat="1" ht="13.5" spans="6:6">
      <c r="F12120" s="181"/>
    </row>
    <row r="12121" s="176" customFormat="1" ht="13.5" spans="6:6">
      <c r="F12121" s="181"/>
    </row>
    <row r="12122" s="176" customFormat="1" ht="13.5" spans="6:6">
      <c r="F12122" s="181"/>
    </row>
    <row r="12123" s="176" customFormat="1" ht="13.5" spans="6:6">
      <c r="F12123" s="181"/>
    </row>
    <row r="12124" s="176" customFormat="1" ht="13.5" spans="6:6">
      <c r="F12124" s="181"/>
    </row>
    <row r="12125" s="176" customFormat="1" ht="13.5" spans="6:6">
      <c r="F12125" s="181"/>
    </row>
    <row r="12126" s="176" customFormat="1" ht="13.5" spans="6:6">
      <c r="F12126" s="181"/>
    </row>
    <row r="12127" s="176" customFormat="1" ht="13.5" spans="6:6">
      <c r="F12127" s="181"/>
    </row>
    <row r="12128" s="176" customFormat="1" ht="13.5" spans="6:6">
      <c r="F12128" s="181"/>
    </row>
    <row r="12129" s="176" customFormat="1" ht="13.5" spans="6:6">
      <c r="F12129" s="181"/>
    </row>
    <row r="12130" s="176" customFormat="1" ht="13.5" spans="6:6">
      <c r="F12130" s="181"/>
    </row>
    <row r="12131" s="176" customFormat="1" ht="13.5" spans="6:6">
      <c r="F12131" s="181"/>
    </row>
    <row r="12132" s="176" customFormat="1" ht="13.5" spans="6:6">
      <c r="F12132" s="181"/>
    </row>
    <row r="12133" s="176" customFormat="1" ht="13.5" spans="6:6">
      <c r="F12133" s="181"/>
    </row>
    <row r="12134" s="176" customFormat="1" ht="13.5" spans="6:6">
      <c r="F12134" s="181"/>
    </row>
    <row r="12135" s="176" customFormat="1" ht="13.5" spans="6:6">
      <c r="F12135" s="181"/>
    </row>
    <row r="12136" s="176" customFormat="1" ht="13.5" spans="6:6">
      <c r="F12136" s="181"/>
    </row>
    <row r="12137" s="176" customFormat="1" ht="13.5" spans="6:6">
      <c r="F12137" s="181"/>
    </row>
    <row r="12138" s="176" customFormat="1" ht="13.5" spans="6:6">
      <c r="F12138" s="181"/>
    </row>
    <row r="12139" s="176" customFormat="1" ht="13.5" spans="6:6">
      <c r="F12139" s="181"/>
    </row>
    <row r="12140" s="176" customFormat="1" ht="13.5" spans="6:6">
      <c r="F12140" s="181"/>
    </row>
    <row r="12141" s="176" customFormat="1" ht="13.5" spans="6:6">
      <c r="F12141" s="181"/>
    </row>
    <row r="12142" s="176" customFormat="1" ht="13.5" spans="6:6">
      <c r="F12142" s="181"/>
    </row>
    <row r="12143" s="176" customFormat="1" ht="13.5" spans="6:6">
      <c r="F12143" s="181"/>
    </row>
    <row r="12144" s="176" customFormat="1" ht="13.5" spans="6:6">
      <c r="F12144" s="181"/>
    </row>
    <row r="12145" s="176" customFormat="1" ht="13.5" spans="6:6">
      <c r="F12145" s="181"/>
    </row>
    <row r="12146" s="176" customFormat="1" ht="13.5" spans="6:6">
      <c r="F12146" s="181"/>
    </row>
    <row r="12147" s="176" customFormat="1" ht="13.5" spans="6:6">
      <c r="F12147" s="181"/>
    </row>
    <row r="12148" s="176" customFormat="1" ht="13.5" spans="6:6">
      <c r="F12148" s="181"/>
    </row>
    <row r="12149" s="176" customFormat="1" ht="13.5" spans="6:6">
      <c r="F12149" s="181"/>
    </row>
    <row r="12150" s="176" customFormat="1" ht="13.5" spans="6:6">
      <c r="F12150" s="181"/>
    </row>
    <row r="12151" s="176" customFormat="1" ht="13.5" spans="6:6">
      <c r="F12151" s="181"/>
    </row>
    <row r="12152" s="176" customFormat="1" ht="13.5" spans="6:6">
      <c r="F12152" s="181"/>
    </row>
    <row r="12153" s="176" customFormat="1" ht="13.5" spans="6:6">
      <c r="F12153" s="181"/>
    </row>
    <row r="12154" s="176" customFormat="1" ht="13.5" spans="6:6">
      <c r="F12154" s="181"/>
    </row>
    <row r="12155" s="176" customFormat="1" ht="13.5" spans="6:6">
      <c r="F12155" s="181"/>
    </row>
    <row r="12156" s="176" customFormat="1" ht="13.5" spans="6:6">
      <c r="F12156" s="181"/>
    </row>
    <row r="12157" s="176" customFormat="1" ht="13.5" spans="6:6">
      <c r="F12157" s="181"/>
    </row>
    <row r="12158" s="176" customFormat="1" ht="13.5" spans="6:6">
      <c r="F12158" s="181"/>
    </row>
    <row r="12159" s="176" customFormat="1" ht="13.5" spans="6:6">
      <c r="F12159" s="181"/>
    </row>
    <row r="12160" s="176" customFormat="1" ht="13.5" spans="6:6">
      <c r="F12160" s="181"/>
    </row>
    <row r="12161" s="176" customFormat="1" ht="13.5" spans="6:6">
      <c r="F12161" s="181"/>
    </row>
    <row r="12162" s="176" customFormat="1" ht="13.5" spans="6:6">
      <c r="F12162" s="181"/>
    </row>
    <row r="12163" s="176" customFormat="1" ht="13.5" spans="6:6">
      <c r="F12163" s="181"/>
    </row>
    <row r="12164" s="176" customFormat="1" ht="13.5" spans="6:6">
      <c r="F12164" s="181"/>
    </row>
    <row r="12165" s="176" customFormat="1" ht="13.5" spans="6:6">
      <c r="F12165" s="181"/>
    </row>
    <row r="12166" s="176" customFormat="1" ht="13.5" spans="6:6">
      <c r="F12166" s="181"/>
    </row>
    <row r="12167" s="176" customFormat="1" ht="13.5" spans="6:6">
      <c r="F12167" s="181"/>
    </row>
    <row r="12168" s="176" customFormat="1" ht="13.5" spans="6:6">
      <c r="F12168" s="181"/>
    </row>
    <row r="12169" s="176" customFormat="1" ht="13.5" spans="6:6">
      <c r="F12169" s="181"/>
    </row>
    <row r="12170" s="176" customFormat="1" ht="13.5" spans="6:6">
      <c r="F12170" s="181"/>
    </row>
    <row r="12171" s="176" customFormat="1" ht="13.5" spans="6:6">
      <c r="F12171" s="181"/>
    </row>
    <row r="12172" s="176" customFormat="1" ht="13.5" spans="6:6">
      <c r="F12172" s="181"/>
    </row>
    <row r="12173" s="176" customFormat="1" ht="13.5" spans="6:6">
      <c r="F12173" s="181"/>
    </row>
    <row r="12174" s="176" customFormat="1" ht="13.5" spans="6:6">
      <c r="F12174" s="181"/>
    </row>
    <row r="12175" s="176" customFormat="1" ht="13.5" spans="6:6">
      <c r="F12175" s="181"/>
    </row>
    <row r="12176" s="176" customFormat="1" ht="13.5" spans="6:6">
      <c r="F12176" s="181"/>
    </row>
    <row r="12177" s="176" customFormat="1" ht="13.5" spans="6:6">
      <c r="F12177" s="181"/>
    </row>
    <row r="12178" s="176" customFormat="1" ht="13.5" spans="6:6">
      <c r="F12178" s="181"/>
    </row>
    <row r="12179" s="176" customFormat="1" ht="13.5" spans="6:6">
      <c r="F12179" s="181"/>
    </row>
    <row r="12180" s="176" customFormat="1" ht="13.5" spans="6:6">
      <c r="F12180" s="181"/>
    </row>
    <row r="12181" s="176" customFormat="1" ht="13.5" spans="6:6">
      <c r="F12181" s="181"/>
    </row>
    <row r="12182" s="176" customFormat="1" ht="13.5" spans="6:6">
      <c r="F12182" s="181"/>
    </row>
    <row r="12183" s="176" customFormat="1" ht="13.5" spans="6:6">
      <c r="F12183" s="181"/>
    </row>
    <row r="12184" s="176" customFormat="1" ht="13.5" spans="6:6">
      <c r="F12184" s="181"/>
    </row>
    <row r="12185" s="176" customFormat="1" ht="13.5" spans="6:6">
      <c r="F12185" s="181"/>
    </row>
    <row r="12186" s="176" customFormat="1" ht="13.5" spans="6:6">
      <c r="F12186" s="181"/>
    </row>
    <row r="12187" s="176" customFormat="1" ht="13.5" spans="6:6">
      <c r="F12187" s="181"/>
    </row>
    <row r="12188" s="176" customFormat="1" ht="13.5" spans="6:6">
      <c r="F12188" s="181"/>
    </row>
    <row r="12189" s="176" customFormat="1" ht="13.5" spans="6:6">
      <c r="F12189" s="181"/>
    </row>
    <row r="12190" s="176" customFormat="1" ht="13.5" spans="6:6">
      <c r="F12190" s="181"/>
    </row>
    <row r="12191" s="176" customFormat="1" ht="13.5" spans="6:6">
      <c r="F12191" s="181"/>
    </row>
    <row r="12192" s="176" customFormat="1" ht="13.5" spans="6:6">
      <c r="F12192" s="181"/>
    </row>
    <row r="12193" s="176" customFormat="1" ht="13.5" spans="6:6">
      <c r="F12193" s="181"/>
    </row>
    <row r="12194" s="176" customFormat="1" ht="13.5" spans="6:6">
      <c r="F12194" s="181"/>
    </row>
    <row r="12195" s="176" customFormat="1" ht="13.5" spans="6:6">
      <c r="F12195" s="181"/>
    </row>
    <row r="12196" s="176" customFormat="1" ht="13.5" spans="6:6">
      <c r="F12196" s="181"/>
    </row>
    <row r="12197" s="176" customFormat="1" ht="13.5" spans="6:6">
      <c r="F12197" s="181"/>
    </row>
    <row r="12198" s="176" customFormat="1" ht="13.5" spans="6:6">
      <c r="F12198" s="181"/>
    </row>
    <row r="12199" s="176" customFormat="1" ht="13.5" spans="6:6">
      <c r="F12199" s="181"/>
    </row>
    <row r="12200" s="176" customFormat="1" ht="13.5" spans="6:6">
      <c r="F12200" s="181"/>
    </row>
    <row r="12201" s="176" customFormat="1" ht="13.5" spans="6:6">
      <c r="F12201" s="181"/>
    </row>
    <row r="12202" s="176" customFormat="1" ht="13.5" spans="6:6">
      <c r="F12202" s="181"/>
    </row>
    <row r="12203" s="176" customFormat="1" ht="13.5" spans="6:6">
      <c r="F12203" s="181"/>
    </row>
    <row r="12204" s="176" customFormat="1" ht="13.5" spans="6:6">
      <c r="F12204" s="181"/>
    </row>
    <row r="12205" s="176" customFormat="1" ht="13.5" spans="6:6">
      <c r="F12205" s="181"/>
    </row>
    <row r="12206" s="176" customFormat="1" ht="13.5" spans="6:6">
      <c r="F12206" s="181"/>
    </row>
    <row r="12207" s="176" customFormat="1" ht="13.5" spans="6:6">
      <c r="F12207" s="181"/>
    </row>
    <row r="12208" s="176" customFormat="1" ht="13.5" spans="6:6">
      <c r="F12208" s="181"/>
    </row>
    <row r="12209" s="176" customFormat="1" ht="13.5" spans="6:6">
      <c r="F12209" s="181"/>
    </row>
    <row r="12210" s="176" customFormat="1" ht="13.5" spans="6:6">
      <c r="F12210" s="181"/>
    </row>
    <row r="12211" s="176" customFormat="1" ht="13.5" spans="6:6">
      <c r="F12211" s="181"/>
    </row>
    <row r="12212" s="176" customFormat="1" ht="13.5" spans="6:6">
      <c r="F12212" s="181"/>
    </row>
    <row r="12213" s="176" customFormat="1" ht="13.5" spans="6:6">
      <c r="F12213" s="181"/>
    </row>
    <row r="12214" s="176" customFormat="1" ht="13.5" spans="6:6">
      <c r="F12214" s="181"/>
    </row>
    <row r="12215" s="176" customFormat="1" ht="13.5" spans="6:6">
      <c r="F12215" s="181"/>
    </row>
    <row r="12216" s="176" customFormat="1" ht="13.5" spans="6:6">
      <c r="F12216" s="181"/>
    </row>
    <row r="12217" s="176" customFormat="1" ht="13.5" spans="6:6">
      <c r="F12217" s="181"/>
    </row>
    <row r="12218" s="176" customFormat="1" ht="13.5" spans="6:6">
      <c r="F12218" s="181"/>
    </row>
    <row r="12219" s="176" customFormat="1" ht="13.5" spans="6:6">
      <c r="F12219" s="181"/>
    </row>
    <row r="12220" s="176" customFormat="1" ht="13.5" spans="6:6">
      <c r="F12220" s="181"/>
    </row>
    <row r="12221" s="176" customFormat="1" ht="13.5" spans="6:6">
      <c r="F12221" s="181"/>
    </row>
    <row r="12222" s="176" customFormat="1" ht="13.5" spans="6:6">
      <c r="F12222" s="181"/>
    </row>
    <row r="12223" s="176" customFormat="1" ht="13.5" spans="6:6">
      <c r="F12223" s="181"/>
    </row>
    <row r="12224" s="176" customFormat="1" ht="13.5" spans="6:6">
      <c r="F12224" s="181"/>
    </row>
    <row r="12225" s="176" customFormat="1" ht="13.5" spans="6:6">
      <c r="F12225" s="181"/>
    </row>
    <row r="12226" s="176" customFormat="1" ht="13.5" spans="6:6">
      <c r="F12226" s="181"/>
    </row>
    <row r="12227" s="176" customFormat="1" ht="13.5" spans="6:6">
      <c r="F12227" s="181"/>
    </row>
    <row r="12228" s="176" customFormat="1" ht="13.5" spans="6:6">
      <c r="F12228" s="181"/>
    </row>
    <row r="12229" s="176" customFormat="1" ht="13.5" spans="6:6">
      <c r="F12229" s="181"/>
    </row>
    <row r="12230" s="176" customFormat="1" ht="13.5" spans="6:6">
      <c r="F12230" s="181"/>
    </row>
    <row r="12231" s="176" customFormat="1" ht="13.5" spans="6:6">
      <c r="F12231" s="181"/>
    </row>
    <row r="12232" s="176" customFormat="1" ht="13.5" spans="6:6">
      <c r="F12232" s="181"/>
    </row>
    <row r="12233" s="176" customFormat="1" ht="13.5" spans="6:6">
      <c r="F12233" s="181"/>
    </row>
    <row r="12234" s="176" customFormat="1" ht="13.5" spans="6:6">
      <c r="F12234" s="181"/>
    </row>
    <row r="12235" s="176" customFormat="1" ht="13.5" spans="6:6">
      <c r="F12235" s="181"/>
    </row>
    <row r="12236" s="176" customFormat="1" ht="13.5" spans="6:6">
      <c r="F12236" s="181"/>
    </row>
    <row r="12237" s="176" customFormat="1" ht="13.5" spans="6:6">
      <c r="F12237" s="181"/>
    </row>
    <row r="12238" s="176" customFormat="1" ht="13.5" spans="6:6">
      <c r="F12238" s="181"/>
    </row>
    <row r="12239" s="176" customFormat="1" ht="13.5" spans="6:6">
      <c r="F12239" s="181"/>
    </row>
    <row r="12240" s="176" customFormat="1" ht="13.5" spans="6:6">
      <c r="F12240" s="181"/>
    </row>
    <row r="12241" s="176" customFormat="1" ht="13.5" spans="6:6">
      <c r="F12241" s="181"/>
    </row>
    <row r="12242" s="176" customFormat="1" ht="13.5" spans="6:6">
      <c r="F12242" s="181"/>
    </row>
    <row r="12243" s="176" customFormat="1" ht="13.5" spans="6:6">
      <c r="F12243" s="181"/>
    </row>
    <row r="12244" s="176" customFormat="1" ht="13.5" spans="6:6">
      <c r="F12244" s="181"/>
    </row>
    <row r="12245" s="176" customFormat="1" ht="13.5" spans="6:6">
      <c r="F12245" s="181"/>
    </row>
    <row r="12246" s="176" customFormat="1" ht="13.5" spans="6:6">
      <c r="F12246" s="181"/>
    </row>
    <row r="12247" s="176" customFormat="1" ht="13.5" spans="6:6">
      <c r="F12247" s="181"/>
    </row>
    <row r="12248" s="176" customFormat="1" ht="13.5" spans="6:6">
      <c r="F12248" s="181"/>
    </row>
    <row r="12249" s="176" customFormat="1" ht="13.5" spans="6:6">
      <c r="F12249" s="181"/>
    </row>
    <row r="12250" s="176" customFormat="1" ht="13.5" spans="6:6">
      <c r="F12250" s="181"/>
    </row>
    <row r="12251" s="176" customFormat="1" ht="13.5" spans="6:6">
      <c r="F12251" s="181"/>
    </row>
    <row r="12252" s="176" customFormat="1" ht="13.5" spans="6:6">
      <c r="F12252" s="181"/>
    </row>
    <row r="12253" s="176" customFormat="1" ht="13.5" spans="6:6">
      <c r="F12253" s="181"/>
    </row>
    <row r="12254" s="176" customFormat="1" ht="13.5" spans="6:6">
      <c r="F12254" s="181"/>
    </row>
    <row r="12255" s="176" customFormat="1" ht="13.5" spans="6:6">
      <c r="F12255" s="181"/>
    </row>
    <row r="12256" s="176" customFormat="1" ht="13.5" spans="6:6">
      <c r="F12256" s="181"/>
    </row>
    <row r="12257" s="176" customFormat="1" ht="13.5" spans="6:6">
      <c r="F12257" s="181"/>
    </row>
    <row r="12258" s="176" customFormat="1" ht="13.5" spans="6:6">
      <c r="F12258" s="181"/>
    </row>
    <row r="12259" s="176" customFormat="1" ht="13.5" spans="6:6">
      <c r="F12259" s="181"/>
    </row>
    <row r="12260" s="176" customFormat="1" ht="13.5" spans="6:6">
      <c r="F12260" s="181"/>
    </row>
    <row r="12261" s="176" customFormat="1" ht="13.5" spans="6:6">
      <c r="F12261" s="181"/>
    </row>
    <row r="12262" s="176" customFormat="1" ht="13.5" spans="6:6">
      <c r="F12262" s="181"/>
    </row>
    <row r="12263" s="176" customFormat="1" ht="13.5" spans="6:6">
      <c r="F12263" s="181"/>
    </row>
    <row r="12264" s="176" customFormat="1" ht="13.5" spans="6:6">
      <c r="F12264" s="181"/>
    </row>
    <row r="12265" s="176" customFormat="1" ht="13.5" spans="6:6">
      <c r="F12265" s="181"/>
    </row>
    <row r="12266" s="176" customFormat="1" ht="13.5" spans="6:6">
      <c r="F12266" s="181"/>
    </row>
    <row r="12267" s="176" customFormat="1" ht="13.5" spans="6:6">
      <c r="F12267" s="181"/>
    </row>
    <row r="12268" s="176" customFormat="1" ht="13.5" spans="6:6">
      <c r="F12268" s="181"/>
    </row>
    <row r="12269" s="176" customFormat="1" ht="13.5" spans="6:6">
      <c r="F12269" s="181"/>
    </row>
    <row r="12270" s="176" customFormat="1" ht="13.5" spans="6:6">
      <c r="F12270" s="181"/>
    </row>
    <row r="12271" s="176" customFormat="1" ht="13.5" spans="6:6">
      <c r="F12271" s="181"/>
    </row>
    <row r="12272" s="176" customFormat="1" ht="13.5" spans="6:6">
      <c r="F12272" s="181"/>
    </row>
    <row r="12273" s="176" customFormat="1" ht="13.5" spans="6:6">
      <c r="F12273" s="181"/>
    </row>
    <row r="12274" s="176" customFormat="1" ht="13.5" spans="6:6">
      <c r="F12274" s="181"/>
    </row>
    <row r="12275" s="176" customFormat="1" ht="13.5" spans="6:6">
      <c r="F12275" s="181"/>
    </row>
    <row r="12276" s="176" customFormat="1" ht="13.5" spans="6:6">
      <c r="F12276" s="181"/>
    </row>
    <row r="12277" s="176" customFormat="1" ht="13.5" spans="6:6">
      <c r="F12277" s="181"/>
    </row>
    <row r="12278" s="176" customFormat="1" ht="13.5" spans="6:6">
      <c r="F12278" s="181"/>
    </row>
    <row r="12279" s="176" customFormat="1" ht="13.5" spans="6:6">
      <c r="F12279" s="181"/>
    </row>
    <row r="12280" s="176" customFormat="1" ht="13.5" spans="6:6">
      <c r="F12280" s="181"/>
    </row>
    <row r="12281" s="176" customFormat="1" ht="13.5" spans="6:6">
      <c r="F12281" s="181"/>
    </row>
    <row r="12282" s="176" customFormat="1" ht="13.5" spans="6:6">
      <c r="F12282" s="181"/>
    </row>
    <row r="12283" s="176" customFormat="1" ht="13.5" spans="6:6">
      <c r="F12283" s="181"/>
    </row>
    <row r="12284" s="176" customFormat="1" ht="13.5" spans="6:6">
      <c r="F12284" s="181"/>
    </row>
    <row r="12285" s="176" customFormat="1" ht="13.5" spans="6:6">
      <c r="F12285" s="181"/>
    </row>
    <row r="12286" s="176" customFormat="1" ht="13.5" spans="6:6">
      <c r="F12286" s="181"/>
    </row>
    <row r="12287" s="176" customFormat="1" ht="13.5" spans="6:6">
      <c r="F12287" s="181"/>
    </row>
    <row r="12288" s="176" customFormat="1" ht="13.5" spans="6:6">
      <c r="F12288" s="181"/>
    </row>
    <row r="12289" s="176" customFormat="1" ht="13.5" spans="6:6">
      <c r="F12289" s="181"/>
    </row>
    <row r="12290" s="176" customFormat="1" ht="13.5" spans="6:6">
      <c r="F12290" s="181"/>
    </row>
    <row r="12291" s="176" customFormat="1" ht="13.5" spans="6:6">
      <c r="F12291" s="181"/>
    </row>
    <row r="12292" s="176" customFormat="1" ht="13.5" spans="6:6">
      <c r="F12292" s="181"/>
    </row>
    <row r="12293" s="176" customFormat="1" ht="13.5" spans="6:6">
      <c r="F12293" s="181"/>
    </row>
    <row r="12294" s="176" customFormat="1" ht="13.5" spans="6:6">
      <c r="F12294" s="181"/>
    </row>
    <row r="12295" s="176" customFormat="1" ht="13.5" spans="6:6">
      <c r="F12295" s="181"/>
    </row>
    <row r="12296" s="176" customFormat="1" ht="13.5" spans="6:6">
      <c r="F12296" s="181"/>
    </row>
    <row r="12297" s="176" customFormat="1" ht="13.5" spans="6:6">
      <c r="F12297" s="181"/>
    </row>
    <row r="12298" s="176" customFormat="1" ht="13.5" spans="6:6">
      <c r="F12298" s="181"/>
    </row>
    <row r="12299" s="176" customFormat="1" ht="13.5" spans="6:6">
      <c r="F12299" s="181"/>
    </row>
    <row r="12300" s="176" customFormat="1" ht="13.5" spans="6:6">
      <c r="F12300" s="181"/>
    </row>
    <row r="12301" s="176" customFormat="1" ht="13.5" spans="6:6">
      <c r="F12301" s="181"/>
    </row>
    <row r="12302" s="176" customFormat="1" ht="13.5" spans="6:6">
      <c r="F12302" s="181"/>
    </row>
    <row r="12303" s="176" customFormat="1" ht="13.5" spans="6:6">
      <c r="F12303" s="181"/>
    </row>
    <row r="12304" s="176" customFormat="1" ht="13.5" spans="6:6">
      <c r="F12304" s="181"/>
    </row>
    <row r="12305" s="176" customFormat="1" ht="13.5" spans="6:6">
      <c r="F12305" s="181"/>
    </row>
    <row r="12306" s="176" customFormat="1" ht="13.5" spans="6:6">
      <c r="F12306" s="181"/>
    </row>
    <row r="12307" s="176" customFormat="1" ht="13.5" spans="6:6">
      <c r="F12307" s="181"/>
    </row>
    <row r="12308" s="176" customFormat="1" ht="13.5" spans="6:6">
      <c r="F12308" s="181"/>
    </row>
    <row r="12309" s="176" customFormat="1" ht="13.5" spans="6:6">
      <c r="F12309" s="181"/>
    </row>
    <row r="12310" s="176" customFormat="1" ht="13.5" spans="6:6">
      <c r="F12310" s="181"/>
    </row>
    <row r="12311" s="176" customFormat="1" ht="13.5" spans="6:6">
      <c r="F12311" s="181"/>
    </row>
    <row r="12312" s="176" customFormat="1" ht="13.5" spans="6:6">
      <c r="F12312" s="181"/>
    </row>
    <row r="12313" s="176" customFormat="1" ht="13.5" spans="6:6">
      <c r="F12313" s="181"/>
    </row>
    <row r="12314" s="176" customFormat="1" ht="13.5" spans="6:6">
      <c r="F12314" s="181"/>
    </row>
    <row r="12315" s="176" customFormat="1" ht="13.5" spans="6:6">
      <c r="F12315" s="181"/>
    </row>
    <row r="12316" s="176" customFormat="1" ht="13.5" spans="6:6">
      <c r="F12316" s="181"/>
    </row>
    <row r="12317" s="176" customFormat="1" ht="13.5" spans="6:6">
      <c r="F12317" s="181"/>
    </row>
    <row r="12318" s="176" customFormat="1" ht="13.5" spans="6:6">
      <c r="F12318" s="181"/>
    </row>
    <row r="12319" s="176" customFormat="1" ht="13.5" spans="6:6">
      <c r="F12319" s="181"/>
    </row>
    <row r="12320" s="176" customFormat="1" ht="13.5" spans="6:6">
      <c r="F12320" s="181"/>
    </row>
    <row r="12321" s="176" customFormat="1" ht="13.5" spans="6:6">
      <c r="F12321" s="181"/>
    </row>
    <row r="12322" s="176" customFormat="1" ht="13.5" spans="6:6">
      <c r="F12322" s="181"/>
    </row>
    <row r="12323" s="176" customFormat="1" ht="13.5" spans="6:6">
      <c r="F12323" s="181"/>
    </row>
    <row r="12324" s="176" customFormat="1" ht="13.5" spans="6:6">
      <c r="F12324" s="181"/>
    </row>
    <row r="12325" s="176" customFormat="1" ht="13.5" spans="6:6">
      <c r="F12325" s="181"/>
    </row>
    <row r="12326" s="176" customFormat="1" ht="13.5" spans="6:6">
      <c r="F12326" s="181"/>
    </row>
    <row r="12327" s="176" customFormat="1" ht="13.5" spans="6:6">
      <c r="F12327" s="181"/>
    </row>
    <row r="12328" s="176" customFormat="1" ht="13.5" spans="6:6">
      <c r="F12328" s="181"/>
    </row>
    <row r="12329" s="176" customFormat="1" ht="13.5" spans="6:6">
      <c r="F12329" s="181"/>
    </row>
    <row r="12330" s="176" customFormat="1" ht="13.5" spans="6:6">
      <c r="F12330" s="181"/>
    </row>
    <row r="12331" s="176" customFormat="1" ht="13.5" spans="6:6">
      <c r="F12331" s="181"/>
    </row>
    <row r="12332" s="176" customFormat="1" ht="13.5" spans="6:6">
      <c r="F12332" s="181"/>
    </row>
    <row r="12333" s="176" customFormat="1" ht="13.5" spans="6:6">
      <c r="F12333" s="181"/>
    </row>
    <row r="12334" s="176" customFormat="1" ht="13.5" spans="6:6">
      <c r="F12334" s="181"/>
    </row>
    <row r="12335" s="176" customFormat="1" ht="13.5" spans="6:6">
      <c r="F12335" s="181"/>
    </row>
    <row r="12336" s="176" customFormat="1" ht="13.5" spans="6:6">
      <c r="F12336" s="181"/>
    </row>
    <row r="12337" s="176" customFormat="1" ht="13.5" spans="6:6">
      <c r="F12337" s="181"/>
    </row>
    <row r="12338" s="176" customFormat="1" ht="13.5" spans="6:6">
      <c r="F12338" s="181"/>
    </row>
    <row r="12339" s="176" customFormat="1" ht="13.5" spans="6:6">
      <c r="F12339" s="181"/>
    </row>
    <row r="12340" s="176" customFormat="1" ht="13.5" spans="6:6">
      <c r="F12340" s="181"/>
    </row>
    <row r="12341" s="176" customFormat="1" ht="13.5" spans="6:6">
      <c r="F12341" s="181"/>
    </row>
    <row r="12342" s="176" customFormat="1" ht="13.5" spans="6:6">
      <c r="F12342" s="181"/>
    </row>
    <row r="12343" s="176" customFormat="1" ht="13.5" spans="6:6">
      <c r="F12343" s="181"/>
    </row>
    <row r="12344" s="176" customFormat="1" ht="13.5" spans="6:6">
      <c r="F12344" s="181"/>
    </row>
    <row r="12345" s="176" customFormat="1" ht="13.5" spans="6:6">
      <c r="F12345" s="181"/>
    </row>
    <row r="12346" s="176" customFormat="1" ht="13.5" spans="6:6">
      <c r="F12346" s="181"/>
    </row>
    <row r="12347" s="176" customFormat="1" ht="13.5" spans="6:6">
      <c r="F12347" s="181"/>
    </row>
    <row r="12348" s="176" customFormat="1" ht="13.5" spans="6:6">
      <c r="F12348" s="181"/>
    </row>
    <row r="12349" s="176" customFormat="1" ht="13.5" spans="6:6">
      <c r="F12349" s="181"/>
    </row>
    <row r="12350" s="176" customFormat="1" ht="13.5" spans="6:6">
      <c r="F12350" s="181"/>
    </row>
    <row r="12351" s="176" customFormat="1" ht="13.5" spans="6:6">
      <c r="F12351" s="181"/>
    </row>
    <row r="12352" s="176" customFormat="1" ht="13.5" spans="6:6">
      <c r="F12352" s="181"/>
    </row>
    <row r="12353" s="176" customFormat="1" ht="13.5" spans="6:6">
      <c r="F12353" s="181"/>
    </row>
    <row r="12354" s="176" customFormat="1" ht="13.5" spans="6:6">
      <c r="F12354" s="181"/>
    </row>
    <row r="12355" s="176" customFormat="1" ht="13.5" spans="6:6">
      <c r="F12355" s="181"/>
    </row>
    <row r="12356" s="176" customFormat="1" ht="13.5" spans="6:6">
      <c r="F12356" s="181"/>
    </row>
    <row r="12357" s="176" customFormat="1" ht="13.5" spans="6:6">
      <c r="F12357" s="181"/>
    </row>
    <row r="12358" s="176" customFormat="1" ht="13.5" spans="6:6">
      <c r="F12358" s="181"/>
    </row>
    <row r="12359" s="176" customFormat="1" ht="13.5" spans="6:6">
      <c r="F12359" s="181"/>
    </row>
    <row r="12360" s="176" customFormat="1" ht="13.5" spans="6:6">
      <c r="F12360" s="181"/>
    </row>
    <row r="12361" s="176" customFormat="1" ht="13.5" spans="6:6">
      <c r="F12361" s="181"/>
    </row>
    <row r="12362" s="176" customFormat="1" ht="13.5" spans="6:6">
      <c r="F12362" s="181"/>
    </row>
    <row r="12363" s="176" customFormat="1" ht="13.5" spans="6:6">
      <c r="F12363" s="181"/>
    </row>
    <row r="12364" s="176" customFormat="1" ht="13.5" spans="6:6">
      <c r="F12364" s="181"/>
    </row>
    <row r="12365" s="176" customFormat="1" ht="13.5" spans="6:6">
      <c r="F12365" s="181"/>
    </row>
    <row r="12366" s="176" customFormat="1" ht="13.5" spans="6:6">
      <c r="F12366" s="181"/>
    </row>
    <row r="12367" s="176" customFormat="1" ht="13.5" spans="6:6">
      <c r="F12367" s="181"/>
    </row>
    <row r="12368" s="176" customFormat="1" ht="13.5" spans="6:6">
      <c r="F12368" s="181"/>
    </row>
    <row r="12369" s="176" customFormat="1" ht="13.5" spans="6:6">
      <c r="F12369" s="181"/>
    </row>
    <row r="12370" s="176" customFormat="1" ht="13.5" spans="6:6">
      <c r="F12370" s="181"/>
    </row>
    <row r="12371" s="176" customFormat="1" ht="13.5" spans="6:6">
      <c r="F12371" s="181"/>
    </row>
    <row r="12372" s="176" customFormat="1" ht="13.5" spans="6:6">
      <c r="F12372" s="181"/>
    </row>
    <row r="12373" s="176" customFormat="1" ht="13.5" spans="6:6">
      <c r="F12373" s="181"/>
    </row>
    <row r="12374" s="176" customFormat="1" ht="13.5" spans="6:6">
      <c r="F12374" s="181"/>
    </row>
    <row r="12375" s="176" customFormat="1" ht="13.5" spans="6:6">
      <c r="F12375" s="181"/>
    </row>
    <row r="12376" s="176" customFormat="1" ht="13.5" spans="6:6">
      <c r="F12376" s="181"/>
    </row>
    <row r="12377" s="176" customFormat="1" ht="13.5" spans="6:6">
      <c r="F12377" s="181"/>
    </row>
    <row r="12378" s="176" customFormat="1" ht="13.5" spans="6:6">
      <c r="F12378" s="181"/>
    </row>
    <row r="12379" s="176" customFormat="1" ht="13.5" spans="6:6">
      <c r="F12379" s="181"/>
    </row>
    <row r="12380" s="176" customFormat="1" ht="13.5" spans="6:6">
      <c r="F12380" s="181"/>
    </row>
    <row r="12381" s="176" customFormat="1" ht="13.5" spans="6:6">
      <c r="F12381" s="181"/>
    </row>
    <row r="12382" s="176" customFormat="1" ht="13.5" spans="6:6">
      <c r="F12382" s="181"/>
    </row>
    <row r="12383" s="176" customFormat="1" ht="13.5" spans="6:6">
      <c r="F12383" s="181"/>
    </row>
    <row r="12384" s="176" customFormat="1" ht="13.5" spans="6:6">
      <c r="F12384" s="181"/>
    </row>
    <row r="12385" s="176" customFormat="1" ht="13.5" spans="6:6">
      <c r="F12385" s="181"/>
    </row>
    <row r="12386" s="176" customFormat="1" ht="13.5" spans="6:6">
      <c r="F12386" s="181"/>
    </row>
    <row r="12387" s="176" customFormat="1" ht="13.5" spans="6:6">
      <c r="F12387" s="181"/>
    </row>
    <row r="12388" s="176" customFormat="1" ht="13.5" spans="6:6">
      <c r="F12388" s="181"/>
    </row>
    <row r="12389" s="176" customFormat="1" ht="13.5" spans="6:6">
      <c r="F12389" s="181"/>
    </row>
    <row r="12390" s="176" customFormat="1" ht="13.5" spans="6:6">
      <c r="F12390" s="181"/>
    </row>
    <row r="12391" s="176" customFormat="1" ht="13.5" spans="6:6">
      <c r="F12391" s="181"/>
    </row>
    <row r="12392" s="176" customFormat="1" ht="13.5" spans="6:6">
      <c r="F12392" s="181"/>
    </row>
    <row r="12393" s="176" customFormat="1" ht="13.5" spans="6:6">
      <c r="F12393" s="181"/>
    </row>
    <row r="12394" s="176" customFormat="1" ht="13.5" spans="6:6">
      <c r="F12394" s="181"/>
    </row>
    <row r="12395" s="176" customFormat="1" ht="13.5" spans="6:6">
      <c r="F12395" s="181"/>
    </row>
    <row r="12396" s="176" customFormat="1" ht="13.5" spans="6:6">
      <c r="F12396" s="181"/>
    </row>
    <row r="12397" s="176" customFormat="1" ht="13.5" spans="6:6">
      <c r="F12397" s="181"/>
    </row>
    <row r="12398" s="176" customFormat="1" ht="13.5" spans="6:6">
      <c r="F12398" s="181"/>
    </row>
    <row r="12399" s="176" customFormat="1" ht="13.5" spans="6:6">
      <c r="F12399" s="181"/>
    </row>
    <row r="12400" s="176" customFormat="1" ht="13.5" spans="6:6">
      <c r="F12400" s="181"/>
    </row>
    <row r="12401" s="176" customFormat="1" ht="13.5" spans="6:6">
      <c r="F12401" s="181"/>
    </row>
    <row r="12402" s="176" customFormat="1" ht="13.5" spans="6:6">
      <c r="F12402" s="181"/>
    </row>
    <row r="12403" s="176" customFormat="1" ht="13.5" spans="6:6">
      <c r="F12403" s="181"/>
    </row>
    <row r="12404" s="176" customFormat="1" ht="13.5" spans="6:6">
      <c r="F12404" s="181"/>
    </row>
    <row r="12405" s="176" customFormat="1" ht="13.5" spans="6:6">
      <c r="F12405" s="181"/>
    </row>
    <row r="12406" s="176" customFormat="1" ht="13.5" spans="6:6">
      <c r="F12406" s="181"/>
    </row>
    <row r="12407" s="176" customFormat="1" ht="13.5" spans="6:6">
      <c r="F12407" s="181"/>
    </row>
    <row r="12408" s="176" customFormat="1" ht="13.5" spans="6:6">
      <c r="F12408" s="181"/>
    </row>
    <row r="12409" s="176" customFormat="1" ht="13.5" spans="6:6">
      <c r="F12409" s="181"/>
    </row>
    <row r="12410" s="176" customFormat="1" ht="13.5" spans="6:6">
      <c r="F12410" s="181"/>
    </row>
    <row r="12411" s="176" customFormat="1" ht="13.5" spans="6:6">
      <c r="F12411" s="181"/>
    </row>
    <row r="12412" s="176" customFormat="1" ht="13.5" spans="6:6">
      <c r="F12412" s="181"/>
    </row>
    <row r="12413" s="176" customFormat="1" ht="13.5" spans="6:6">
      <c r="F12413" s="181"/>
    </row>
    <row r="12414" s="176" customFormat="1" ht="13.5" spans="6:6">
      <c r="F12414" s="181"/>
    </row>
    <row r="12415" s="176" customFormat="1" ht="13.5" spans="6:6">
      <c r="F12415" s="181"/>
    </row>
    <row r="12416" s="176" customFormat="1" ht="13.5" spans="6:6">
      <c r="F12416" s="181"/>
    </row>
    <row r="12417" s="176" customFormat="1" ht="13.5" spans="6:6">
      <c r="F12417" s="181"/>
    </row>
    <row r="12418" s="176" customFormat="1" ht="13.5" spans="6:6">
      <c r="F12418" s="181"/>
    </row>
    <row r="12419" s="176" customFormat="1" ht="13.5" spans="6:6">
      <c r="F12419" s="181"/>
    </row>
    <row r="12420" s="176" customFormat="1" ht="13.5" spans="6:6">
      <c r="F12420" s="181"/>
    </row>
    <row r="12421" s="176" customFormat="1" ht="13.5" spans="6:6">
      <c r="F12421" s="181"/>
    </row>
    <row r="12422" s="176" customFormat="1" ht="13.5" spans="6:6">
      <c r="F12422" s="181"/>
    </row>
    <row r="12423" s="176" customFormat="1" ht="13.5" spans="6:6">
      <c r="F12423" s="181"/>
    </row>
    <row r="12424" s="176" customFormat="1" ht="13.5" spans="6:6">
      <c r="F12424" s="181"/>
    </row>
    <row r="12425" s="176" customFormat="1" ht="13.5" spans="6:6">
      <c r="F12425" s="181"/>
    </row>
    <row r="12426" s="176" customFormat="1" ht="13.5" spans="6:6">
      <c r="F12426" s="181"/>
    </row>
    <row r="12427" s="176" customFormat="1" ht="13.5" spans="6:6">
      <c r="F12427" s="181"/>
    </row>
    <row r="12428" s="176" customFormat="1" ht="13.5" spans="6:6">
      <c r="F12428" s="181"/>
    </row>
    <row r="12429" s="176" customFormat="1" ht="13.5" spans="6:6">
      <c r="F12429" s="181"/>
    </row>
    <row r="12430" s="176" customFormat="1" ht="13.5" spans="6:6">
      <c r="F12430" s="181"/>
    </row>
    <row r="12431" s="176" customFormat="1" ht="13.5" spans="6:6">
      <c r="F12431" s="181"/>
    </row>
    <row r="12432" s="176" customFormat="1" ht="13.5" spans="6:6">
      <c r="F12432" s="181"/>
    </row>
    <row r="12433" s="176" customFormat="1" ht="13.5" spans="6:6">
      <c r="F12433" s="181"/>
    </row>
    <row r="12434" s="176" customFormat="1" ht="13.5" spans="6:6">
      <c r="F12434" s="181"/>
    </row>
    <row r="12435" s="176" customFormat="1" ht="13.5" spans="6:6">
      <c r="F12435" s="181"/>
    </row>
    <row r="12436" s="176" customFormat="1" ht="13.5" spans="6:6">
      <c r="F12436" s="181"/>
    </row>
    <row r="12437" s="176" customFormat="1" ht="13.5" spans="6:6">
      <c r="F12437" s="181"/>
    </row>
    <row r="12438" s="176" customFormat="1" ht="13.5" spans="6:6">
      <c r="F12438" s="181"/>
    </row>
    <row r="12439" s="176" customFormat="1" ht="13.5" spans="6:6">
      <c r="F12439" s="181"/>
    </row>
    <row r="12440" s="176" customFormat="1" ht="13.5" spans="6:6">
      <c r="F12440" s="181"/>
    </row>
    <row r="12441" s="176" customFormat="1" ht="13.5" spans="6:6">
      <c r="F12441" s="181"/>
    </row>
    <row r="12442" s="176" customFormat="1" ht="13.5" spans="6:6">
      <c r="F12442" s="181"/>
    </row>
    <row r="12443" s="176" customFormat="1" ht="13.5" spans="6:6">
      <c r="F12443" s="181"/>
    </row>
    <row r="12444" s="176" customFormat="1" ht="13.5" spans="6:6">
      <c r="F12444" s="181"/>
    </row>
    <row r="12445" s="176" customFormat="1" ht="13.5" spans="6:6">
      <c r="F12445" s="181"/>
    </row>
    <row r="12446" s="176" customFormat="1" ht="13.5" spans="6:6">
      <c r="F12446" s="181"/>
    </row>
    <row r="12447" s="176" customFormat="1" ht="13.5" spans="6:6">
      <c r="F12447" s="181"/>
    </row>
    <row r="12448" s="176" customFormat="1" ht="13.5" spans="6:6">
      <c r="F12448" s="181"/>
    </row>
    <row r="12449" s="176" customFormat="1" ht="13.5" spans="6:6">
      <c r="F12449" s="181"/>
    </row>
    <row r="12450" s="176" customFormat="1" ht="13.5" spans="6:6">
      <c r="F12450" s="181"/>
    </row>
    <row r="12451" s="176" customFormat="1" ht="13.5" spans="6:6">
      <c r="F12451" s="181"/>
    </row>
    <row r="12452" s="176" customFormat="1" ht="13.5" spans="6:6">
      <c r="F12452" s="181"/>
    </row>
    <row r="12453" s="176" customFormat="1" ht="13.5" spans="6:6">
      <c r="F12453" s="181"/>
    </row>
    <row r="12454" s="176" customFormat="1" ht="13.5" spans="6:6">
      <c r="F12454" s="181"/>
    </row>
    <row r="12455" s="176" customFormat="1" ht="13.5" spans="6:6">
      <c r="F12455" s="181"/>
    </row>
    <row r="12456" s="176" customFormat="1" ht="13.5" spans="6:6">
      <c r="F12456" s="181"/>
    </row>
    <row r="12457" s="176" customFormat="1" ht="13.5" spans="6:6">
      <c r="F12457" s="181"/>
    </row>
    <row r="12458" s="176" customFormat="1" ht="13.5" spans="6:6">
      <c r="F12458" s="181"/>
    </row>
    <row r="12459" s="176" customFormat="1" ht="13.5" spans="6:6">
      <c r="F12459" s="181"/>
    </row>
    <row r="12460" s="176" customFormat="1" ht="13.5" spans="6:6">
      <c r="F12460" s="181"/>
    </row>
    <row r="12461" s="176" customFormat="1" ht="13.5" spans="6:6">
      <c r="F12461" s="181"/>
    </row>
    <row r="12462" s="176" customFormat="1" ht="13.5" spans="6:6">
      <c r="F12462" s="181"/>
    </row>
    <row r="12463" s="176" customFormat="1" ht="13.5" spans="6:6">
      <c r="F12463" s="181"/>
    </row>
    <row r="12464" s="176" customFormat="1" ht="13.5" spans="6:6">
      <c r="F12464" s="181"/>
    </row>
    <row r="12465" s="176" customFormat="1" ht="13.5" spans="6:6">
      <c r="F12465" s="181"/>
    </row>
    <row r="12466" s="176" customFormat="1" ht="13.5" spans="6:6">
      <c r="F12466" s="181"/>
    </row>
    <row r="12467" s="176" customFormat="1" ht="13.5" spans="6:6">
      <c r="F12467" s="181"/>
    </row>
    <row r="12468" s="176" customFormat="1" ht="13.5" spans="6:6">
      <c r="F12468" s="181"/>
    </row>
    <row r="12469" s="176" customFormat="1" ht="13.5" spans="6:6">
      <c r="F12469" s="181"/>
    </row>
    <row r="12470" s="176" customFormat="1" ht="13.5" spans="6:6">
      <c r="F12470" s="181"/>
    </row>
    <row r="12471" s="176" customFormat="1" ht="13.5" spans="6:6">
      <c r="F12471" s="181"/>
    </row>
    <row r="12472" s="176" customFormat="1" ht="13.5" spans="6:6">
      <c r="F12472" s="181"/>
    </row>
    <row r="12473" s="176" customFormat="1" ht="13.5" spans="6:6">
      <c r="F12473" s="181"/>
    </row>
    <row r="12474" s="176" customFormat="1" ht="13.5" spans="6:6">
      <c r="F12474" s="181"/>
    </row>
    <row r="12475" s="176" customFormat="1" ht="13.5" spans="6:6">
      <c r="F12475" s="181"/>
    </row>
    <row r="12476" s="176" customFormat="1" ht="13.5" spans="6:6">
      <c r="F12476" s="181"/>
    </row>
    <row r="12477" s="176" customFormat="1" ht="13.5" spans="6:6">
      <c r="F12477" s="181"/>
    </row>
    <row r="12478" s="176" customFormat="1" ht="13.5" spans="6:6">
      <c r="F12478" s="181"/>
    </row>
    <row r="12479" s="176" customFormat="1" ht="13.5" spans="6:6">
      <c r="F12479" s="181"/>
    </row>
    <row r="12480" s="176" customFormat="1" ht="13.5" spans="6:6">
      <c r="F12480" s="181"/>
    </row>
    <row r="12481" s="176" customFormat="1" ht="13.5" spans="6:6">
      <c r="F12481" s="181"/>
    </row>
    <row r="12482" s="176" customFormat="1" ht="13.5" spans="6:6">
      <c r="F12482" s="181"/>
    </row>
    <row r="12483" s="176" customFormat="1" ht="13.5" spans="6:6">
      <c r="F12483" s="181"/>
    </row>
    <row r="12484" s="176" customFormat="1" ht="13.5" spans="6:6">
      <c r="F12484" s="181"/>
    </row>
    <row r="12485" s="176" customFormat="1" ht="13.5" spans="6:6">
      <c r="F12485" s="181"/>
    </row>
    <row r="12486" s="176" customFormat="1" ht="13.5" spans="6:6">
      <c r="F12486" s="181"/>
    </row>
    <row r="12487" s="176" customFormat="1" ht="13.5" spans="6:6">
      <c r="F12487" s="181"/>
    </row>
    <row r="12488" s="176" customFormat="1" ht="13.5" spans="6:6">
      <c r="F12488" s="181"/>
    </row>
    <row r="12489" s="176" customFormat="1" ht="13.5" spans="6:6">
      <c r="F12489" s="181"/>
    </row>
    <row r="12490" s="176" customFormat="1" ht="13.5" spans="6:6">
      <c r="F12490" s="181"/>
    </row>
    <row r="12491" s="176" customFormat="1" ht="13.5" spans="6:6">
      <c r="F12491" s="181"/>
    </row>
    <row r="12492" s="176" customFormat="1" ht="13.5" spans="6:6">
      <c r="F12492" s="181"/>
    </row>
    <row r="12493" s="176" customFormat="1" ht="13.5" spans="6:6">
      <c r="F12493" s="181"/>
    </row>
    <row r="12494" s="176" customFormat="1" ht="13.5" spans="6:6">
      <c r="F12494" s="181"/>
    </row>
    <row r="12495" s="176" customFormat="1" ht="13.5" spans="6:6">
      <c r="F12495" s="181"/>
    </row>
    <row r="12496" s="176" customFormat="1" ht="13.5" spans="6:6">
      <c r="F12496" s="181"/>
    </row>
    <row r="12497" s="176" customFormat="1" ht="13.5" spans="6:6">
      <c r="F12497" s="181"/>
    </row>
    <row r="12498" s="176" customFormat="1" ht="13.5" spans="6:6">
      <c r="F12498" s="181"/>
    </row>
    <row r="12499" s="176" customFormat="1" ht="13.5" spans="6:6">
      <c r="F12499" s="181"/>
    </row>
    <row r="12500" s="176" customFormat="1" ht="13.5" spans="6:6">
      <c r="F12500" s="181"/>
    </row>
    <row r="12501" s="176" customFormat="1" ht="13.5" spans="6:6">
      <c r="F12501" s="181"/>
    </row>
    <row r="12502" s="176" customFormat="1" ht="13.5" spans="6:6">
      <c r="F12502" s="181"/>
    </row>
    <row r="12503" s="176" customFormat="1" ht="13.5" spans="6:6">
      <c r="F12503" s="181"/>
    </row>
    <row r="12504" s="176" customFormat="1" ht="13.5" spans="6:6">
      <c r="F12504" s="181"/>
    </row>
    <row r="12505" s="176" customFormat="1" ht="13.5" spans="6:6">
      <c r="F12505" s="181"/>
    </row>
    <row r="12506" s="176" customFormat="1" ht="13.5" spans="6:6">
      <c r="F12506" s="181"/>
    </row>
    <row r="12507" s="176" customFormat="1" ht="13.5" spans="6:6">
      <c r="F12507" s="181"/>
    </row>
    <row r="12508" s="176" customFormat="1" ht="13.5" spans="6:6">
      <c r="F12508" s="181"/>
    </row>
    <row r="12509" s="176" customFormat="1" ht="13.5" spans="6:6">
      <c r="F12509" s="181"/>
    </row>
    <row r="12510" s="176" customFormat="1" ht="13.5" spans="6:6">
      <c r="F12510" s="181"/>
    </row>
    <row r="12511" s="176" customFormat="1" ht="13.5" spans="6:6">
      <c r="F12511" s="181"/>
    </row>
    <row r="12512" s="176" customFormat="1" ht="13.5" spans="6:6">
      <c r="F12512" s="181"/>
    </row>
    <row r="12513" s="176" customFormat="1" ht="13.5" spans="6:6">
      <c r="F12513" s="181"/>
    </row>
    <row r="12514" s="176" customFormat="1" ht="13.5" spans="6:6">
      <c r="F12514" s="181"/>
    </row>
    <row r="12515" s="176" customFormat="1" ht="13.5" spans="6:6">
      <c r="F12515" s="181"/>
    </row>
    <row r="12516" s="176" customFormat="1" ht="13.5" spans="6:6">
      <c r="F12516" s="181"/>
    </row>
    <row r="12517" s="176" customFormat="1" ht="13.5" spans="6:6">
      <c r="F12517" s="181"/>
    </row>
    <row r="12518" s="176" customFormat="1" ht="13.5" spans="6:6">
      <c r="F12518" s="181"/>
    </row>
    <row r="12519" s="176" customFormat="1" ht="13.5" spans="6:6">
      <c r="F12519" s="181"/>
    </row>
    <row r="12520" s="176" customFormat="1" ht="13.5" spans="6:6">
      <c r="F12520" s="181"/>
    </row>
    <row r="12521" s="176" customFormat="1" ht="13.5" spans="6:6">
      <c r="F12521" s="181"/>
    </row>
    <row r="12522" s="176" customFormat="1" ht="13.5" spans="6:6">
      <c r="F12522" s="181"/>
    </row>
    <row r="12523" s="176" customFormat="1" ht="13.5" spans="6:6">
      <c r="F12523" s="181"/>
    </row>
    <row r="12524" s="176" customFormat="1" ht="13.5" spans="6:6">
      <c r="F12524" s="181"/>
    </row>
    <row r="12525" s="176" customFormat="1" ht="13.5" spans="6:6">
      <c r="F12525" s="181"/>
    </row>
    <row r="12526" s="176" customFormat="1" ht="13.5" spans="6:6">
      <c r="F12526" s="181"/>
    </row>
    <row r="12527" s="176" customFormat="1" ht="13.5" spans="6:6">
      <c r="F12527" s="181"/>
    </row>
    <row r="12528" s="176" customFormat="1" ht="13.5" spans="6:6">
      <c r="F12528" s="181"/>
    </row>
    <row r="12529" s="176" customFormat="1" ht="13.5" spans="6:6">
      <c r="F12529" s="181"/>
    </row>
    <row r="12530" s="176" customFormat="1" ht="13.5" spans="6:6">
      <c r="F12530" s="181"/>
    </row>
    <row r="12531" s="176" customFormat="1" ht="13.5" spans="6:6">
      <c r="F12531" s="181"/>
    </row>
    <row r="12532" s="176" customFormat="1" ht="13.5" spans="6:6">
      <c r="F12532" s="181"/>
    </row>
    <row r="12533" s="176" customFormat="1" ht="13.5" spans="6:6">
      <c r="F12533" s="181"/>
    </row>
    <row r="12534" s="176" customFormat="1" ht="13.5" spans="6:6">
      <c r="F12534" s="181"/>
    </row>
    <row r="12535" s="176" customFormat="1" ht="13.5" spans="6:6">
      <c r="F12535" s="181"/>
    </row>
    <row r="12536" s="176" customFormat="1" ht="13.5" spans="6:6">
      <c r="F12536" s="181"/>
    </row>
    <row r="12537" s="176" customFormat="1" ht="13.5" spans="6:6">
      <c r="F12537" s="181"/>
    </row>
    <row r="12538" s="176" customFormat="1" ht="13.5" spans="6:6">
      <c r="F12538" s="181"/>
    </row>
    <row r="12539" s="176" customFormat="1" ht="13.5" spans="6:6">
      <c r="F12539" s="181"/>
    </row>
    <row r="12540" s="176" customFormat="1" ht="13.5" spans="6:6">
      <c r="F12540" s="181"/>
    </row>
    <row r="12541" s="176" customFormat="1" ht="13.5" spans="6:6">
      <c r="F12541" s="181"/>
    </row>
    <row r="12542" s="176" customFormat="1" ht="13.5" spans="6:6">
      <c r="F12542" s="181"/>
    </row>
    <row r="12543" s="176" customFormat="1" ht="13.5" spans="6:6">
      <c r="F12543" s="181"/>
    </row>
    <row r="12544" s="176" customFormat="1" ht="13.5" spans="6:6">
      <c r="F12544" s="181"/>
    </row>
    <row r="12545" s="176" customFormat="1" ht="13.5" spans="6:6">
      <c r="F12545" s="181"/>
    </row>
    <row r="12546" s="176" customFormat="1" ht="13.5" spans="6:6">
      <c r="F12546" s="181"/>
    </row>
    <row r="12547" s="176" customFormat="1" ht="13.5" spans="6:6">
      <c r="F12547" s="181"/>
    </row>
    <row r="12548" s="176" customFormat="1" ht="13.5" spans="6:6">
      <c r="F12548" s="181"/>
    </row>
    <row r="12549" s="176" customFormat="1" ht="13.5" spans="6:6">
      <c r="F12549" s="181"/>
    </row>
    <row r="12550" s="176" customFormat="1" ht="13.5" spans="6:6">
      <c r="F12550" s="181"/>
    </row>
    <row r="12551" s="176" customFormat="1" ht="13.5" spans="6:6">
      <c r="F12551" s="181"/>
    </row>
    <row r="12552" s="176" customFormat="1" ht="13.5" spans="6:6">
      <c r="F12552" s="181"/>
    </row>
    <row r="12553" s="176" customFormat="1" ht="13.5" spans="6:6">
      <c r="F12553" s="181"/>
    </row>
    <row r="12554" s="176" customFormat="1" ht="13.5" spans="6:6">
      <c r="F12554" s="181"/>
    </row>
    <row r="12555" s="176" customFormat="1" ht="13.5" spans="6:6">
      <c r="F12555" s="181"/>
    </row>
    <row r="12556" s="176" customFormat="1" ht="13.5" spans="6:6">
      <c r="F12556" s="181"/>
    </row>
    <row r="12557" s="176" customFormat="1" ht="13.5" spans="6:6">
      <c r="F12557" s="181"/>
    </row>
    <row r="12558" s="176" customFormat="1" ht="13.5" spans="6:6">
      <c r="F12558" s="181"/>
    </row>
    <row r="12559" s="176" customFormat="1" ht="13.5" spans="6:6">
      <c r="F12559" s="181"/>
    </row>
    <row r="12560" s="176" customFormat="1" ht="13.5" spans="6:6">
      <c r="F12560" s="181"/>
    </row>
    <row r="12561" s="176" customFormat="1" ht="13.5" spans="6:6">
      <c r="F12561" s="181"/>
    </row>
    <row r="12562" s="176" customFormat="1" ht="13.5" spans="6:6">
      <c r="F12562" s="181"/>
    </row>
    <row r="12563" s="176" customFormat="1" ht="13.5" spans="6:6">
      <c r="F12563" s="181"/>
    </row>
    <row r="12564" s="176" customFormat="1" ht="13.5" spans="6:6">
      <c r="F12564" s="181"/>
    </row>
    <row r="12565" s="176" customFormat="1" ht="13.5" spans="6:6">
      <c r="F12565" s="181"/>
    </row>
    <row r="12566" s="176" customFormat="1" ht="13.5" spans="6:6">
      <c r="F12566" s="181"/>
    </row>
    <row r="12567" s="176" customFormat="1" ht="13.5" spans="6:6">
      <c r="F12567" s="181"/>
    </row>
    <row r="12568" s="176" customFormat="1" ht="13.5" spans="6:6">
      <c r="F12568" s="181"/>
    </row>
    <row r="12569" s="176" customFormat="1" ht="13.5" spans="6:6">
      <c r="F12569" s="181"/>
    </row>
    <row r="12570" s="176" customFormat="1" ht="13.5" spans="6:6">
      <c r="F12570" s="181"/>
    </row>
    <row r="12571" s="176" customFormat="1" ht="13.5" spans="6:6">
      <c r="F12571" s="181"/>
    </row>
    <row r="12572" s="176" customFormat="1" ht="13.5" spans="6:6">
      <c r="F12572" s="181"/>
    </row>
    <row r="12573" s="176" customFormat="1" ht="13.5" spans="6:6">
      <c r="F12573" s="181"/>
    </row>
    <row r="12574" s="176" customFormat="1" ht="13.5" spans="6:6">
      <c r="F12574" s="181"/>
    </row>
    <row r="12575" s="176" customFormat="1" ht="13.5" spans="6:6">
      <c r="F12575" s="181"/>
    </row>
    <row r="12576" s="176" customFormat="1" ht="13.5" spans="6:6">
      <c r="F12576" s="181"/>
    </row>
    <row r="12577" s="176" customFormat="1" ht="13.5" spans="6:6">
      <c r="F12577" s="181"/>
    </row>
    <row r="12578" s="176" customFormat="1" ht="13.5" spans="6:6">
      <c r="F12578" s="181"/>
    </row>
    <row r="12579" s="176" customFormat="1" ht="13.5" spans="6:6">
      <c r="F12579" s="181"/>
    </row>
    <row r="12580" s="176" customFormat="1" ht="13.5" spans="6:6">
      <c r="F12580" s="181"/>
    </row>
    <row r="12581" s="176" customFormat="1" ht="13.5" spans="6:6">
      <c r="F12581" s="181"/>
    </row>
    <row r="12582" s="176" customFormat="1" ht="13.5" spans="6:6">
      <c r="F12582" s="181"/>
    </row>
    <row r="12583" s="176" customFormat="1" ht="13.5" spans="6:6">
      <c r="F12583" s="181"/>
    </row>
    <row r="12584" s="176" customFormat="1" ht="13.5" spans="6:6">
      <c r="F12584" s="181"/>
    </row>
    <row r="12585" s="176" customFormat="1" ht="13.5" spans="6:6">
      <c r="F12585" s="181"/>
    </row>
    <row r="12586" s="176" customFormat="1" ht="13.5" spans="6:6">
      <c r="F12586" s="181"/>
    </row>
    <row r="12587" s="176" customFormat="1" ht="13.5" spans="6:6">
      <c r="F12587" s="181"/>
    </row>
    <row r="12588" s="176" customFormat="1" ht="13.5" spans="6:6">
      <c r="F12588" s="181"/>
    </row>
    <row r="12589" s="176" customFormat="1" ht="13.5" spans="6:6">
      <c r="F12589" s="181"/>
    </row>
    <row r="12590" s="176" customFormat="1" ht="13.5" spans="6:6">
      <c r="F12590" s="181"/>
    </row>
    <row r="12591" s="176" customFormat="1" ht="13.5" spans="6:6">
      <c r="F12591" s="181"/>
    </row>
    <row r="12592" s="176" customFormat="1" ht="13.5" spans="6:6">
      <c r="F12592" s="181"/>
    </row>
    <row r="12593" s="176" customFormat="1" ht="13.5" spans="6:6">
      <c r="F12593" s="181"/>
    </row>
    <row r="12594" s="176" customFormat="1" ht="13.5" spans="6:6">
      <c r="F12594" s="181"/>
    </row>
    <row r="12595" s="176" customFormat="1" ht="13.5" spans="6:6">
      <c r="F12595" s="181"/>
    </row>
    <row r="12596" s="176" customFormat="1" ht="13.5" spans="6:6">
      <c r="F12596" s="181"/>
    </row>
    <row r="12597" s="176" customFormat="1" ht="13.5" spans="6:6">
      <c r="F12597" s="181"/>
    </row>
    <row r="12598" s="176" customFormat="1" ht="13.5" spans="6:6">
      <c r="F12598" s="181"/>
    </row>
    <row r="12599" s="176" customFormat="1" ht="13.5" spans="6:6">
      <c r="F12599" s="181"/>
    </row>
    <row r="12600" s="176" customFormat="1" ht="13.5" spans="6:6">
      <c r="F12600" s="181"/>
    </row>
    <row r="12601" s="176" customFormat="1" ht="13.5" spans="6:6">
      <c r="F12601" s="181"/>
    </row>
    <row r="12602" s="176" customFormat="1" ht="13.5" spans="6:6">
      <c r="F12602" s="181"/>
    </row>
    <row r="12603" s="176" customFormat="1" ht="13.5" spans="6:6">
      <c r="F12603" s="181"/>
    </row>
    <row r="12604" s="176" customFormat="1" ht="13.5" spans="6:6">
      <c r="F12604" s="181"/>
    </row>
    <row r="12605" s="176" customFormat="1" ht="13.5" spans="6:6">
      <c r="F12605" s="181"/>
    </row>
    <row r="12606" s="176" customFormat="1" ht="13.5" spans="6:6">
      <c r="F12606" s="181"/>
    </row>
    <row r="12607" s="176" customFormat="1" ht="13.5" spans="6:6">
      <c r="F12607" s="181"/>
    </row>
    <row r="12608" s="176" customFormat="1" ht="13.5" spans="6:6">
      <c r="F12608" s="181"/>
    </row>
    <row r="12609" s="176" customFormat="1" ht="13.5" spans="6:6">
      <c r="F12609" s="181"/>
    </row>
    <row r="12610" s="176" customFormat="1" ht="13.5" spans="6:6">
      <c r="F12610" s="181"/>
    </row>
    <row r="12611" s="176" customFormat="1" ht="13.5" spans="6:6">
      <c r="F12611" s="181"/>
    </row>
    <row r="12612" s="176" customFormat="1" ht="13.5" spans="6:6">
      <c r="F12612" s="181"/>
    </row>
    <row r="12613" s="176" customFormat="1" ht="13.5" spans="6:6">
      <c r="F12613" s="181"/>
    </row>
    <row r="12614" s="176" customFormat="1" ht="13.5" spans="6:6">
      <c r="F12614" s="181"/>
    </row>
    <row r="12615" s="176" customFormat="1" ht="13.5" spans="6:6">
      <c r="F12615" s="181"/>
    </row>
    <row r="12616" s="176" customFormat="1" ht="13.5" spans="6:6">
      <c r="F12616" s="181"/>
    </row>
    <row r="12617" s="176" customFormat="1" ht="13.5" spans="6:6">
      <c r="F12617" s="181"/>
    </row>
    <row r="12618" s="176" customFormat="1" ht="13.5" spans="6:6">
      <c r="F12618" s="181"/>
    </row>
    <row r="12619" s="176" customFormat="1" ht="13.5" spans="6:6">
      <c r="F12619" s="181"/>
    </row>
    <row r="12620" s="176" customFormat="1" ht="13.5" spans="6:6">
      <c r="F12620" s="181"/>
    </row>
    <row r="12621" s="176" customFormat="1" ht="13.5" spans="6:6">
      <c r="F12621" s="181"/>
    </row>
    <row r="12622" s="176" customFormat="1" ht="13.5" spans="6:6">
      <c r="F12622" s="181"/>
    </row>
    <row r="12623" s="176" customFormat="1" ht="13.5" spans="6:6">
      <c r="F12623" s="181"/>
    </row>
    <row r="12624" s="176" customFormat="1" ht="13.5" spans="6:6">
      <c r="F12624" s="181"/>
    </row>
    <row r="12625" s="176" customFormat="1" ht="13.5" spans="6:6">
      <c r="F12625" s="181"/>
    </row>
    <row r="12626" s="176" customFormat="1" ht="13.5" spans="6:6">
      <c r="F12626" s="181"/>
    </row>
    <row r="12627" s="176" customFormat="1" ht="13.5" spans="6:6">
      <c r="F12627" s="181"/>
    </row>
    <row r="12628" s="176" customFormat="1" ht="13.5" spans="6:6">
      <c r="F12628" s="181"/>
    </row>
    <row r="12629" s="176" customFormat="1" ht="13.5" spans="6:6">
      <c r="F12629" s="181"/>
    </row>
    <row r="12630" s="176" customFormat="1" ht="13.5" spans="6:6">
      <c r="F12630" s="181"/>
    </row>
    <row r="12631" s="176" customFormat="1" ht="13.5" spans="6:6">
      <c r="F12631" s="181"/>
    </row>
    <row r="12632" s="176" customFormat="1" ht="13.5" spans="6:6">
      <c r="F12632" s="181"/>
    </row>
    <row r="12633" s="176" customFormat="1" ht="13.5" spans="6:6">
      <c r="F12633" s="181"/>
    </row>
    <row r="12634" s="176" customFormat="1" ht="13.5" spans="6:6">
      <c r="F12634" s="181"/>
    </row>
    <row r="12635" s="176" customFormat="1" ht="13.5" spans="6:6">
      <c r="F12635" s="181"/>
    </row>
    <row r="12636" s="176" customFormat="1" ht="13.5" spans="6:6">
      <c r="F12636" s="181"/>
    </row>
    <row r="12637" s="176" customFormat="1" ht="13.5" spans="6:6">
      <c r="F12637" s="181"/>
    </row>
    <row r="12638" s="176" customFormat="1" ht="13.5" spans="6:6">
      <c r="F12638" s="181"/>
    </row>
    <row r="12639" s="176" customFormat="1" ht="13.5" spans="6:6">
      <c r="F12639" s="181"/>
    </row>
    <row r="12640" s="176" customFormat="1" ht="13.5" spans="6:6">
      <c r="F12640" s="181"/>
    </row>
    <row r="12641" s="176" customFormat="1" ht="13.5" spans="6:6">
      <c r="F12641" s="181"/>
    </row>
    <row r="12642" s="176" customFormat="1" ht="13.5" spans="6:6">
      <c r="F12642" s="181"/>
    </row>
    <row r="12643" s="176" customFormat="1" ht="13.5" spans="6:6">
      <c r="F12643" s="181"/>
    </row>
    <row r="12644" s="176" customFormat="1" ht="13.5" spans="6:6">
      <c r="F12644" s="181"/>
    </row>
    <row r="12645" s="176" customFormat="1" ht="13.5" spans="6:6">
      <c r="F12645" s="181"/>
    </row>
    <row r="12646" s="176" customFormat="1" ht="13.5" spans="6:6">
      <c r="F12646" s="181"/>
    </row>
    <row r="12647" s="176" customFormat="1" ht="13.5" spans="6:6">
      <c r="F12647" s="181"/>
    </row>
    <row r="12648" s="176" customFormat="1" ht="13.5" spans="6:6">
      <c r="F12648" s="181"/>
    </row>
    <row r="12649" s="176" customFormat="1" ht="13.5" spans="6:6">
      <c r="F12649" s="181"/>
    </row>
    <row r="12650" s="176" customFormat="1" ht="13.5" spans="6:6">
      <c r="F12650" s="181"/>
    </row>
    <row r="12651" s="176" customFormat="1" ht="13.5" spans="6:6">
      <c r="F12651" s="181"/>
    </row>
    <row r="12652" s="176" customFormat="1" ht="13.5" spans="6:6">
      <c r="F12652" s="181"/>
    </row>
    <row r="12653" s="176" customFormat="1" ht="13.5" spans="6:6">
      <c r="F12653" s="181"/>
    </row>
    <row r="12654" s="176" customFormat="1" ht="13.5" spans="6:6">
      <c r="F12654" s="181"/>
    </row>
    <row r="12655" s="176" customFormat="1" ht="13.5" spans="6:6">
      <c r="F12655" s="181"/>
    </row>
    <row r="12656" s="176" customFormat="1" ht="13.5" spans="6:6">
      <c r="F12656" s="181"/>
    </row>
    <row r="12657" s="176" customFormat="1" ht="13.5" spans="6:6">
      <c r="F12657" s="181"/>
    </row>
    <row r="12658" s="176" customFormat="1" ht="13.5" spans="6:6">
      <c r="F12658" s="181"/>
    </row>
    <row r="12659" s="176" customFormat="1" ht="13.5" spans="6:6">
      <c r="F12659" s="181"/>
    </row>
    <row r="12660" s="176" customFormat="1" ht="13.5" spans="6:6">
      <c r="F12660" s="181"/>
    </row>
    <row r="12661" s="176" customFormat="1" ht="13.5" spans="6:6">
      <c r="F12661" s="181"/>
    </row>
    <row r="12662" s="176" customFormat="1" ht="13.5" spans="6:6">
      <c r="F12662" s="181"/>
    </row>
    <row r="12663" s="176" customFormat="1" ht="13.5" spans="6:6">
      <c r="F12663" s="181"/>
    </row>
    <row r="12664" s="176" customFormat="1" ht="13.5" spans="6:6">
      <c r="F12664" s="181"/>
    </row>
    <row r="12665" s="176" customFormat="1" ht="13.5" spans="6:6">
      <c r="F12665" s="181"/>
    </row>
    <row r="12666" s="176" customFormat="1" ht="13.5" spans="6:6">
      <c r="F12666" s="181"/>
    </row>
    <row r="12667" s="176" customFormat="1" ht="13.5" spans="6:6">
      <c r="F12667" s="181"/>
    </row>
    <row r="12668" s="176" customFormat="1" ht="13.5" spans="6:6">
      <c r="F12668" s="181"/>
    </row>
    <row r="12669" s="176" customFormat="1" ht="13.5" spans="6:6">
      <c r="F12669" s="181"/>
    </row>
    <row r="12670" s="176" customFormat="1" ht="13.5" spans="6:6">
      <c r="F12670" s="181"/>
    </row>
    <row r="12671" s="176" customFormat="1" ht="13.5" spans="6:6">
      <c r="F12671" s="181"/>
    </row>
    <row r="12672" s="176" customFormat="1" ht="13.5" spans="6:6">
      <c r="F12672" s="181"/>
    </row>
    <row r="12673" s="176" customFormat="1" ht="13.5" spans="6:6">
      <c r="F12673" s="181"/>
    </row>
    <row r="12674" s="176" customFormat="1" ht="13.5" spans="6:6">
      <c r="F12674" s="181"/>
    </row>
    <row r="12675" s="176" customFormat="1" ht="13.5" spans="6:6">
      <c r="F12675" s="181"/>
    </row>
    <row r="12676" s="176" customFormat="1" ht="13.5" spans="6:6">
      <c r="F12676" s="181"/>
    </row>
    <row r="12677" s="176" customFormat="1" ht="13.5" spans="6:6">
      <c r="F12677" s="181"/>
    </row>
    <row r="12678" s="176" customFormat="1" ht="13.5" spans="6:6">
      <c r="F12678" s="181"/>
    </row>
    <row r="12679" s="176" customFormat="1" ht="13.5" spans="6:6">
      <c r="F12679" s="181"/>
    </row>
    <row r="12680" s="176" customFormat="1" ht="13.5" spans="6:6">
      <c r="F12680" s="181"/>
    </row>
    <row r="12681" s="176" customFormat="1" ht="13.5" spans="6:6">
      <c r="F12681" s="181"/>
    </row>
    <row r="12682" s="176" customFormat="1" ht="13.5" spans="6:6">
      <c r="F12682" s="181"/>
    </row>
    <row r="12683" s="176" customFormat="1" ht="13.5" spans="6:6">
      <c r="F12683" s="181"/>
    </row>
    <row r="12684" s="176" customFormat="1" ht="13.5" spans="6:6">
      <c r="F12684" s="181"/>
    </row>
    <row r="12685" s="176" customFormat="1" ht="13.5" spans="6:6">
      <c r="F12685" s="181"/>
    </row>
    <row r="12686" s="176" customFormat="1" ht="13.5" spans="6:6">
      <c r="F12686" s="181"/>
    </row>
    <row r="12687" s="176" customFormat="1" ht="13.5" spans="6:6">
      <c r="F12687" s="181"/>
    </row>
    <row r="12688" s="176" customFormat="1" ht="13.5" spans="6:6">
      <c r="F12688" s="181"/>
    </row>
    <row r="12689" s="176" customFormat="1" ht="13.5" spans="6:6">
      <c r="F12689" s="181"/>
    </row>
    <row r="12690" s="176" customFormat="1" ht="13.5" spans="6:6">
      <c r="F12690" s="181"/>
    </row>
    <row r="12691" s="176" customFormat="1" ht="13.5" spans="6:6">
      <c r="F12691" s="181"/>
    </row>
    <row r="12692" s="176" customFormat="1" ht="13.5" spans="6:6">
      <c r="F12692" s="181"/>
    </row>
    <row r="12693" s="176" customFormat="1" ht="13.5" spans="6:6">
      <c r="F12693" s="181"/>
    </row>
    <row r="12694" s="176" customFormat="1" ht="13.5" spans="6:6">
      <c r="F12694" s="181"/>
    </row>
    <row r="12695" s="176" customFormat="1" ht="13.5" spans="6:6">
      <c r="F12695" s="181"/>
    </row>
    <row r="12696" s="176" customFormat="1" ht="13.5" spans="6:6">
      <c r="F12696" s="181"/>
    </row>
    <row r="12697" s="176" customFormat="1" ht="13.5" spans="6:6">
      <c r="F12697" s="181"/>
    </row>
    <row r="12698" s="176" customFormat="1" ht="13.5" spans="6:6">
      <c r="F12698" s="181"/>
    </row>
    <row r="12699" s="176" customFormat="1" ht="13.5" spans="6:6">
      <c r="F12699" s="181"/>
    </row>
    <row r="12700" s="176" customFormat="1" ht="13.5" spans="6:6">
      <c r="F12700" s="181"/>
    </row>
    <row r="12701" s="176" customFormat="1" ht="13.5" spans="6:6">
      <c r="F12701" s="181"/>
    </row>
    <row r="12702" s="176" customFormat="1" ht="13.5" spans="6:6">
      <c r="F12702" s="181"/>
    </row>
    <row r="12703" s="176" customFormat="1" ht="13.5" spans="6:6">
      <c r="F12703" s="181"/>
    </row>
    <row r="12704" s="176" customFormat="1" ht="13.5" spans="6:6">
      <c r="F12704" s="181"/>
    </row>
    <row r="12705" s="176" customFormat="1" ht="13.5" spans="6:6">
      <c r="F12705" s="181"/>
    </row>
    <row r="12706" s="176" customFormat="1" ht="13.5" spans="6:6">
      <c r="F12706" s="181"/>
    </row>
    <row r="12707" s="176" customFormat="1" ht="13.5" spans="6:6">
      <c r="F12707" s="181"/>
    </row>
    <row r="12708" s="176" customFormat="1" ht="13.5" spans="6:6">
      <c r="F12708" s="181"/>
    </row>
    <row r="12709" s="176" customFormat="1" ht="13.5" spans="6:6">
      <c r="F12709" s="181"/>
    </row>
    <row r="12710" s="176" customFormat="1" ht="13.5" spans="6:6">
      <c r="F12710" s="181"/>
    </row>
    <row r="12711" s="176" customFormat="1" ht="13.5" spans="6:6">
      <c r="F12711" s="181"/>
    </row>
    <row r="12712" s="176" customFormat="1" ht="13.5" spans="6:6">
      <c r="F12712" s="181"/>
    </row>
    <row r="12713" s="176" customFormat="1" ht="13.5" spans="6:6">
      <c r="F12713" s="181"/>
    </row>
    <row r="12714" s="176" customFormat="1" ht="13.5" spans="6:6">
      <c r="F12714" s="181"/>
    </row>
    <row r="12715" s="176" customFormat="1" ht="13.5" spans="6:6">
      <c r="F12715" s="181"/>
    </row>
    <row r="12716" s="176" customFormat="1" ht="13.5" spans="6:6">
      <c r="F12716" s="181"/>
    </row>
    <row r="12717" s="176" customFormat="1" ht="13.5" spans="6:6">
      <c r="F12717" s="181"/>
    </row>
    <row r="12718" s="176" customFormat="1" ht="13.5" spans="6:6">
      <c r="F12718" s="181"/>
    </row>
    <row r="12719" s="176" customFormat="1" ht="13.5" spans="6:6">
      <c r="F12719" s="181"/>
    </row>
    <row r="12720" s="176" customFormat="1" ht="13.5" spans="6:6">
      <c r="F12720" s="181"/>
    </row>
    <row r="12721" s="176" customFormat="1" ht="13.5" spans="6:6">
      <c r="F12721" s="181"/>
    </row>
    <row r="12722" s="176" customFormat="1" ht="13.5" spans="6:6">
      <c r="F12722" s="181"/>
    </row>
    <row r="12723" s="176" customFormat="1" ht="13.5" spans="6:6">
      <c r="F12723" s="181"/>
    </row>
    <row r="12724" s="176" customFormat="1" ht="13.5" spans="6:6">
      <c r="F12724" s="181"/>
    </row>
    <row r="12725" s="176" customFormat="1" ht="13.5" spans="6:6">
      <c r="F12725" s="181"/>
    </row>
    <row r="12726" s="176" customFormat="1" ht="13.5" spans="6:6">
      <c r="F12726" s="181"/>
    </row>
    <row r="12727" s="176" customFormat="1" ht="13.5" spans="6:6">
      <c r="F12727" s="181"/>
    </row>
    <row r="12728" s="176" customFormat="1" ht="13.5" spans="6:6">
      <c r="F12728" s="181"/>
    </row>
    <row r="12729" s="176" customFormat="1" ht="13.5" spans="6:6">
      <c r="F12729" s="181"/>
    </row>
    <row r="12730" s="176" customFormat="1" ht="13.5" spans="6:6">
      <c r="F12730" s="181"/>
    </row>
    <row r="12731" s="176" customFormat="1" ht="13.5" spans="6:6">
      <c r="F12731" s="181"/>
    </row>
    <row r="12732" s="176" customFormat="1" ht="13.5" spans="6:6">
      <c r="F12732" s="181"/>
    </row>
    <row r="12733" s="176" customFormat="1" ht="13.5" spans="6:6">
      <c r="F12733" s="181"/>
    </row>
    <row r="12734" s="176" customFormat="1" ht="13.5" spans="6:6">
      <c r="F12734" s="181"/>
    </row>
    <row r="12735" s="176" customFormat="1" ht="13.5" spans="6:6">
      <c r="F12735" s="181"/>
    </row>
    <row r="12736" s="176" customFormat="1" ht="13.5" spans="6:6">
      <c r="F12736" s="181"/>
    </row>
    <row r="12737" s="176" customFormat="1" ht="13.5" spans="6:6">
      <c r="F12737" s="181"/>
    </row>
    <row r="12738" s="176" customFormat="1" ht="13.5" spans="6:6">
      <c r="F12738" s="181"/>
    </row>
    <row r="12739" s="176" customFormat="1" ht="13.5" spans="6:6">
      <c r="F12739" s="181"/>
    </row>
    <row r="12740" s="176" customFormat="1" ht="13.5" spans="6:6">
      <c r="F12740" s="181"/>
    </row>
    <row r="12741" s="176" customFormat="1" ht="13.5" spans="6:6">
      <c r="F12741" s="181"/>
    </row>
    <row r="12742" s="176" customFormat="1" ht="13.5" spans="6:6">
      <c r="F12742" s="181"/>
    </row>
    <row r="12743" s="176" customFormat="1" ht="13.5" spans="6:6">
      <c r="F12743" s="181"/>
    </row>
    <row r="12744" s="176" customFormat="1" ht="13.5" spans="6:6">
      <c r="F12744" s="181"/>
    </row>
    <row r="12745" s="176" customFormat="1" ht="13.5" spans="6:6">
      <c r="F12745" s="181"/>
    </row>
    <row r="12746" s="176" customFormat="1" ht="13.5" spans="6:6">
      <c r="F12746" s="181"/>
    </row>
    <row r="12747" s="176" customFormat="1" ht="13.5" spans="6:6">
      <c r="F12747" s="181"/>
    </row>
    <row r="12748" s="176" customFormat="1" ht="13.5" spans="6:6">
      <c r="F12748" s="181"/>
    </row>
    <row r="12749" s="176" customFormat="1" ht="13.5" spans="6:6">
      <c r="F12749" s="181"/>
    </row>
    <row r="12750" s="176" customFormat="1" ht="13.5" spans="6:6">
      <c r="F12750" s="181"/>
    </row>
    <row r="12751" s="176" customFormat="1" ht="13.5" spans="6:6">
      <c r="F12751" s="181"/>
    </row>
    <row r="12752" s="176" customFormat="1" ht="13.5" spans="6:6">
      <c r="F12752" s="181"/>
    </row>
    <row r="12753" s="176" customFormat="1" ht="13.5" spans="6:6">
      <c r="F12753" s="181"/>
    </row>
    <row r="12754" s="176" customFormat="1" ht="13.5" spans="6:6">
      <c r="F12754" s="181"/>
    </row>
    <row r="12755" s="176" customFormat="1" ht="13.5" spans="6:6">
      <c r="F12755" s="181"/>
    </row>
    <row r="12756" s="176" customFormat="1" ht="13.5" spans="6:6">
      <c r="F12756" s="181"/>
    </row>
    <row r="12757" s="176" customFormat="1" ht="13.5" spans="6:6">
      <c r="F12757" s="181"/>
    </row>
    <row r="12758" s="176" customFormat="1" ht="13.5" spans="6:6">
      <c r="F12758" s="181"/>
    </row>
    <row r="12759" s="176" customFormat="1" ht="13.5" spans="6:6">
      <c r="F12759" s="181"/>
    </row>
    <row r="12760" s="176" customFormat="1" ht="13.5" spans="6:6">
      <c r="F12760" s="181"/>
    </row>
    <row r="12761" s="176" customFormat="1" ht="13.5" spans="6:6">
      <c r="F12761" s="181"/>
    </row>
    <row r="12762" s="176" customFormat="1" ht="13.5" spans="6:6">
      <c r="F12762" s="181"/>
    </row>
    <row r="12763" s="176" customFormat="1" ht="13.5" spans="6:6">
      <c r="F12763" s="181"/>
    </row>
    <row r="12764" s="176" customFormat="1" ht="13.5" spans="6:6">
      <c r="F12764" s="181"/>
    </row>
    <row r="12765" s="176" customFormat="1" ht="13.5" spans="6:6">
      <c r="F12765" s="181"/>
    </row>
    <row r="12766" s="176" customFormat="1" ht="13.5" spans="6:6">
      <c r="F12766" s="181"/>
    </row>
    <row r="12767" s="176" customFormat="1" ht="13.5" spans="6:6">
      <c r="F12767" s="181"/>
    </row>
    <row r="12768" s="176" customFormat="1" ht="13.5" spans="6:6">
      <c r="F12768" s="181"/>
    </row>
    <row r="12769" s="176" customFormat="1" ht="13.5" spans="6:6">
      <c r="F12769" s="181"/>
    </row>
    <row r="12770" s="176" customFormat="1" ht="13.5" spans="6:6">
      <c r="F12770" s="181"/>
    </row>
    <row r="12771" s="176" customFormat="1" ht="13.5" spans="6:6">
      <c r="F12771" s="181"/>
    </row>
    <row r="12772" s="176" customFormat="1" ht="13.5" spans="6:6">
      <c r="F12772" s="181"/>
    </row>
    <row r="12773" s="176" customFormat="1" ht="13.5" spans="6:6">
      <c r="F12773" s="181"/>
    </row>
    <row r="12774" s="176" customFormat="1" ht="13.5" spans="6:6">
      <c r="F12774" s="181"/>
    </row>
    <row r="12775" s="176" customFormat="1" ht="13.5" spans="6:6">
      <c r="F12775" s="181"/>
    </row>
    <row r="12776" s="176" customFormat="1" ht="13.5" spans="6:6">
      <c r="F12776" s="181"/>
    </row>
    <row r="12777" s="176" customFormat="1" ht="13.5" spans="6:6">
      <c r="F12777" s="181"/>
    </row>
    <row r="12778" s="176" customFormat="1" ht="13.5" spans="6:6">
      <c r="F12778" s="181"/>
    </row>
    <row r="12779" s="176" customFormat="1" ht="13.5" spans="6:6">
      <c r="F12779" s="181"/>
    </row>
    <row r="12780" s="176" customFormat="1" ht="13.5" spans="6:6">
      <c r="F12780" s="181"/>
    </row>
    <row r="12781" s="176" customFormat="1" ht="13.5" spans="6:6">
      <c r="F12781" s="181"/>
    </row>
    <row r="12782" s="176" customFormat="1" ht="13.5" spans="6:6">
      <c r="F12782" s="181"/>
    </row>
    <row r="12783" s="176" customFormat="1" ht="13.5" spans="6:6">
      <c r="F12783" s="181"/>
    </row>
    <row r="12784" s="176" customFormat="1" ht="13.5" spans="6:6">
      <c r="F12784" s="181"/>
    </row>
    <row r="12785" s="176" customFormat="1" ht="13.5" spans="6:6">
      <c r="F12785" s="181"/>
    </row>
    <row r="12786" s="176" customFormat="1" ht="13.5" spans="6:6">
      <c r="F12786" s="181"/>
    </row>
    <row r="12787" s="176" customFormat="1" ht="13.5" spans="6:6">
      <c r="F12787" s="181"/>
    </row>
    <row r="12788" s="176" customFormat="1" ht="13.5" spans="6:6">
      <c r="F12788" s="181"/>
    </row>
    <row r="12789" s="176" customFormat="1" ht="13.5" spans="6:6">
      <c r="F12789" s="181"/>
    </row>
    <row r="12790" s="176" customFormat="1" ht="13.5" spans="6:6">
      <c r="F12790" s="181"/>
    </row>
    <row r="12791" s="176" customFormat="1" ht="13.5" spans="6:6">
      <c r="F12791" s="181"/>
    </row>
    <row r="12792" s="176" customFormat="1" ht="13.5" spans="6:6">
      <c r="F12792" s="181"/>
    </row>
    <row r="12793" s="176" customFormat="1" ht="13.5" spans="6:6">
      <c r="F12793" s="181"/>
    </row>
    <row r="12794" s="176" customFormat="1" ht="13.5" spans="6:6">
      <c r="F12794" s="181"/>
    </row>
    <row r="12795" s="176" customFormat="1" ht="13.5" spans="6:6">
      <c r="F12795" s="181"/>
    </row>
    <row r="12796" s="176" customFormat="1" ht="13.5" spans="6:6">
      <c r="F12796" s="181"/>
    </row>
    <row r="12797" s="176" customFormat="1" ht="13.5" spans="6:6">
      <c r="F12797" s="181"/>
    </row>
    <row r="12798" s="176" customFormat="1" ht="13.5" spans="6:6">
      <c r="F12798" s="181"/>
    </row>
    <row r="12799" s="176" customFormat="1" ht="13.5" spans="6:6">
      <c r="F12799" s="181"/>
    </row>
    <row r="12800" s="176" customFormat="1" ht="13.5" spans="6:6">
      <c r="F12800" s="181"/>
    </row>
    <row r="12801" s="176" customFormat="1" ht="13.5" spans="6:6">
      <c r="F12801" s="181"/>
    </row>
    <row r="12802" s="176" customFormat="1" ht="13.5" spans="6:6">
      <c r="F12802" s="181"/>
    </row>
    <row r="12803" s="176" customFormat="1" ht="13.5" spans="6:6">
      <c r="F12803" s="181"/>
    </row>
    <row r="12804" s="176" customFormat="1" ht="13.5" spans="6:6">
      <c r="F12804" s="181"/>
    </row>
    <row r="12805" s="176" customFormat="1" ht="13.5" spans="6:6">
      <c r="F12805" s="181"/>
    </row>
    <row r="12806" s="176" customFormat="1" ht="13.5" spans="6:6">
      <c r="F12806" s="181"/>
    </row>
    <row r="12807" s="176" customFormat="1" ht="13.5" spans="6:6">
      <c r="F12807" s="181"/>
    </row>
    <row r="12808" s="176" customFormat="1" ht="13.5" spans="6:6">
      <c r="F12808" s="181"/>
    </row>
    <row r="12809" s="176" customFormat="1" ht="13.5" spans="6:6">
      <c r="F12809" s="181"/>
    </row>
    <row r="12810" s="176" customFormat="1" ht="13.5" spans="6:6">
      <c r="F12810" s="181"/>
    </row>
    <row r="12811" s="176" customFormat="1" ht="13.5" spans="6:6">
      <c r="F12811" s="181"/>
    </row>
    <row r="12812" s="176" customFormat="1" ht="13.5" spans="6:6">
      <c r="F12812" s="181"/>
    </row>
    <row r="12813" s="176" customFormat="1" ht="13.5" spans="6:6">
      <c r="F12813" s="181"/>
    </row>
    <row r="12814" s="176" customFormat="1" ht="13.5" spans="6:6">
      <c r="F12814" s="181"/>
    </row>
    <row r="12815" s="176" customFormat="1" ht="13.5" spans="6:6">
      <c r="F12815" s="181"/>
    </row>
    <row r="12816" s="176" customFormat="1" ht="13.5" spans="6:6">
      <c r="F12816" s="181"/>
    </row>
    <row r="12817" s="176" customFormat="1" ht="13.5" spans="6:6">
      <c r="F12817" s="181"/>
    </row>
    <row r="12818" s="176" customFormat="1" ht="13.5" spans="6:6">
      <c r="F12818" s="181"/>
    </row>
    <row r="12819" s="176" customFormat="1" ht="13.5" spans="6:6">
      <c r="F12819" s="181"/>
    </row>
    <row r="12820" s="176" customFormat="1" ht="13.5" spans="6:6">
      <c r="F12820" s="181"/>
    </row>
    <row r="12821" s="176" customFormat="1" ht="13.5" spans="6:6">
      <c r="F12821" s="181"/>
    </row>
    <row r="12822" s="176" customFormat="1" ht="13.5" spans="6:6">
      <c r="F12822" s="181"/>
    </row>
    <row r="12823" s="176" customFormat="1" ht="13.5" spans="6:6">
      <c r="F12823" s="181"/>
    </row>
    <row r="12824" s="176" customFormat="1" ht="13.5" spans="6:6">
      <c r="F12824" s="181"/>
    </row>
    <row r="12825" s="176" customFormat="1" ht="13.5" spans="6:6">
      <c r="F12825" s="181"/>
    </row>
    <row r="12826" s="176" customFormat="1" ht="13.5" spans="6:6">
      <c r="F12826" s="181"/>
    </row>
    <row r="12827" s="176" customFormat="1" ht="13.5" spans="6:6">
      <c r="F12827" s="181"/>
    </row>
    <row r="12828" s="176" customFormat="1" ht="13.5" spans="6:6">
      <c r="F12828" s="181"/>
    </row>
    <row r="12829" s="176" customFormat="1" ht="13.5" spans="6:6">
      <c r="F12829" s="181"/>
    </row>
    <row r="12830" s="176" customFormat="1" ht="13.5" spans="6:6">
      <c r="F12830" s="181"/>
    </row>
    <row r="12831" s="176" customFormat="1" ht="13.5" spans="6:6">
      <c r="F12831" s="181"/>
    </row>
    <row r="12832" s="176" customFormat="1" ht="13.5" spans="6:6">
      <c r="F12832" s="181"/>
    </row>
    <row r="12833" s="176" customFormat="1" ht="13.5" spans="6:6">
      <c r="F12833" s="181"/>
    </row>
    <row r="12834" s="176" customFormat="1" ht="13.5" spans="6:6">
      <c r="F12834" s="181"/>
    </row>
    <row r="12835" s="176" customFormat="1" ht="13.5" spans="6:6">
      <c r="F12835" s="181"/>
    </row>
    <row r="12836" s="176" customFormat="1" ht="13.5" spans="6:6">
      <c r="F12836" s="181"/>
    </row>
    <row r="12837" s="176" customFormat="1" ht="13.5" spans="6:6">
      <c r="F12837" s="181"/>
    </row>
    <row r="12838" s="176" customFormat="1" ht="13.5" spans="6:6">
      <c r="F12838" s="181"/>
    </row>
    <row r="12839" s="176" customFormat="1" ht="13.5" spans="6:6">
      <c r="F12839" s="181"/>
    </row>
    <row r="12840" s="176" customFormat="1" ht="13.5" spans="6:6">
      <c r="F12840" s="181"/>
    </row>
    <row r="12841" s="176" customFormat="1" ht="13.5" spans="6:6">
      <c r="F12841" s="181"/>
    </row>
    <row r="12842" s="176" customFormat="1" ht="13.5" spans="6:6">
      <c r="F12842" s="181"/>
    </row>
    <row r="12843" s="176" customFormat="1" ht="13.5" spans="6:6">
      <c r="F12843" s="181"/>
    </row>
    <row r="12844" s="176" customFormat="1" ht="13.5" spans="6:6">
      <c r="F12844" s="181"/>
    </row>
    <row r="12845" s="176" customFormat="1" ht="13.5" spans="6:6">
      <c r="F12845" s="181"/>
    </row>
    <row r="12846" s="176" customFormat="1" ht="13.5" spans="6:6">
      <c r="F12846" s="181"/>
    </row>
    <row r="12847" s="176" customFormat="1" ht="13.5" spans="6:6">
      <c r="F12847" s="181"/>
    </row>
    <row r="12848" s="176" customFormat="1" ht="13.5" spans="6:6">
      <c r="F12848" s="181"/>
    </row>
    <row r="12849" s="176" customFormat="1" ht="13.5" spans="6:6">
      <c r="F12849" s="181"/>
    </row>
    <row r="12850" s="176" customFormat="1" ht="13.5" spans="6:6">
      <c r="F12850" s="181"/>
    </row>
    <row r="12851" s="176" customFormat="1" ht="13.5" spans="6:6">
      <c r="F12851" s="181"/>
    </row>
    <row r="12852" s="176" customFormat="1" ht="13.5" spans="6:6">
      <c r="F12852" s="181"/>
    </row>
    <row r="12853" s="176" customFormat="1" ht="13.5" spans="6:6">
      <c r="F12853" s="181"/>
    </row>
    <row r="12854" s="176" customFormat="1" ht="13.5" spans="6:6">
      <c r="F12854" s="181"/>
    </row>
    <row r="12855" s="176" customFormat="1" ht="13.5" spans="6:6">
      <c r="F12855" s="181"/>
    </row>
    <row r="12856" s="176" customFormat="1" ht="13.5" spans="6:6">
      <c r="F12856" s="181"/>
    </row>
    <row r="12857" s="176" customFormat="1" ht="13.5" spans="6:6">
      <c r="F12857" s="181"/>
    </row>
    <row r="12858" s="176" customFormat="1" ht="13.5" spans="6:6">
      <c r="F12858" s="181"/>
    </row>
    <row r="12859" s="176" customFormat="1" ht="13.5" spans="6:6">
      <c r="F12859" s="181"/>
    </row>
    <row r="12860" s="176" customFormat="1" ht="13.5" spans="6:6">
      <c r="F12860" s="181"/>
    </row>
    <row r="12861" s="176" customFormat="1" ht="13.5" spans="6:6">
      <c r="F12861" s="181"/>
    </row>
    <row r="12862" s="176" customFormat="1" ht="13.5" spans="6:6">
      <c r="F12862" s="181"/>
    </row>
    <row r="12863" s="176" customFormat="1" ht="13.5" spans="6:6">
      <c r="F12863" s="181"/>
    </row>
    <row r="12864" s="176" customFormat="1" ht="13.5" spans="6:6">
      <c r="F12864" s="181"/>
    </row>
    <row r="12865" s="176" customFormat="1" ht="13.5" spans="6:6">
      <c r="F12865" s="181"/>
    </row>
    <row r="12866" s="176" customFormat="1" ht="13.5" spans="6:6">
      <c r="F12866" s="181"/>
    </row>
    <row r="12867" s="176" customFormat="1" ht="13.5" spans="6:6">
      <c r="F12867" s="181"/>
    </row>
    <row r="12868" s="176" customFormat="1" ht="13.5" spans="6:6">
      <c r="F12868" s="181"/>
    </row>
    <row r="12869" s="176" customFormat="1" ht="13.5" spans="6:6">
      <c r="F12869" s="181"/>
    </row>
    <row r="12870" s="176" customFormat="1" ht="13.5" spans="6:6">
      <c r="F12870" s="181"/>
    </row>
    <row r="12871" s="176" customFormat="1" ht="13.5" spans="6:6">
      <c r="F12871" s="181"/>
    </row>
    <row r="12872" s="176" customFormat="1" ht="13.5" spans="6:6">
      <c r="F12872" s="181"/>
    </row>
    <row r="12873" s="176" customFormat="1" ht="13.5" spans="6:6">
      <c r="F12873" s="181"/>
    </row>
    <row r="12874" s="176" customFormat="1" ht="13.5" spans="6:6">
      <c r="F12874" s="181"/>
    </row>
    <row r="12875" s="176" customFormat="1" ht="13.5" spans="6:6">
      <c r="F12875" s="181"/>
    </row>
    <row r="12876" s="176" customFormat="1" ht="13.5" spans="6:6">
      <c r="F12876" s="181"/>
    </row>
    <row r="12877" s="176" customFormat="1" ht="13.5" spans="6:6">
      <c r="F12877" s="181"/>
    </row>
    <row r="12878" s="176" customFormat="1" ht="13.5" spans="6:6">
      <c r="F12878" s="181"/>
    </row>
    <row r="12879" s="176" customFormat="1" ht="13.5" spans="6:6">
      <c r="F12879" s="181"/>
    </row>
    <row r="12880" s="176" customFormat="1" ht="13.5" spans="6:6">
      <c r="F12880" s="181"/>
    </row>
    <row r="12881" s="176" customFormat="1" ht="13.5" spans="6:6">
      <c r="F12881" s="181"/>
    </row>
    <row r="12882" s="176" customFormat="1" ht="13.5" spans="6:6">
      <c r="F12882" s="181"/>
    </row>
    <row r="12883" s="176" customFormat="1" ht="13.5" spans="6:6">
      <c r="F12883" s="181"/>
    </row>
    <row r="12884" s="176" customFormat="1" ht="13.5" spans="6:6">
      <c r="F12884" s="181"/>
    </row>
    <row r="12885" s="176" customFormat="1" ht="13.5" spans="6:6">
      <c r="F12885" s="181"/>
    </row>
    <row r="12886" s="176" customFormat="1" ht="13.5" spans="6:6">
      <c r="F12886" s="181"/>
    </row>
    <row r="12887" s="176" customFormat="1" ht="13.5" spans="6:6">
      <c r="F12887" s="181"/>
    </row>
    <row r="12888" s="176" customFormat="1" ht="13.5" spans="6:6">
      <c r="F12888" s="181"/>
    </row>
    <row r="12889" s="176" customFormat="1" ht="13.5" spans="6:6">
      <c r="F12889" s="181"/>
    </row>
    <row r="12890" s="176" customFormat="1" ht="13.5" spans="6:6">
      <c r="F12890" s="181"/>
    </row>
    <row r="12891" s="176" customFormat="1" ht="13.5" spans="6:6">
      <c r="F12891" s="181"/>
    </row>
    <row r="12892" s="176" customFormat="1" ht="13.5" spans="6:6">
      <c r="F12892" s="181"/>
    </row>
    <row r="12893" s="176" customFormat="1" ht="13.5" spans="6:6">
      <c r="F12893" s="181"/>
    </row>
    <row r="12894" s="176" customFormat="1" ht="13.5" spans="6:6">
      <c r="F12894" s="181"/>
    </row>
    <row r="12895" s="176" customFormat="1" ht="13.5" spans="6:6">
      <c r="F12895" s="181"/>
    </row>
    <row r="12896" s="176" customFormat="1" ht="13.5" spans="6:6">
      <c r="F12896" s="181"/>
    </row>
    <row r="12897" s="176" customFormat="1" ht="13.5" spans="6:6">
      <c r="F12897" s="181"/>
    </row>
    <row r="12898" s="176" customFormat="1" ht="13.5" spans="6:6">
      <c r="F12898" s="181"/>
    </row>
    <row r="12899" s="176" customFormat="1" ht="13.5" spans="6:6">
      <c r="F12899" s="181"/>
    </row>
    <row r="12900" s="176" customFormat="1" ht="13.5" spans="6:6">
      <c r="F12900" s="181"/>
    </row>
    <row r="12901" s="176" customFormat="1" ht="13.5" spans="6:6">
      <c r="F12901" s="181"/>
    </row>
    <row r="12902" s="176" customFormat="1" ht="13.5" spans="6:6">
      <c r="F12902" s="181"/>
    </row>
    <row r="12903" s="176" customFormat="1" ht="13.5" spans="6:6">
      <c r="F12903" s="181"/>
    </row>
    <row r="12904" s="176" customFormat="1" ht="13.5" spans="6:6">
      <c r="F12904" s="181"/>
    </row>
    <row r="12905" s="176" customFormat="1" ht="13.5" spans="6:6">
      <c r="F12905" s="181"/>
    </row>
    <row r="12906" s="176" customFormat="1" ht="13.5" spans="6:6">
      <c r="F12906" s="181"/>
    </row>
    <row r="12907" s="176" customFormat="1" ht="13.5" spans="6:6">
      <c r="F12907" s="181"/>
    </row>
    <row r="12908" s="176" customFormat="1" ht="13.5" spans="6:6">
      <c r="F12908" s="181"/>
    </row>
    <row r="12909" s="176" customFormat="1" ht="13.5" spans="6:6">
      <c r="F12909" s="181"/>
    </row>
    <row r="12910" s="176" customFormat="1" ht="13.5" spans="6:6">
      <c r="F12910" s="181"/>
    </row>
    <row r="12911" s="176" customFormat="1" ht="13.5" spans="6:6">
      <c r="F12911" s="181"/>
    </row>
    <row r="12912" s="176" customFormat="1" ht="13.5" spans="6:6">
      <c r="F12912" s="181"/>
    </row>
    <row r="12913" s="176" customFormat="1" ht="13.5" spans="6:6">
      <c r="F12913" s="181"/>
    </row>
    <row r="12914" s="176" customFormat="1" ht="13.5" spans="6:6">
      <c r="F12914" s="181"/>
    </row>
    <row r="12915" s="176" customFormat="1" ht="13.5" spans="6:6">
      <c r="F12915" s="181"/>
    </row>
    <row r="12916" s="176" customFormat="1" ht="13.5" spans="6:6">
      <c r="F12916" s="181"/>
    </row>
    <row r="12917" s="176" customFormat="1" ht="13.5" spans="6:6">
      <c r="F12917" s="181"/>
    </row>
    <row r="12918" s="176" customFormat="1" ht="13.5" spans="6:6">
      <c r="F12918" s="181"/>
    </row>
    <row r="12919" s="176" customFormat="1" ht="13.5" spans="6:6">
      <c r="F12919" s="181"/>
    </row>
    <row r="12920" s="176" customFormat="1" ht="13.5" spans="6:6">
      <c r="F12920" s="181"/>
    </row>
    <row r="12921" s="176" customFormat="1" ht="13.5" spans="6:6">
      <c r="F12921" s="181"/>
    </row>
    <row r="12922" s="176" customFormat="1" ht="13.5" spans="6:6">
      <c r="F12922" s="181"/>
    </row>
    <row r="12923" s="176" customFormat="1" ht="13.5" spans="6:6">
      <c r="F12923" s="181"/>
    </row>
    <row r="12924" s="176" customFormat="1" ht="13.5" spans="6:6">
      <c r="F12924" s="181"/>
    </row>
    <row r="12925" s="176" customFormat="1" ht="13.5" spans="6:6">
      <c r="F12925" s="181"/>
    </row>
    <row r="12926" s="176" customFormat="1" ht="13.5" spans="6:6">
      <c r="F12926" s="181"/>
    </row>
    <row r="12927" s="176" customFormat="1" ht="13.5" spans="6:6">
      <c r="F12927" s="181"/>
    </row>
    <row r="12928" s="176" customFormat="1" ht="13.5" spans="6:6">
      <c r="F12928" s="181"/>
    </row>
    <row r="12929" s="176" customFormat="1" ht="13.5" spans="6:6">
      <c r="F12929" s="181"/>
    </row>
    <row r="12930" s="176" customFormat="1" ht="13.5" spans="6:6">
      <c r="F12930" s="181"/>
    </row>
    <row r="12931" s="176" customFormat="1" ht="13.5" spans="6:6">
      <c r="F12931" s="181"/>
    </row>
    <row r="12932" s="176" customFormat="1" ht="13.5" spans="6:6">
      <c r="F12932" s="181"/>
    </row>
    <row r="12933" s="176" customFormat="1" ht="13.5" spans="6:6">
      <c r="F12933" s="181"/>
    </row>
    <row r="12934" s="176" customFormat="1" ht="13.5" spans="6:6">
      <c r="F12934" s="181"/>
    </row>
    <row r="12935" s="176" customFormat="1" ht="13.5" spans="6:6">
      <c r="F12935" s="181"/>
    </row>
    <row r="12936" s="176" customFormat="1" ht="13.5" spans="6:6">
      <c r="F12936" s="181"/>
    </row>
    <row r="12937" s="176" customFormat="1" ht="13.5" spans="6:6">
      <c r="F12937" s="181"/>
    </row>
    <row r="12938" s="176" customFormat="1" ht="13.5" spans="6:6">
      <c r="F12938" s="181"/>
    </row>
    <row r="12939" s="176" customFormat="1" ht="13.5" spans="6:6">
      <c r="F12939" s="181"/>
    </row>
    <row r="12940" s="176" customFormat="1" ht="13.5" spans="6:6">
      <c r="F12940" s="181"/>
    </row>
    <row r="12941" s="176" customFormat="1" ht="13.5" spans="6:6">
      <c r="F12941" s="181"/>
    </row>
    <row r="12942" s="176" customFormat="1" ht="13.5" spans="6:6">
      <c r="F12942" s="181"/>
    </row>
    <row r="12943" s="176" customFormat="1" ht="13.5" spans="6:6">
      <c r="F12943" s="181"/>
    </row>
    <row r="12944" s="176" customFormat="1" ht="13.5" spans="6:6">
      <c r="F12944" s="181"/>
    </row>
    <row r="12945" s="176" customFormat="1" ht="13.5" spans="6:6">
      <c r="F12945" s="181"/>
    </row>
    <row r="12946" s="176" customFormat="1" ht="13.5" spans="6:6">
      <c r="F12946" s="181"/>
    </row>
    <row r="12947" s="176" customFormat="1" ht="13.5" spans="6:6">
      <c r="F12947" s="181"/>
    </row>
    <row r="12948" s="176" customFormat="1" ht="13.5" spans="6:6">
      <c r="F12948" s="181"/>
    </row>
    <row r="12949" s="176" customFormat="1" ht="13.5" spans="6:6">
      <c r="F12949" s="181"/>
    </row>
    <row r="12950" s="176" customFormat="1" ht="13.5" spans="6:6">
      <c r="F12950" s="181"/>
    </row>
    <row r="12951" s="176" customFormat="1" ht="13.5" spans="6:6">
      <c r="F12951" s="181"/>
    </row>
    <row r="12952" s="176" customFormat="1" ht="13.5" spans="6:6">
      <c r="F12952" s="181"/>
    </row>
    <row r="12953" s="176" customFormat="1" ht="13.5" spans="6:6">
      <c r="F12953" s="181"/>
    </row>
    <row r="12954" s="176" customFormat="1" ht="13.5" spans="6:6">
      <c r="F12954" s="181"/>
    </row>
    <row r="12955" s="176" customFormat="1" ht="13.5" spans="6:6">
      <c r="F12955" s="181"/>
    </row>
    <row r="12956" s="176" customFormat="1" ht="13.5" spans="6:6">
      <c r="F12956" s="181"/>
    </row>
    <row r="12957" s="176" customFormat="1" ht="13.5" spans="6:6">
      <c r="F12957" s="181"/>
    </row>
    <row r="12958" s="176" customFormat="1" ht="13.5" spans="6:6">
      <c r="F12958" s="181"/>
    </row>
    <row r="12959" s="176" customFormat="1" ht="13.5" spans="6:6">
      <c r="F12959" s="181"/>
    </row>
    <row r="12960" s="176" customFormat="1" ht="13.5" spans="6:6">
      <c r="F12960" s="181"/>
    </row>
    <row r="12961" s="176" customFormat="1" ht="13.5" spans="6:6">
      <c r="F12961" s="181"/>
    </row>
    <row r="12962" s="176" customFormat="1" ht="13.5" spans="6:6">
      <c r="F12962" s="181"/>
    </row>
    <row r="12963" s="176" customFormat="1" ht="13.5" spans="6:6">
      <c r="F12963" s="181"/>
    </row>
    <row r="12964" s="176" customFormat="1" ht="13.5" spans="6:6">
      <c r="F12964" s="181"/>
    </row>
    <row r="12965" s="176" customFormat="1" ht="13.5" spans="6:6">
      <c r="F12965" s="181"/>
    </row>
    <row r="12966" s="176" customFormat="1" ht="13.5" spans="6:6">
      <c r="F12966" s="181"/>
    </row>
    <row r="12967" s="176" customFormat="1" ht="13.5" spans="6:6">
      <c r="F12967" s="181"/>
    </row>
    <row r="12968" s="176" customFormat="1" ht="13.5" spans="6:6">
      <c r="F12968" s="181"/>
    </row>
    <row r="12969" s="176" customFormat="1" ht="13.5" spans="6:6">
      <c r="F12969" s="181"/>
    </row>
    <row r="12970" s="176" customFormat="1" ht="13.5" spans="6:6">
      <c r="F12970" s="181"/>
    </row>
    <row r="12971" s="176" customFormat="1" ht="13.5" spans="6:6">
      <c r="F12971" s="181"/>
    </row>
    <row r="12972" s="176" customFormat="1" ht="13.5" spans="6:6">
      <c r="F12972" s="181"/>
    </row>
    <row r="12973" s="176" customFormat="1" ht="13.5" spans="6:6">
      <c r="F12973" s="181"/>
    </row>
    <row r="12974" s="176" customFormat="1" ht="13.5" spans="6:6">
      <c r="F12974" s="181"/>
    </row>
    <row r="12975" s="176" customFormat="1" ht="13.5" spans="6:6">
      <c r="F12975" s="181"/>
    </row>
    <row r="12976" s="176" customFormat="1" ht="13.5" spans="6:6">
      <c r="F12976" s="181"/>
    </row>
    <row r="12977" s="176" customFormat="1" ht="13.5" spans="6:6">
      <c r="F12977" s="181"/>
    </row>
    <row r="12978" s="176" customFormat="1" ht="13.5" spans="6:6">
      <c r="F12978" s="181"/>
    </row>
    <row r="12979" s="176" customFormat="1" ht="13.5" spans="6:6">
      <c r="F12979" s="181"/>
    </row>
    <row r="12980" s="176" customFormat="1" ht="13.5" spans="6:6">
      <c r="F12980" s="181"/>
    </row>
    <row r="12981" s="176" customFormat="1" ht="13.5" spans="6:6">
      <c r="F12981" s="181"/>
    </row>
    <row r="12982" s="176" customFormat="1" ht="13.5" spans="6:6">
      <c r="F12982" s="181"/>
    </row>
    <row r="12983" s="176" customFormat="1" ht="13.5" spans="6:6">
      <c r="F12983" s="181"/>
    </row>
    <row r="12984" s="176" customFormat="1" ht="13.5" spans="6:6">
      <c r="F12984" s="181"/>
    </row>
    <row r="12985" s="176" customFormat="1" ht="13.5" spans="6:6">
      <c r="F12985" s="181"/>
    </row>
    <row r="12986" s="176" customFormat="1" ht="13.5" spans="6:6">
      <c r="F12986" s="181"/>
    </row>
    <row r="12987" s="176" customFormat="1" ht="13.5" spans="6:6">
      <c r="F12987" s="181"/>
    </row>
    <row r="12988" s="176" customFormat="1" ht="13.5" spans="6:6">
      <c r="F12988" s="181"/>
    </row>
    <row r="12989" s="176" customFormat="1" ht="13.5" spans="6:6">
      <c r="F12989" s="181"/>
    </row>
    <row r="12990" s="176" customFormat="1" ht="13.5" spans="6:6">
      <c r="F12990" s="181"/>
    </row>
    <row r="12991" s="176" customFormat="1" ht="13.5" spans="6:6">
      <c r="F12991" s="181"/>
    </row>
    <row r="12992" s="176" customFormat="1" ht="13.5" spans="6:6">
      <c r="F12992" s="181"/>
    </row>
    <row r="12993" s="176" customFormat="1" ht="13.5" spans="6:6">
      <c r="F12993" s="181"/>
    </row>
    <row r="12994" s="176" customFormat="1" ht="13.5" spans="6:6">
      <c r="F12994" s="181"/>
    </row>
    <row r="12995" s="176" customFormat="1" ht="13.5" spans="6:6">
      <c r="F12995" s="181"/>
    </row>
    <row r="12996" s="176" customFormat="1" ht="13.5" spans="6:6">
      <c r="F12996" s="181"/>
    </row>
    <row r="12997" s="176" customFormat="1" ht="13.5" spans="6:6">
      <c r="F12997" s="181"/>
    </row>
    <row r="12998" s="176" customFormat="1" ht="13.5" spans="6:6">
      <c r="F12998" s="181"/>
    </row>
    <row r="12999" s="176" customFormat="1" ht="13.5" spans="6:6">
      <c r="F12999" s="181"/>
    </row>
    <row r="13000" s="176" customFormat="1" ht="13.5" spans="6:6">
      <c r="F13000" s="181"/>
    </row>
    <row r="13001" s="176" customFormat="1" ht="13.5" spans="6:6">
      <c r="F13001" s="181"/>
    </row>
    <row r="13002" s="176" customFormat="1" ht="13.5" spans="6:6">
      <c r="F13002" s="181"/>
    </row>
    <row r="13003" s="176" customFormat="1" ht="13.5" spans="6:6">
      <c r="F13003" s="181"/>
    </row>
    <row r="13004" s="176" customFormat="1" ht="13.5" spans="6:6">
      <c r="F13004" s="181"/>
    </row>
    <row r="13005" s="176" customFormat="1" ht="13.5" spans="6:6">
      <c r="F13005" s="181"/>
    </row>
    <row r="13006" s="176" customFormat="1" ht="13.5" spans="6:6">
      <c r="F13006" s="181"/>
    </row>
    <row r="13007" s="176" customFormat="1" ht="13.5" spans="6:6">
      <c r="F13007" s="181"/>
    </row>
    <row r="13008" s="176" customFormat="1" ht="13.5" spans="6:6">
      <c r="F13008" s="181"/>
    </row>
    <row r="13009" s="176" customFormat="1" ht="13.5" spans="6:6">
      <c r="F13009" s="181"/>
    </row>
    <row r="13010" s="176" customFormat="1" ht="13.5" spans="6:6">
      <c r="F13010" s="181"/>
    </row>
    <row r="13011" s="176" customFormat="1" ht="13.5" spans="6:6">
      <c r="F13011" s="181"/>
    </row>
    <row r="13012" s="176" customFormat="1" ht="13.5" spans="6:6">
      <c r="F13012" s="181"/>
    </row>
    <row r="13013" s="176" customFormat="1" ht="13.5" spans="6:6">
      <c r="F13013" s="181"/>
    </row>
    <row r="13014" s="176" customFormat="1" ht="13.5" spans="6:6">
      <c r="F13014" s="181"/>
    </row>
    <row r="13015" s="176" customFormat="1" ht="13.5" spans="6:6">
      <c r="F13015" s="181"/>
    </row>
    <row r="13016" s="176" customFormat="1" ht="13.5" spans="6:6">
      <c r="F13016" s="181"/>
    </row>
    <row r="13017" s="176" customFormat="1" ht="13.5" spans="6:6">
      <c r="F13017" s="181"/>
    </row>
    <row r="13018" s="176" customFormat="1" ht="13.5" spans="6:6">
      <c r="F13018" s="181"/>
    </row>
    <row r="13019" s="176" customFormat="1" ht="13.5" spans="6:6">
      <c r="F13019" s="181"/>
    </row>
    <row r="13020" s="176" customFormat="1" ht="13.5" spans="6:6">
      <c r="F13020" s="181"/>
    </row>
    <row r="13021" s="176" customFormat="1" ht="13.5" spans="6:6">
      <c r="F13021" s="181"/>
    </row>
    <row r="13022" s="176" customFormat="1" ht="13.5" spans="6:6">
      <c r="F13022" s="181"/>
    </row>
    <row r="13023" s="176" customFormat="1" ht="13.5" spans="6:6">
      <c r="F13023" s="181"/>
    </row>
    <row r="13024" s="176" customFormat="1" ht="13.5" spans="6:6">
      <c r="F13024" s="181"/>
    </row>
    <row r="13025" s="176" customFormat="1" ht="13.5" spans="6:6">
      <c r="F13025" s="181"/>
    </row>
    <row r="13026" s="176" customFormat="1" ht="13.5" spans="6:6">
      <c r="F13026" s="181"/>
    </row>
    <row r="13027" s="176" customFormat="1" ht="13.5" spans="6:6">
      <c r="F13027" s="181"/>
    </row>
    <row r="13028" s="176" customFormat="1" ht="13.5" spans="6:6">
      <c r="F13028" s="181"/>
    </row>
    <row r="13029" s="176" customFormat="1" ht="13.5" spans="6:6">
      <c r="F13029" s="181"/>
    </row>
    <row r="13030" s="176" customFormat="1" ht="13.5" spans="6:6">
      <c r="F13030" s="181"/>
    </row>
    <row r="13031" s="176" customFormat="1" ht="13.5" spans="6:6">
      <c r="F13031" s="181"/>
    </row>
    <row r="13032" s="176" customFormat="1" ht="13.5" spans="6:6">
      <c r="F13032" s="181"/>
    </row>
    <row r="13033" s="176" customFormat="1" ht="13.5" spans="6:6">
      <c r="F13033" s="181"/>
    </row>
    <row r="13034" s="176" customFormat="1" ht="13.5" spans="6:6">
      <c r="F13034" s="181"/>
    </row>
    <row r="13035" s="176" customFormat="1" ht="13.5" spans="6:6">
      <c r="F13035" s="181"/>
    </row>
    <row r="13036" s="176" customFormat="1" ht="13.5" spans="6:6">
      <c r="F13036" s="181"/>
    </row>
    <row r="13037" s="176" customFormat="1" ht="13.5" spans="6:6">
      <c r="F13037" s="181"/>
    </row>
    <row r="13038" s="176" customFormat="1" ht="13.5" spans="6:6">
      <c r="F13038" s="181"/>
    </row>
    <row r="13039" s="176" customFormat="1" ht="13.5" spans="6:6">
      <c r="F13039" s="181"/>
    </row>
    <row r="13040" s="176" customFormat="1" ht="13.5" spans="6:6">
      <c r="F13040" s="181"/>
    </row>
    <row r="13041" s="176" customFormat="1" ht="13.5" spans="6:6">
      <c r="F13041" s="181"/>
    </row>
    <row r="13042" s="176" customFormat="1" ht="13.5" spans="6:6">
      <c r="F13042" s="181"/>
    </row>
    <row r="13043" s="176" customFormat="1" ht="13.5" spans="6:6">
      <c r="F13043" s="181"/>
    </row>
    <row r="13044" s="176" customFormat="1" ht="13.5" spans="6:6">
      <c r="F13044" s="181"/>
    </row>
    <row r="13045" s="176" customFormat="1" ht="13.5" spans="6:6">
      <c r="F13045" s="181"/>
    </row>
    <row r="13046" s="176" customFormat="1" ht="13.5" spans="6:6">
      <c r="F13046" s="181"/>
    </row>
    <row r="13047" s="176" customFormat="1" ht="13.5" spans="6:6">
      <c r="F13047" s="181"/>
    </row>
    <row r="13048" s="176" customFormat="1" ht="13.5" spans="6:6">
      <c r="F13048" s="181"/>
    </row>
    <row r="13049" s="176" customFormat="1" ht="13.5" spans="6:6">
      <c r="F13049" s="181"/>
    </row>
    <row r="13050" s="176" customFormat="1" ht="13.5" spans="6:6">
      <c r="F13050" s="181"/>
    </row>
    <row r="13051" s="176" customFormat="1" ht="13.5" spans="6:6">
      <c r="F13051" s="181"/>
    </row>
    <row r="13052" s="176" customFormat="1" ht="13.5" spans="6:6">
      <c r="F13052" s="181"/>
    </row>
    <row r="13053" s="176" customFormat="1" ht="13.5" spans="6:6">
      <c r="F13053" s="181"/>
    </row>
    <row r="13054" s="176" customFormat="1" ht="13.5" spans="6:6">
      <c r="F13054" s="181"/>
    </row>
    <row r="13055" s="176" customFormat="1" ht="13.5" spans="6:6">
      <c r="F13055" s="181"/>
    </row>
    <row r="13056" s="176" customFormat="1" ht="13.5" spans="6:6">
      <c r="F13056" s="181"/>
    </row>
    <row r="13057" s="176" customFormat="1" ht="13.5" spans="6:6">
      <c r="F13057" s="181"/>
    </row>
    <row r="13058" s="176" customFormat="1" ht="13.5" spans="6:6">
      <c r="F13058" s="181"/>
    </row>
    <row r="13059" s="176" customFormat="1" ht="13.5" spans="6:6">
      <c r="F13059" s="181"/>
    </row>
    <row r="13060" s="176" customFormat="1" ht="13.5" spans="6:6">
      <c r="F13060" s="181"/>
    </row>
    <row r="13061" s="176" customFormat="1" ht="13.5" spans="6:6">
      <c r="F13061" s="181"/>
    </row>
    <row r="13062" s="176" customFormat="1" ht="13.5" spans="6:6">
      <c r="F13062" s="181"/>
    </row>
    <row r="13063" s="176" customFormat="1" ht="13.5" spans="6:6">
      <c r="F13063" s="181"/>
    </row>
    <row r="13064" s="176" customFormat="1" ht="13.5" spans="6:6">
      <c r="F13064" s="181"/>
    </row>
    <row r="13065" s="176" customFormat="1" ht="13.5" spans="6:6">
      <c r="F13065" s="181"/>
    </row>
    <row r="13066" s="176" customFormat="1" ht="13.5" spans="6:6">
      <c r="F13066" s="181"/>
    </row>
    <row r="13067" s="176" customFormat="1" ht="13.5" spans="6:6">
      <c r="F13067" s="181"/>
    </row>
    <row r="13068" s="176" customFormat="1" ht="13.5" spans="6:6">
      <c r="F13068" s="181"/>
    </row>
    <row r="13069" s="176" customFormat="1" ht="13.5" spans="6:6">
      <c r="F13069" s="181"/>
    </row>
    <row r="13070" s="176" customFormat="1" ht="13.5" spans="6:6">
      <c r="F13070" s="181"/>
    </row>
    <row r="13071" s="176" customFormat="1" ht="13.5" spans="6:6">
      <c r="F13071" s="181"/>
    </row>
    <row r="13072" s="176" customFormat="1" ht="13.5" spans="6:6">
      <c r="F13072" s="181"/>
    </row>
    <row r="13073" s="176" customFormat="1" ht="13.5" spans="6:6">
      <c r="F13073" s="181"/>
    </row>
    <row r="13074" s="176" customFormat="1" ht="13.5" spans="6:6">
      <c r="F13074" s="181"/>
    </row>
    <row r="13075" s="176" customFormat="1" ht="13.5" spans="6:6">
      <c r="F13075" s="181"/>
    </row>
    <row r="13076" s="176" customFormat="1" ht="13.5" spans="6:6">
      <c r="F13076" s="181"/>
    </row>
    <row r="13077" s="176" customFormat="1" ht="13.5" spans="6:6">
      <c r="F13077" s="181"/>
    </row>
    <row r="13078" s="176" customFormat="1" ht="13.5" spans="6:6">
      <c r="F13078" s="181"/>
    </row>
    <row r="13079" s="176" customFormat="1" ht="13.5" spans="6:6">
      <c r="F13079" s="181"/>
    </row>
    <row r="13080" s="176" customFormat="1" ht="13.5" spans="6:6">
      <c r="F13080" s="181"/>
    </row>
    <row r="13081" s="176" customFormat="1" ht="13.5" spans="6:6">
      <c r="F13081" s="181"/>
    </row>
    <row r="13082" s="176" customFormat="1" ht="13.5" spans="6:6">
      <c r="F13082" s="181"/>
    </row>
    <row r="13083" s="176" customFormat="1" ht="13.5" spans="6:6">
      <c r="F13083" s="181"/>
    </row>
    <row r="13084" s="176" customFormat="1" ht="13.5" spans="6:6">
      <c r="F13084" s="181"/>
    </row>
    <row r="13085" s="176" customFormat="1" ht="13.5" spans="6:6">
      <c r="F13085" s="181"/>
    </row>
    <row r="13086" s="176" customFormat="1" ht="13.5" spans="6:6">
      <c r="F13086" s="181"/>
    </row>
    <row r="13087" s="176" customFormat="1" ht="13.5" spans="6:6">
      <c r="F13087" s="181"/>
    </row>
    <row r="13088" s="176" customFormat="1" ht="13.5" spans="6:6">
      <c r="F13088" s="181"/>
    </row>
    <row r="13089" s="176" customFormat="1" ht="13.5" spans="6:6">
      <c r="F13089" s="181"/>
    </row>
    <row r="13090" s="176" customFormat="1" ht="13.5" spans="6:6">
      <c r="F13090" s="181"/>
    </row>
    <row r="13091" s="176" customFormat="1" ht="13.5" spans="6:6">
      <c r="F13091" s="181"/>
    </row>
    <row r="13092" s="176" customFormat="1" ht="13.5" spans="6:6">
      <c r="F13092" s="181"/>
    </row>
    <row r="13093" s="176" customFormat="1" ht="13.5" spans="6:6">
      <c r="F13093" s="181"/>
    </row>
    <row r="13094" s="176" customFormat="1" ht="13.5" spans="6:6">
      <c r="F13094" s="181"/>
    </row>
    <row r="13095" s="176" customFormat="1" ht="13.5" spans="6:6">
      <c r="F13095" s="181"/>
    </row>
    <row r="13096" s="176" customFormat="1" ht="13.5" spans="6:6">
      <c r="F13096" s="181"/>
    </row>
    <row r="13097" s="176" customFormat="1" ht="13.5" spans="6:6">
      <c r="F13097" s="181"/>
    </row>
    <row r="13098" s="176" customFormat="1" ht="13.5" spans="6:6">
      <c r="F13098" s="181"/>
    </row>
    <row r="13099" s="176" customFormat="1" ht="13.5" spans="6:6">
      <c r="F13099" s="181"/>
    </row>
    <row r="13100" s="176" customFormat="1" ht="13.5" spans="6:6">
      <c r="F13100" s="181"/>
    </row>
    <row r="13101" s="176" customFormat="1" ht="13.5" spans="6:6">
      <c r="F13101" s="181"/>
    </row>
    <row r="13102" s="176" customFormat="1" ht="13.5" spans="6:6">
      <c r="F13102" s="181"/>
    </row>
    <row r="13103" s="176" customFormat="1" ht="13.5" spans="6:6">
      <c r="F13103" s="181"/>
    </row>
    <row r="13104" s="176" customFormat="1" ht="13.5" spans="6:6">
      <c r="F13104" s="181"/>
    </row>
    <row r="13105" s="176" customFormat="1" ht="13.5" spans="6:6">
      <c r="F13105" s="181"/>
    </row>
    <row r="13106" s="176" customFormat="1" ht="13.5" spans="6:6">
      <c r="F13106" s="181"/>
    </row>
    <row r="13107" s="176" customFormat="1" ht="13.5" spans="6:6">
      <c r="F13107" s="181"/>
    </row>
    <row r="13108" s="176" customFormat="1" ht="13.5" spans="6:6">
      <c r="F13108" s="181"/>
    </row>
    <row r="13109" s="176" customFormat="1" ht="13.5" spans="6:6">
      <c r="F13109" s="181"/>
    </row>
    <row r="13110" s="176" customFormat="1" ht="13.5" spans="6:6">
      <c r="F13110" s="181"/>
    </row>
    <row r="13111" s="176" customFormat="1" ht="13.5" spans="6:6">
      <c r="F13111" s="181"/>
    </row>
    <row r="13112" s="176" customFormat="1" ht="13.5" spans="6:6">
      <c r="F13112" s="181"/>
    </row>
    <row r="13113" s="176" customFormat="1" ht="13.5" spans="6:6">
      <c r="F13113" s="181"/>
    </row>
    <row r="13114" s="176" customFormat="1" ht="13.5" spans="6:6">
      <c r="F13114" s="181"/>
    </row>
    <row r="13115" s="176" customFormat="1" ht="13.5" spans="6:6">
      <c r="F13115" s="181"/>
    </row>
    <row r="13116" s="176" customFormat="1" ht="13.5" spans="6:6">
      <c r="F13116" s="181"/>
    </row>
    <row r="13117" s="176" customFormat="1" ht="13.5" spans="6:6">
      <c r="F13117" s="181"/>
    </row>
    <row r="13118" s="176" customFormat="1" ht="13.5" spans="6:6">
      <c r="F13118" s="181"/>
    </row>
    <row r="13119" s="176" customFormat="1" ht="13.5" spans="6:6">
      <c r="F13119" s="181"/>
    </row>
    <row r="13120" s="176" customFormat="1" ht="13.5" spans="6:6">
      <c r="F13120" s="181"/>
    </row>
    <row r="13121" s="176" customFormat="1" ht="13.5" spans="6:6">
      <c r="F13121" s="181"/>
    </row>
    <row r="13122" s="176" customFormat="1" ht="13.5" spans="6:6">
      <c r="F13122" s="181"/>
    </row>
    <row r="13123" s="176" customFormat="1" ht="13.5" spans="6:6">
      <c r="F13123" s="181"/>
    </row>
    <row r="13124" s="176" customFormat="1" ht="13.5" spans="6:6">
      <c r="F13124" s="181"/>
    </row>
    <row r="13125" s="176" customFormat="1" ht="13.5" spans="6:6">
      <c r="F13125" s="181"/>
    </row>
    <row r="13126" s="176" customFormat="1" ht="13.5" spans="6:6">
      <c r="F13126" s="181"/>
    </row>
    <row r="13127" s="176" customFormat="1" ht="13.5" spans="6:6">
      <c r="F13127" s="181"/>
    </row>
    <row r="13128" s="176" customFormat="1" ht="13.5" spans="6:6">
      <c r="F13128" s="181"/>
    </row>
    <row r="13129" s="176" customFormat="1" ht="13.5" spans="6:6">
      <c r="F13129" s="181"/>
    </row>
    <row r="13130" s="176" customFormat="1" ht="13.5" spans="6:6">
      <c r="F13130" s="181"/>
    </row>
    <row r="13131" s="176" customFormat="1" ht="13.5" spans="6:6">
      <c r="F13131" s="181"/>
    </row>
    <row r="13132" s="176" customFormat="1" ht="13.5" spans="6:6">
      <c r="F13132" s="181"/>
    </row>
    <row r="13133" s="176" customFormat="1" ht="13.5" spans="6:6">
      <c r="F13133" s="181"/>
    </row>
    <row r="13134" s="176" customFormat="1" ht="13.5" spans="6:6">
      <c r="F13134" s="181"/>
    </row>
    <row r="13135" s="176" customFormat="1" ht="13.5" spans="6:6">
      <c r="F13135" s="181"/>
    </row>
    <row r="13136" s="176" customFormat="1" ht="13.5" spans="6:6">
      <c r="F13136" s="181"/>
    </row>
    <row r="13137" s="176" customFormat="1" ht="13.5" spans="6:6">
      <c r="F13137" s="181"/>
    </row>
    <row r="13138" s="176" customFormat="1" ht="13.5" spans="6:6">
      <c r="F13138" s="181"/>
    </row>
    <row r="13139" s="176" customFormat="1" ht="13.5" spans="6:6">
      <c r="F13139" s="181"/>
    </row>
    <row r="13140" s="176" customFormat="1" ht="13.5" spans="6:6">
      <c r="F13140" s="181"/>
    </row>
    <row r="13141" s="176" customFormat="1" ht="13.5" spans="6:6">
      <c r="F13141" s="181"/>
    </row>
    <row r="13142" s="176" customFormat="1" ht="13.5" spans="6:6">
      <c r="F13142" s="181"/>
    </row>
    <row r="13143" s="176" customFormat="1" ht="13.5" spans="6:6">
      <c r="F13143" s="181"/>
    </row>
    <row r="13144" s="176" customFormat="1" ht="13.5" spans="6:6">
      <c r="F13144" s="181"/>
    </row>
    <row r="13145" s="176" customFormat="1" ht="13.5" spans="6:6">
      <c r="F13145" s="181"/>
    </row>
    <row r="13146" s="176" customFormat="1" ht="13.5" spans="6:6">
      <c r="F13146" s="181"/>
    </row>
    <row r="13147" s="176" customFormat="1" ht="13.5" spans="6:6">
      <c r="F13147" s="181"/>
    </row>
    <row r="13148" s="176" customFormat="1" ht="13.5" spans="6:6">
      <c r="F13148" s="181"/>
    </row>
    <row r="13149" s="176" customFormat="1" ht="13.5" spans="6:6">
      <c r="F13149" s="181"/>
    </row>
    <row r="13150" s="176" customFormat="1" ht="13.5" spans="6:6">
      <c r="F13150" s="181"/>
    </row>
    <row r="13151" s="176" customFormat="1" ht="13.5" spans="6:6">
      <c r="F13151" s="181"/>
    </row>
    <row r="13152" s="176" customFormat="1" ht="13.5" spans="6:6">
      <c r="F13152" s="181"/>
    </row>
    <row r="13153" s="176" customFormat="1" ht="13.5" spans="6:6">
      <c r="F13153" s="181"/>
    </row>
    <row r="13154" s="176" customFormat="1" ht="13.5" spans="6:6">
      <c r="F13154" s="181"/>
    </row>
    <row r="13155" s="176" customFormat="1" ht="13.5" spans="6:6">
      <c r="F13155" s="181"/>
    </row>
    <row r="13156" s="176" customFormat="1" ht="13.5" spans="6:6">
      <c r="F13156" s="181"/>
    </row>
    <row r="13157" s="176" customFormat="1" ht="13.5" spans="6:6">
      <c r="F13157" s="181"/>
    </row>
    <row r="13158" s="176" customFormat="1" ht="13.5" spans="6:6">
      <c r="F13158" s="181"/>
    </row>
    <row r="13159" s="176" customFormat="1" ht="13.5" spans="6:6">
      <c r="F13159" s="181"/>
    </row>
    <row r="13160" s="176" customFormat="1" ht="13.5" spans="6:6">
      <c r="F13160" s="181"/>
    </row>
    <row r="13161" s="176" customFormat="1" ht="13.5" spans="6:6">
      <c r="F13161" s="181"/>
    </row>
    <row r="13162" s="176" customFormat="1" ht="13.5" spans="6:6">
      <c r="F13162" s="181"/>
    </row>
    <row r="13163" s="176" customFormat="1" ht="13.5" spans="6:6">
      <c r="F13163" s="181"/>
    </row>
    <row r="13164" s="176" customFormat="1" ht="13.5" spans="6:6">
      <c r="F13164" s="181"/>
    </row>
    <row r="13165" s="176" customFormat="1" ht="13.5" spans="6:6">
      <c r="F13165" s="181"/>
    </row>
    <row r="13166" s="176" customFormat="1" ht="13.5" spans="6:6">
      <c r="F13166" s="181"/>
    </row>
    <row r="13167" s="176" customFormat="1" ht="13.5" spans="6:6">
      <c r="F13167" s="181"/>
    </row>
    <row r="13168" s="176" customFormat="1" ht="13.5" spans="6:6">
      <c r="F13168" s="181"/>
    </row>
    <row r="13169" s="176" customFormat="1" ht="13.5" spans="6:6">
      <c r="F13169" s="181"/>
    </row>
    <row r="13170" s="176" customFormat="1" ht="13.5" spans="6:6">
      <c r="F13170" s="181"/>
    </row>
    <row r="13171" s="176" customFormat="1" ht="13.5" spans="6:6">
      <c r="F13171" s="181"/>
    </row>
    <row r="13172" s="176" customFormat="1" ht="13.5" spans="6:6">
      <c r="F13172" s="181"/>
    </row>
    <row r="13173" s="176" customFormat="1" ht="13.5" spans="6:6">
      <c r="F13173" s="181"/>
    </row>
    <row r="13174" s="176" customFormat="1" ht="13.5" spans="6:6">
      <c r="F13174" s="181"/>
    </row>
    <row r="13175" s="176" customFormat="1" ht="13.5" spans="6:6">
      <c r="F13175" s="181"/>
    </row>
    <row r="13176" s="176" customFormat="1" ht="13.5" spans="6:6">
      <c r="F13176" s="181"/>
    </row>
    <row r="13177" s="176" customFormat="1" ht="13.5" spans="6:6">
      <c r="F13177" s="181"/>
    </row>
    <row r="13178" s="176" customFormat="1" ht="13.5" spans="6:6">
      <c r="F13178" s="181"/>
    </row>
    <row r="13179" s="176" customFormat="1" ht="13.5" spans="6:6">
      <c r="F13179" s="181"/>
    </row>
    <row r="13180" s="176" customFormat="1" ht="13.5" spans="6:6">
      <c r="F13180" s="181"/>
    </row>
    <row r="13181" s="176" customFormat="1" ht="13.5" spans="6:6">
      <c r="F13181" s="181"/>
    </row>
    <row r="13182" s="176" customFormat="1" ht="13.5" spans="6:6">
      <c r="F13182" s="181"/>
    </row>
    <row r="13183" s="176" customFormat="1" ht="13.5" spans="6:6">
      <c r="F13183" s="181"/>
    </row>
    <row r="13184" s="176" customFormat="1" ht="13.5" spans="6:6">
      <c r="F13184" s="181"/>
    </row>
    <row r="13185" s="176" customFormat="1" ht="13.5" spans="6:6">
      <c r="F13185" s="181"/>
    </row>
    <row r="13186" s="176" customFormat="1" ht="13.5" spans="6:6">
      <c r="F13186" s="181"/>
    </row>
    <row r="13187" s="176" customFormat="1" ht="13.5" spans="6:6">
      <c r="F13187" s="181"/>
    </row>
    <row r="13188" s="176" customFormat="1" ht="13.5" spans="6:6">
      <c r="F13188" s="181"/>
    </row>
    <row r="13189" s="176" customFormat="1" ht="13.5" spans="6:6">
      <c r="F13189" s="181"/>
    </row>
    <row r="13190" s="176" customFormat="1" ht="13.5" spans="6:6">
      <c r="F13190" s="181"/>
    </row>
    <row r="13191" s="176" customFormat="1" ht="13.5" spans="6:6">
      <c r="F13191" s="181"/>
    </row>
    <row r="13192" s="176" customFormat="1" ht="13.5" spans="6:6">
      <c r="F13192" s="181"/>
    </row>
    <row r="13193" s="176" customFormat="1" ht="13.5" spans="6:6">
      <c r="F13193" s="181"/>
    </row>
    <row r="13194" s="176" customFormat="1" ht="13.5" spans="6:6">
      <c r="F13194" s="181"/>
    </row>
    <row r="13195" s="176" customFormat="1" ht="13.5" spans="6:6">
      <c r="F13195" s="181"/>
    </row>
    <row r="13196" s="176" customFormat="1" ht="13.5" spans="6:6">
      <c r="F13196" s="181"/>
    </row>
    <row r="13197" s="176" customFormat="1" ht="13.5" spans="6:6">
      <c r="F13197" s="181"/>
    </row>
    <row r="13198" s="176" customFormat="1" ht="13.5" spans="6:6">
      <c r="F13198" s="181"/>
    </row>
    <row r="13199" s="176" customFormat="1" ht="13.5" spans="6:6">
      <c r="F13199" s="181"/>
    </row>
    <row r="13200" s="176" customFormat="1" ht="13.5" spans="6:6">
      <c r="F13200" s="181"/>
    </row>
    <row r="13201" s="176" customFormat="1" ht="13.5" spans="6:6">
      <c r="F13201" s="181"/>
    </row>
    <row r="13202" s="176" customFormat="1" ht="13.5" spans="6:6">
      <c r="F13202" s="181"/>
    </row>
    <row r="13203" s="176" customFormat="1" ht="13.5" spans="6:6">
      <c r="F13203" s="181"/>
    </row>
    <row r="13204" s="176" customFormat="1" ht="13.5" spans="6:6">
      <c r="F13204" s="181"/>
    </row>
    <row r="13205" s="176" customFormat="1" ht="13.5" spans="6:6">
      <c r="F13205" s="181"/>
    </row>
    <row r="13206" s="176" customFormat="1" ht="13.5" spans="6:6">
      <c r="F13206" s="181"/>
    </row>
    <row r="13207" s="176" customFormat="1" ht="13.5" spans="6:6">
      <c r="F13207" s="181"/>
    </row>
    <row r="13208" s="176" customFormat="1" ht="13.5" spans="6:6">
      <c r="F13208" s="181"/>
    </row>
    <row r="13209" s="176" customFormat="1" ht="13.5" spans="6:6">
      <c r="F13209" s="181"/>
    </row>
    <row r="13210" s="176" customFormat="1" ht="13.5" spans="6:6">
      <c r="F13210" s="181"/>
    </row>
    <row r="13211" s="176" customFormat="1" ht="13.5" spans="6:6">
      <c r="F13211" s="181"/>
    </row>
    <row r="13212" s="176" customFormat="1" ht="13.5" spans="6:6">
      <c r="F13212" s="181"/>
    </row>
    <row r="13213" s="176" customFormat="1" ht="13.5" spans="6:6">
      <c r="F13213" s="181"/>
    </row>
    <row r="13214" s="176" customFormat="1" ht="13.5" spans="6:6">
      <c r="F13214" s="181"/>
    </row>
    <row r="13215" s="176" customFormat="1" ht="13.5" spans="6:6">
      <c r="F13215" s="181"/>
    </row>
    <row r="13216" s="176" customFormat="1" ht="13.5" spans="6:6">
      <c r="F13216" s="181"/>
    </row>
    <row r="13217" s="176" customFormat="1" ht="13.5" spans="6:6">
      <c r="F13217" s="181"/>
    </row>
    <row r="13218" s="176" customFormat="1" ht="13.5" spans="6:6">
      <c r="F13218" s="181"/>
    </row>
    <row r="13219" s="176" customFormat="1" ht="13.5" spans="6:6">
      <c r="F13219" s="181"/>
    </row>
    <row r="13220" s="176" customFormat="1" ht="13.5" spans="6:6">
      <c r="F13220" s="181"/>
    </row>
    <row r="13221" s="176" customFormat="1" ht="13.5" spans="6:6">
      <c r="F13221" s="181"/>
    </row>
    <row r="13222" s="176" customFormat="1" ht="13.5" spans="6:6">
      <c r="F13222" s="181"/>
    </row>
    <row r="13223" s="176" customFormat="1" ht="13.5" spans="6:6">
      <c r="F13223" s="181"/>
    </row>
    <row r="13224" s="176" customFormat="1" ht="13.5" spans="6:6">
      <c r="F13224" s="181"/>
    </row>
    <row r="13225" s="176" customFormat="1" ht="13.5" spans="6:6">
      <c r="F13225" s="181"/>
    </row>
    <row r="13226" s="176" customFormat="1" ht="13.5" spans="6:6">
      <c r="F13226" s="181"/>
    </row>
    <row r="13227" s="176" customFormat="1" ht="13.5" spans="6:6">
      <c r="F13227" s="181"/>
    </row>
    <row r="13228" s="176" customFormat="1" ht="13.5" spans="6:6">
      <c r="F13228" s="181"/>
    </row>
    <row r="13229" s="176" customFormat="1" ht="13.5" spans="6:6">
      <c r="F13229" s="181"/>
    </row>
    <row r="13230" s="176" customFormat="1" ht="13.5" spans="6:6">
      <c r="F13230" s="181"/>
    </row>
    <row r="13231" s="176" customFormat="1" ht="13.5" spans="6:6">
      <c r="F13231" s="181"/>
    </row>
    <row r="13232" s="176" customFormat="1" ht="13.5" spans="6:6">
      <c r="F13232" s="181"/>
    </row>
    <row r="13233" s="176" customFormat="1" ht="13.5" spans="6:6">
      <c r="F13233" s="181"/>
    </row>
    <row r="13234" s="176" customFormat="1" ht="13.5" spans="6:6">
      <c r="F13234" s="181"/>
    </row>
    <row r="13235" s="176" customFormat="1" ht="13.5" spans="6:6">
      <c r="F13235" s="181"/>
    </row>
    <row r="13236" s="176" customFormat="1" ht="13.5" spans="6:6">
      <c r="F13236" s="181"/>
    </row>
    <row r="13237" s="176" customFormat="1" ht="13.5" spans="6:6">
      <c r="F13237" s="181"/>
    </row>
    <row r="13238" s="176" customFormat="1" ht="13.5" spans="6:6">
      <c r="F13238" s="181"/>
    </row>
    <row r="13239" s="176" customFormat="1" ht="13.5" spans="6:6">
      <c r="F13239" s="181"/>
    </row>
    <row r="13240" s="176" customFormat="1" ht="13.5" spans="6:6">
      <c r="F13240" s="181"/>
    </row>
    <row r="13241" s="176" customFormat="1" ht="13.5" spans="6:6">
      <c r="F13241" s="181"/>
    </row>
    <row r="13242" s="176" customFormat="1" ht="13.5" spans="6:6">
      <c r="F13242" s="181"/>
    </row>
    <row r="13243" s="176" customFormat="1" ht="13.5" spans="6:6">
      <c r="F13243" s="181"/>
    </row>
    <row r="13244" s="176" customFormat="1" ht="13.5" spans="6:6">
      <c r="F13244" s="181"/>
    </row>
    <row r="13245" s="176" customFormat="1" ht="13.5" spans="6:6">
      <c r="F13245" s="181"/>
    </row>
    <row r="13246" s="176" customFormat="1" ht="13.5" spans="6:6">
      <c r="F13246" s="181"/>
    </row>
    <row r="13247" s="176" customFormat="1" ht="13.5" spans="6:6">
      <c r="F13247" s="181"/>
    </row>
    <row r="13248" s="176" customFormat="1" ht="13.5" spans="6:6">
      <c r="F13248" s="181"/>
    </row>
    <row r="13249" s="176" customFormat="1" ht="13.5" spans="6:6">
      <c r="F13249" s="181"/>
    </row>
    <row r="13250" s="176" customFormat="1" ht="13.5" spans="6:6">
      <c r="F13250" s="181"/>
    </row>
    <row r="13251" s="176" customFormat="1" ht="13.5" spans="6:6">
      <c r="F13251" s="181"/>
    </row>
    <row r="13252" s="176" customFormat="1" ht="13.5" spans="6:6">
      <c r="F13252" s="181"/>
    </row>
    <row r="13253" s="176" customFormat="1" ht="13.5" spans="6:6">
      <c r="F13253" s="181"/>
    </row>
    <row r="13254" s="176" customFormat="1" ht="13.5" spans="6:6">
      <c r="F13254" s="181"/>
    </row>
    <row r="13255" s="176" customFormat="1" ht="13.5" spans="6:6">
      <c r="F13255" s="181"/>
    </row>
    <row r="13256" s="176" customFormat="1" ht="13.5" spans="6:6">
      <c r="F13256" s="181"/>
    </row>
    <row r="13257" s="176" customFormat="1" ht="13.5" spans="6:6">
      <c r="F13257" s="181"/>
    </row>
    <row r="13258" s="176" customFormat="1" ht="13.5" spans="6:6">
      <c r="F13258" s="181"/>
    </row>
    <row r="13259" s="176" customFormat="1" ht="13.5" spans="6:6">
      <c r="F13259" s="181"/>
    </row>
    <row r="13260" s="176" customFormat="1" ht="13.5" spans="6:6">
      <c r="F13260" s="181"/>
    </row>
    <row r="13261" s="176" customFormat="1" ht="13.5" spans="6:6">
      <c r="F13261" s="181"/>
    </row>
    <row r="13262" s="176" customFormat="1" ht="13.5" spans="6:6">
      <c r="F13262" s="181"/>
    </row>
    <row r="13263" s="176" customFormat="1" ht="13.5" spans="6:6">
      <c r="F13263" s="181"/>
    </row>
    <row r="13264" s="176" customFormat="1" ht="13.5" spans="6:6">
      <c r="F13264" s="181"/>
    </row>
    <row r="13265" s="176" customFormat="1" ht="13.5" spans="6:6">
      <c r="F13265" s="181"/>
    </row>
    <row r="13266" s="176" customFormat="1" ht="13.5" spans="6:6">
      <c r="F13266" s="181"/>
    </row>
    <row r="13267" s="176" customFormat="1" ht="13.5" spans="6:6">
      <c r="F13267" s="181"/>
    </row>
    <row r="13268" s="176" customFormat="1" ht="13.5" spans="6:6">
      <c r="F13268" s="181"/>
    </row>
    <row r="13269" s="176" customFormat="1" ht="13.5" spans="6:6">
      <c r="F13269" s="181"/>
    </row>
    <row r="13270" s="176" customFormat="1" ht="13.5" spans="6:6">
      <c r="F13270" s="181"/>
    </row>
    <row r="13271" s="176" customFormat="1" ht="13.5" spans="6:6">
      <c r="F13271" s="181"/>
    </row>
    <row r="13272" s="176" customFormat="1" ht="13.5" spans="6:6">
      <c r="F13272" s="181"/>
    </row>
    <row r="13273" s="176" customFormat="1" ht="13.5" spans="6:6">
      <c r="F13273" s="181"/>
    </row>
    <row r="13274" s="176" customFormat="1" ht="13.5" spans="6:6">
      <c r="F13274" s="181"/>
    </row>
    <row r="13275" s="176" customFormat="1" ht="13.5" spans="6:6">
      <c r="F13275" s="181"/>
    </row>
    <row r="13276" s="176" customFormat="1" ht="13.5" spans="6:6">
      <c r="F13276" s="181"/>
    </row>
    <row r="13277" s="176" customFormat="1" ht="13.5" spans="6:6">
      <c r="F13277" s="181"/>
    </row>
    <row r="13278" s="176" customFormat="1" ht="13.5" spans="6:6">
      <c r="F13278" s="181"/>
    </row>
    <row r="13279" s="176" customFormat="1" ht="13.5" spans="6:6">
      <c r="F13279" s="181"/>
    </row>
    <row r="13280" s="176" customFormat="1" ht="13.5" spans="6:6">
      <c r="F13280" s="181"/>
    </row>
    <row r="13281" s="176" customFormat="1" ht="13.5" spans="6:6">
      <c r="F13281" s="181"/>
    </row>
    <row r="13282" s="176" customFormat="1" ht="13.5" spans="6:6">
      <c r="F13282" s="181"/>
    </row>
    <row r="13283" s="176" customFormat="1" ht="13.5" spans="6:6">
      <c r="F13283" s="181"/>
    </row>
    <row r="13284" s="176" customFormat="1" ht="13.5" spans="6:6">
      <c r="F13284" s="181"/>
    </row>
    <row r="13285" s="176" customFormat="1" ht="13.5" spans="6:6">
      <c r="F13285" s="181"/>
    </row>
    <row r="13286" s="176" customFormat="1" ht="13.5" spans="6:6">
      <c r="F13286" s="181"/>
    </row>
    <row r="13287" s="176" customFormat="1" ht="13.5" spans="6:6">
      <c r="F13287" s="181"/>
    </row>
    <row r="13288" s="176" customFormat="1" ht="13.5" spans="6:6">
      <c r="F13288" s="181"/>
    </row>
    <row r="13289" s="176" customFormat="1" ht="13.5" spans="6:6">
      <c r="F13289" s="181"/>
    </row>
    <row r="13290" s="176" customFormat="1" ht="13.5" spans="6:6">
      <c r="F13290" s="181"/>
    </row>
    <row r="13291" s="176" customFormat="1" ht="13.5" spans="6:6">
      <c r="F13291" s="181"/>
    </row>
    <row r="13292" s="176" customFormat="1" ht="13.5" spans="6:6">
      <c r="F13292" s="181"/>
    </row>
    <row r="13293" s="176" customFormat="1" ht="13.5" spans="6:6">
      <c r="F13293" s="181"/>
    </row>
    <row r="13294" s="176" customFormat="1" ht="13.5" spans="6:6">
      <c r="F13294" s="181"/>
    </row>
    <row r="13295" s="176" customFormat="1" ht="13.5" spans="6:6">
      <c r="F13295" s="181"/>
    </row>
    <row r="13296" s="176" customFormat="1" ht="13.5" spans="6:6">
      <c r="F13296" s="181"/>
    </row>
    <row r="13297" s="176" customFormat="1" ht="13.5" spans="6:6">
      <c r="F13297" s="181"/>
    </row>
    <row r="13298" s="176" customFormat="1" ht="13.5" spans="6:6">
      <c r="F13298" s="181"/>
    </row>
    <row r="13299" s="176" customFormat="1" ht="13.5" spans="6:6">
      <c r="F13299" s="181"/>
    </row>
    <row r="13300" s="176" customFormat="1" ht="13.5" spans="6:6">
      <c r="F13300" s="181"/>
    </row>
    <row r="13301" s="176" customFormat="1" ht="13.5" spans="6:6">
      <c r="F13301" s="181"/>
    </row>
    <row r="13302" s="176" customFormat="1" ht="13.5" spans="6:6">
      <c r="F13302" s="181"/>
    </row>
    <row r="13303" s="176" customFormat="1" ht="13.5" spans="6:6">
      <c r="F13303" s="181"/>
    </row>
    <row r="13304" s="176" customFormat="1" ht="13.5" spans="6:6">
      <c r="F13304" s="181"/>
    </row>
    <row r="13305" s="176" customFormat="1" ht="13.5" spans="6:6">
      <c r="F13305" s="181"/>
    </row>
    <row r="13306" s="176" customFormat="1" ht="13.5" spans="6:6">
      <c r="F13306" s="181"/>
    </row>
    <row r="13307" s="176" customFormat="1" ht="13.5" spans="6:6">
      <c r="F13307" s="181"/>
    </row>
    <row r="13308" s="176" customFormat="1" ht="13.5" spans="6:6">
      <c r="F13308" s="181"/>
    </row>
    <row r="13309" s="176" customFormat="1" ht="13.5" spans="6:6">
      <c r="F13309" s="181"/>
    </row>
    <row r="13310" s="176" customFormat="1" ht="13.5" spans="6:6">
      <c r="F13310" s="181"/>
    </row>
    <row r="13311" s="176" customFormat="1" ht="13.5" spans="6:6">
      <c r="F13311" s="181"/>
    </row>
    <row r="13312" s="176" customFormat="1" ht="13.5" spans="6:6">
      <c r="F13312" s="181"/>
    </row>
    <row r="13313" s="176" customFormat="1" ht="13.5" spans="6:6">
      <c r="F13313" s="181"/>
    </row>
    <row r="13314" s="176" customFormat="1" ht="13.5" spans="6:6">
      <c r="F13314" s="181"/>
    </row>
    <row r="13315" s="176" customFormat="1" ht="13.5" spans="6:6">
      <c r="F13315" s="181"/>
    </row>
    <row r="13316" s="176" customFormat="1" ht="13.5" spans="6:6">
      <c r="F13316" s="181"/>
    </row>
    <row r="13317" s="176" customFormat="1" ht="13.5" spans="6:6">
      <c r="F13317" s="181"/>
    </row>
    <row r="13318" s="176" customFormat="1" ht="13.5" spans="6:6">
      <c r="F13318" s="181"/>
    </row>
    <row r="13319" s="176" customFormat="1" ht="13.5" spans="6:6">
      <c r="F13319" s="181"/>
    </row>
    <row r="13320" s="176" customFormat="1" ht="13.5" spans="6:6">
      <c r="F13320" s="181"/>
    </row>
    <row r="13321" s="176" customFormat="1" ht="13.5" spans="6:6">
      <c r="F13321" s="181"/>
    </row>
    <row r="13322" s="176" customFormat="1" ht="13.5" spans="6:6">
      <c r="F13322" s="181"/>
    </row>
    <row r="13323" s="176" customFormat="1" ht="13.5" spans="6:6">
      <c r="F13323" s="181"/>
    </row>
    <row r="13324" s="176" customFormat="1" ht="13.5" spans="6:6">
      <c r="F13324" s="181"/>
    </row>
    <row r="13325" s="176" customFormat="1" ht="13.5" spans="6:6">
      <c r="F13325" s="181"/>
    </row>
    <row r="13326" s="176" customFormat="1" ht="13.5" spans="6:6">
      <c r="F13326" s="181"/>
    </row>
    <row r="13327" s="176" customFormat="1" ht="13.5" spans="6:6">
      <c r="F13327" s="181"/>
    </row>
    <row r="13328" s="176" customFormat="1" ht="13.5" spans="6:6">
      <c r="F13328" s="181"/>
    </row>
    <row r="13329" s="176" customFormat="1" ht="13.5" spans="6:6">
      <c r="F13329" s="181"/>
    </row>
    <row r="13330" s="176" customFormat="1" ht="13.5" spans="6:6">
      <c r="F13330" s="181"/>
    </row>
    <row r="13331" s="176" customFormat="1" ht="13.5" spans="6:6">
      <c r="F13331" s="181"/>
    </row>
    <row r="13332" s="176" customFormat="1" ht="13.5" spans="6:6">
      <c r="F13332" s="181"/>
    </row>
    <row r="13333" s="176" customFormat="1" ht="13.5" spans="6:6">
      <c r="F13333" s="181"/>
    </row>
    <row r="13334" s="176" customFormat="1" ht="13.5" spans="6:6">
      <c r="F13334" s="181"/>
    </row>
    <row r="13335" s="176" customFormat="1" ht="13.5" spans="6:6">
      <c r="F13335" s="181"/>
    </row>
    <row r="13336" s="176" customFormat="1" ht="13.5" spans="6:6">
      <c r="F13336" s="181"/>
    </row>
    <row r="13337" s="176" customFormat="1" ht="13.5" spans="6:6">
      <c r="F13337" s="181"/>
    </row>
    <row r="13338" s="176" customFormat="1" ht="13.5" spans="6:6">
      <c r="F13338" s="181"/>
    </row>
    <row r="13339" s="176" customFormat="1" ht="13.5" spans="6:6">
      <c r="F13339" s="181"/>
    </row>
    <row r="13340" s="176" customFormat="1" ht="13.5" spans="6:6">
      <c r="F13340" s="181"/>
    </row>
    <row r="13341" s="176" customFormat="1" ht="13.5" spans="6:6">
      <c r="F13341" s="181"/>
    </row>
    <row r="13342" s="176" customFormat="1" ht="13.5" spans="6:6">
      <c r="F13342" s="181"/>
    </row>
    <row r="13343" s="176" customFormat="1" ht="13.5" spans="6:6">
      <c r="F13343" s="181"/>
    </row>
    <row r="13344" s="176" customFormat="1" ht="13.5" spans="6:6">
      <c r="F13344" s="181"/>
    </row>
    <row r="13345" s="176" customFormat="1" ht="13.5" spans="6:6">
      <c r="F13345" s="181"/>
    </row>
    <row r="13346" s="176" customFormat="1" ht="13.5" spans="6:6">
      <c r="F13346" s="181"/>
    </row>
    <row r="13347" s="176" customFormat="1" ht="13.5" spans="6:6">
      <c r="F13347" s="181"/>
    </row>
    <row r="13348" s="176" customFormat="1" ht="13.5" spans="6:6">
      <c r="F13348" s="181"/>
    </row>
    <row r="13349" s="176" customFormat="1" ht="13.5" spans="6:6">
      <c r="F13349" s="181"/>
    </row>
    <row r="13350" s="176" customFormat="1" ht="13.5" spans="6:6">
      <c r="F13350" s="181"/>
    </row>
    <row r="13351" s="176" customFormat="1" ht="13.5" spans="6:6">
      <c r="F13351" s="181"/>
    </row>
    <row r="13352" s="176" customFormat="1" ht="13.5" spans="6:6">
      <c r="F13352" s="181"/>
    </row>
    <row r="13353" s="176" customFormat="1" ht="13.5" spans="6:6">
      <c r="F13353" s="181"/>
    </row>
    <row r="13354" s="176" customFormat="1" ht="13.5" spans="6:6">
      <c r="F13354" s="181"/>
    </row>
    <row r="13355" s="176" customFormat="1" ht="13.5" spans="6:6">
      <c r="F13355" s="181"/>
    </row>
    <row r="13356" s="176" customFormat="1" ht="13.5" spans="6:6">
      <c r="F13356" s="181"/>
    </row>
    <row r="13357" s="176" customFormat="1" ht="13.5" spans="6:6">
      <c r="F13357" s="181"/>
    </row>
    <row r="13358" s="176" customFormat="1" ht="13.5" spans="6:6">
      <c r="F13358" s="181"/>
    </row>
    <row r="13359" s="176" customFormat="1" ht="13.5" spans="6:6">
      <c r="F13359" s="181"/>
    </row>
    <row r="13360" s="176" customFormat="1" ht="13.5" spans="6:6">
      <c r="F13360" s="181"/>
    </row>
    <row r="13361" s="176" customFormat="1" ht="13.5" spans="6:6">
      <c r="F13361" s="181"/>
    </row>
    <row r="13362" s="176" customFormat="1" ht="13.5" spans="6:6">
      <c r="F13362" s="181"/>
    </row>
    <row r="13363" s="176" customFormat="1" ht="13.5" spans="6:6">
      <c r="F13363" s="181"/>
    </row>
    <row r="13364" s="176" customFormat="1" ht="13.5" spans="6:6">
      <c r="F13364" s="181"/>
    </row>
    <row r="13365" s="176" customFormat="1" ht="13.5" spans="6:6">
      <c r="F13365" s="181"/>
    </row>
    <row r="13366" s="176" customFormat="1" ht="13.5" spans="6:6">
      <c r="F13366" s="181"/>
    </row>
    <row r="13367" s="176" customFormat="1" ht="13.5" spans="6:6">
      <c r="F13367" s="181"/>
    </row>
    <row r="13368" s="176" customFormat="1" ht="13.5" spans="6:6">
      <c r="F13368" s="181"/>
    </row>
    <row r="13369" s="176" customFormat="1" ht="13.5" spans="6:6">
      <c r="F13369" s="181"/>
    </row>
    <row r="13370" s="176" customFormat="1" ht="13.5" spans="6:6">
      <c r="F13370" s="181"/>
    </row>
    <row r="13371" s="176" customFormat="1" ht="13.5" spans="6:6">
      <c r="F13371" s="181"/>
    </row>
    <row r="13372" s="176" customFormat="1" ht="13.5" spans="6:6">
      <c r="F13372" s="181"/>
    </row>
    <row r="13373" s="176" customFormat="1" ht="13.5" spans="6:6">
      <c r="F13373" s="181"/>
    </row>
    <row r="13374" s="176" customFormat="1" ht="13.5" spans="6:6">
      <c r="F13374" s="181"/>
    </row>
    <row r="13375" s="176" customFormat="1" ht="13.5" spans="6:6">
      <c r="F13375" s="181"/>
    </row>
    <row r="13376" s="176" customFormat="1" ht="13.5" spans="6:6">
      <c r="F13376" s="181"/>
    </row>
    <row r="13377" s="176" customFormat="1" ht="13.5" spans="6:6">
      <c r="F13377" s="181"/>
    </row>
    <row r="13378" s="176" customFormat="1" ht="13.5" spans="6:6">
      <c r="F13378" s="181"/>
    </row>
    <row r="13379" s="176" customFormat="1" ht="13.5" spans="6:6">
      <c r="F13379" s="181"/>
    </row>
    <row r="13380" s="176" customFormat="1" ht="13.5" spans="6:6">
      <c r="F13380" s="181"/>
    </row>
    <row r="13381" s="176" customFormat="1" ht="13.5" spans="6:6">
      <c r="F13381" s="181"/>
    </row>
    <row r="13382" s="176" customFormat="1" ht="13.5" spans="6:6">
      <c r="F13382" s="181"/>
    </row>
    <row r="13383" s="176" customFormat="1" ht="13.5" spans="6:6">
      <c r="F13383" s="181"/>
    </row>
    <row r="13384" s="176" customFormat="1" ht="13.5" spans="6:6">
      <c r="F13384" s="181"/>
    </row>
    <row r="13385" s="176" customFormat="1" ht="13.5" spans="6:6">
      <c r="F13385" s="181"/>
    </row>
    <row r="13386" s="176" customFormat="1" ht="13.5" spans="6:6">
      <c r="F13386" s="181"/>
    </row>
    <row r="13387" s="176" customFormat="1" ht="13.5" spans="6:6">
      <c r="F13387" s="181"/>
    </row>
    <row r="13388" s="176" customFormat="1" ht="13.5" spans="6:6">
      <c r="F13388" s="181"/>
    </row>
    <row r="13389" s="176" customFormat="1" ht="13.5" spans="6:6">
      <c r="F13389" s="181"/>
    </row>
    <row r="13390" s="176" customFormat="1" ht="13.5" spans="6:6">
      <c r="F13390" s="181"/>
    </row>
    <row r="13391" s="176" customFormat="1" ht="13.5" spans="6:6">
      <c r="F13391" s="181"/>
    </row>
    <row r="13392" s="176" customFormat="1" ht="13.5" spans="6:6">
      <c r="F13392" s="181"/>
    </row>
    <row r="13393" s="176" customFormat="1" ht="13.5" spans="6:6">
      <c r="F13393" s="181"/>
    </row>
    <row r="13394" s="176" customFormat="1" ht="13.5" spans="6:6">
      <c r="F13394" s="181"/>
    </row>
    <row r="13395" s="176" customFormat="1" ht="13.5" spans="6:6">
      <c r="F13395" s="181"/>
    </row>
    <row r="13396" s="176" customFormat="1" ht="13.5" spans="6:6">
      <c r="F13396" s="181"/>
    </row>
    <row r="13397" s="176" customFormat="1" ht="13.5" spans="6:6">
      <c r="F13397" s="181"/>
    </row>
    <row r="13398" s="176" customFormat="1" ht="13.5" spans="6:6">
      <c r="F13398" s="181"/>
    </row>
    <row r="13399" s="176" customFormat="1" ht="13.5" spans="6:6">
      <c r="F13399" s="181"/>
    </row>
    <row r="13400" s="176" customFormat="1" ht="13.5" spans="6:6">
      <c r="F13400" s="181"/>
    </row>
    <row r="13401" s="176" customFormat="1" ht="13.5" spans="6:6">
      <c r="F13401" s="181"/>
    </row>
    <row r="13402" s="176" customFormat="1" ht="13.5" spans="6:6">
      <c r="F13402" s="181"/>
    </row>
    <row r="13403" s="176" customFormat="1" ht="13.5" spans="6:6">
      <c r="F13403" s="181"/>
    </row>
    <row r="13404" s="176" customFormat="1" ht="13.5" spans="6:6">
      <c r="F13404" s="181"/>
    </row>
    <row r="13405" s="176" customFormat="1" ht="13.5" spans="6:6">
      <c r="F13405" s="181"/>
    </row>
    <row r="13406" s="176" customFormat="1" ht="13.5" spans="6:6">
      <c r="F13406" s="181"/>
    </row>
    <row r="13407" s="176" customFormat="1" ht="13.5" spans="6:6">
      <c r="F13407" s="181"/>
    </row>
    <row r="13408" s="176" customFormat="1" ht="13.5" spans="6:6">
      <c r="F13408" s="181"/>
    </row>
    <row r="13409" s="176" customFormat="1" ht="13.5" spans="6:6">
      <c r="F13409" s="181"/>
    </row>
    <row r="13410" s="176" customFormat="1" ht="13.5" spans="6:6">
      <c r="F13410" s="181"/>
    </row>
    <row r="13411" s="176" customFormat="1" ht="13.5" spans="6:6">
      <c r="F13411" s="181"/>
    </row>
    <row r="13412" s="176" customFormat="1" ht="13.5" spans="6:6">
      <c r="F13412" s="181"/>
    </row>
    <row r="13413" s="176" customFormat="1" ht="13.5" spans="6:6">
      <c r="F13413" s="181"/>
    </row>
    <row r="13414" s="176" customFormat="1" ht="13.5" spans="6:6">
      <c r="F13414" s="181"/>
    </row>
    <row r="13415" s="176" customFormat="1" ht="13.5" spans="6:6">
      <c r="F13415" s="181"/>
    </row>
    <row r="13416" s="176" customFormat="1" ht="13.5" spans="6:6">
      <c r="F13416" s="181"/>
    </row>
    <row r="13417" s="176" customFormat="1" ht="13.5" spans="6:6">
      <c r="F13417" s="181"/>
    </row>
    <row r="13418" s="176" customFormat="1" ht="13.5" spans="6:6">
      <c r="F13418" s="181"/>
    </row>
    <row r="13419" s="176" customFormat="1" ht="13.5" spans="6:6">
      <c r="F13419" s="181"/>
    </row>
    <row r="13420" s="176" customFormat="1" ht="13.5" spans="6:6">
      <c r="F13420" s="181"/>
    </row>
    <row r="13421" s="176" customFormat="1" ht="13.5" spans="6:6">
      <c r="F13421" s="181"/>
    </row>
    <row r="13422" s="176" customFormat="1" ht="13.5" spans="6:6">
      <c r="F13422" s="181"/>
    </row>
    <row r="13423" s="176" customFormat="1" ht="13.5" spans="6:6">
      <c r="F13423" s="181"/>
    </row>
    <row r="13424" s="176" customFormat="1" ht="13.5" spans="6:6">
      <c r="F13424" s="181"/>
    </row>
    <row r="13425" s="176" customFormat="1" ht="13.5" spans="6:6">
      <c r="F13425" s="181"/>
    </row>
    <row r="13426" s="176" customFormat="1" ht="13.5" spans="6:6">
      <c r="F13426" s="181"/>
    </row>
    <row r="13427" s="176" customFormat="1" ht="13.5" spans="6:6">
      <c r="F13427" s="181"/>
    </row>
    <row r="13428" s="176" customFormat="1" ht="13.5" spans="6:6">
      <c r="F13428" s="181"/>
    </row>
    <row r="13429" s="176" customFormat="1" ht="13.5" spans="6:6">
      <c r="F13429" s="181"/>
    </row>
    <row r="13430" s="176" customFormat="1" ht="13.5" spans="6:6">
      <c r="F13430" s="181"/>
    </row>
    <row r="13431" s="176" customFormat="1" ht="13.5" spans="6:6">
      <c r="F13431" s="181"/>
    </row>
    <row r="13432" s="176" customFormat="1" ht="13.5" spans="6:6">
      <c r="F13432" s="181"/>
    </row>
    <row r="13433" s="176" customFormat="1" ht="13.5" spans="6:6">
      <c r="F13433" s="181"/>
    </row>
    <row r="13434" s="176" customFormat="1" ht="13.5" spans="6:6">
      <c r="F13434" s="181"/>
    </row>
    <row r="13435" s="176" customFormat="1" ht="13.5" spans="6:6">
      <c r="F13435" s="181"/>
    </row>
    <row r="13436" s="176" customFormat="1" ht="13.5" spans="6:6">
      <c r="F13436" s="181"/>
    </row>
    <row r="13437" s="176" customFormat="1" ht="13.5" spans="6:6">
      <c r="F13437" s="181"/>
    </row>
    <row r="13438" s="176" customFormat="1" ht="13.5" spans="6:6">
      <c r="F13438" s="181"/>
    </row>
    <row r="13439" s="176" customFormat="1" ht="13.5" spans="6:6">
      <c r="F13439" s="181"/>
    </row>
    <row r="13440" s="176" customFormat="1" ht="13.5" spans="6:6">
      <c r="F13440" s="181"/>
    </row>
    <row r="13441" s="176" customFormat="1" ht="13.5" spans="6:6">
      <c r="F13441" s="181"/>
    </row>
    <row r="13442" s="176" customFormat="1" ht="13.5" spans="6:6">
      <c r="F13442" s="181"/>
    </row>
    <row r="13443" s="176" customFormat="1" ht="13.5" spans="6:6">
      <c r="F13443" s="181"/>
    </row>
    <row r="13444" s="176" customFormat="1" ht="13.5" spans="6:6">
      <c r="F13444" s="181"/>
    </row>
    <row r="13445" s="176" customFormat="1" ht="13.5" spans="6:6">
      <c r="F13445" s="181"/>
    </row>
    <row r="13446" s="176" customFormat="1" ht="13.5" spans="6:6">
      <c r="F13446" s="181"/>
    </row>
    <row r="13447" s="176" customFormat="1" ht="13.5" spans="6:6">
      <c r="F13447" s="181"/>
    </row>
    <row r="13448" s="176" customFormat="1" ht="13.5" spans="6:6">
      <c r="F13448" s="181"/>
    </row>
    <row r="13449" s="176" customFormat="1" ht="13.5" spans="6:6">
      <c r="F13449" s="181"/>
    </row>
    <row r="13450" s="176" customFormat="1" ht="13.5" spans="6:6">
      <c r="F13450" s="181"/>
    </row>
    <row r="13451" s="176" customFormat="1" ht="13.5" spans="6:6">
      <c r="F13451" s="181"/>
    </row>
    <row r="13452" s="176" customFormat="1" ht="13.5" spans="6:6">
      <c r="F13452" s="181"/>
    </row>
    <row r="13453" s="176" customFormat="1" ht="13.5" spans="6:6">
      <c r="F13453" s="181"/>
    </row>
    <row r="13454" s="176" customFormat="1" ht="13.5" spans="6:6">
      <c r="F13454" s="181"/>
    </row>
    <row r="13455" s="176" customFormat="1" ht="13.5" spans="6:6">
      <c r="F13455" s="181"/>
    </row>
    <row r="13456" s="176" customFormat="1" ht="13.5" spans="6:6">
      <c r="F13456" s="181"/>
    </row>
    <row r="13457" s="176" customFormat="1" ht="13.5" spans="6:6">
      <c r="F13457" s="181"/>
    </row>
    <row r="13458" s="176" customFormat="1" ht="13.5" spans="6:6">
      <c r="F13458" s="181"/>
    </row>
    <row r="13459" s="176" customFormat="1" ht="13.5" spans="6:6">
      <c r="F13459" s="181"/>
    </row>
    <row r="13460" s="176" customFormat="1" ht="13.5" spans="6:6">
      <c r="F13460" s="181"/>
    </row>
    <row r="13461" s="176" customFormat="1" ht="13.5" spans="6:6">
      <c r="F13461" s="181"/>
    </row>
    <row r="13462" s="176" customFormat="1" ht="13.5" spans="6:6">
      <c r="F13462" s="181"/>
    </row>
    <row r="13463" s="176" customFormat="1" ht="13.5" spans="6:6">
      <c r="F13463" s="181"/>
    </row>
    <row r="13464" s="176" customFormat="1" ht="13.5" spans="6:6">
      <c r="F13464" s="181"/>
    </row>
    <row r="13465" s="176" customFormat="1" ht="13.5" spans="6:6">
      <c r="F13465" s="181"/>
    </row>
    <row r="13466" s="176" customFormat="1" ht="13.5" spans="6:6">
      <c r="F13466" s="181"/>
    </row>
    <row r="13467" s="176" customFormat="1" ht="13.5" spans="6:6">
      <c r="F13467" s="181"/>
    </row>
    <row r="13468" s="176" customFormat="1" ht="13.5" spans="6:6">
      <c r="F13468" s="181"/>
    </row>
    <row r="13469" s="176" customFormat="1" ht="13.5" spans="6:6">
      <c r="F13469" s="181"/>
    </row>
    <row r="13470" s="176" customFormat="1" ht="13.5" spans="6:6">
      <c r="F13470" s="181"/>
    </row>
    <row r="13471" s="176" customFormat="1" ht="13.5" spans="6:6">
      <c r="F13471" s="181"/>
    </row>
    <row r="13472" s="176" customFormat="1" ht="13.5" spans="6:6">
      <c r="F13472" s="181"/>
    </row>
    <row r="13473" s="176" customFormat="1" ht="13.5" spans="6:6">
      <c r="F13473" s="181"/>
    </row>
    <row r="13474" s="176" customFormat="1" ht="13.5" spans="6:6">
      <c r="F13474" s="181"/>
    </row>
    <row r="13475" s="176" customFormat="1" ht="13.5" spans="6:6">
      <c r="F13475" s="181"/>
    </row>
    <row r="13476" s="176" customFormat="1" ht="13.5" spans="6:6">
      <c r="F13476" s="181"/>
    </row>
    <row r="13477" s="176" customFormat="1" ht="13.5" spans="6:6">
      <c r="F13477" s="181"/>
    </row>
    <row r="13478" s="176" customFormat="1" ht="13.5" spans="6:6">
      <c r="F13478" s="181"/>
    </row>
    <row r="13479" s="176" customFormat="1" ht="13.5" spans="6:6">
      <c r="F13479" s="181"/>
    </row>
    <row r="13480" s="176" customFormat="1" ht="13.5" spans="6:6">
      <c r="F13480" s="181"/>
    </row>
    <row r="13481" s="176" customFormat="1" ht="13.5" spans="6:6">
      <c r="F13481" s="181"/>
    </row>
    <row r="13482" s="176" customFormat="1" ht="13.5" spans="6:6">
      <c r="F13482" s="181"/>
    </row>
    <row r="13483" s="176" customFormat="1" ht="13.5" spans="6:6">
      <c r="F13483" s="181"/>
    </row>
    <row r="13484" s="176" customFormat="1" ht="13.5" spans="6:6">
      <c r="F13484" s="181"/>
    </row>
    <row r="13485" s="176" customFormat="1" ht="13.5" spans="6:6">
      <c r="F13485" s="181"/>
    </row>
    <row r="13486" s="176" customFormat="1" ht="13.5" spans="6:6">
      <c r="F13486" s="181"/>
    </row>
    <row r="13487" s="176" customFormat="1" ht="13.5" spans="6:6">
      <c r="F13487" s="181"/>
    </row>
    <row r="13488" s="176" customFormat="1" ht="13.5" spans="6:6">
      <c r="F13488" s="181"/>
    </row>
    <row r="13489" s="176" customFormat="1" ht="13.5" spans="6:6">
      <c r="F13489" s="181"/>
    </row>
    <row r="13490" s="176" customFormat="1" ht="13.5" spans="6:6">
      <c r="F13490" s="181"/>
    </row>
    <row r="13491" s="176" customFormat="1" ht="13.5" spans="6:6">
      <c r="F13491" s="181"/>
    </row>
    <row r="13492" s="176" customFormat="1" ht="13.5" spans="6:6">
      <c r="F13492" s="181"/>
    </row>
    <row r="13493" s="176" customFormat="1" ht="13.5" spans="6:6">
      <c r="F13493" s="181"/>
    </row>
    <row r="13494" s="176" customFormat="1" ht="13.5" spans="6:6">
      <c r="F13494" s="181"/>
    </row>
    <row r="13495" s="176" customFormat="1" ht="13.5" spans="6:6">
      <c r="F13495" s="181"/>
    </row>
    <row r="13496" s="176" customFormat="1" ht="13.5" spans="6:6">
      <c r="F13496" s="181"/>
    </row>
    <row r="13497" s="176" customFormat="1" ht="13.5" spans="6:6">
      <c r="F13497" s="181"/>
    </row>
    <row r="13498" s="176" customFormat="1" ht="13.5" spans="6:6">
      <c r="F13498" s="181"/>
    </row>
    <row r="13499" s="176" customFormat="1" ht="13.5" spans="6:6">
      <c r="F13499" s="181"/>
    </row>
    <row r="13500" s="176" customFormat="1" ht="13.5" spans="6:6">
      <c r="F13500" s="181"/>
    </row>
    <row r="13501" s="176" customFormat="1" ht="13.5" spans="6:6">
      <c r="F13501" s="181"/>
    </row>
    <row r="13502" s="176" customFormat="1" ht="13.5" spans="6:6">
      <c r="F13502" s="181"/>
    </row>
    <row r="13503" s="176" customFormat="1" ht="13.5" spans="6:6">
      <c r="F13503" s="181"/>
    </row>
    <row r="13504" s="176" customFormat="1" ht="13.5" spans="6:6">
      <c r="F13504" s="181"/>
    </row>
    <row r="13505" s="176" customFormat="1" ht="13.5" spans="6:6">
      <c r="F13505" s="181"/>
    </row>
    <row r="13506" s="176" customFormat="1" ht="13.5" spans="6:6">
      <c r="F13506" s="181"/>
    </row>
    <row r="13507" s="176" customFormat="1" ht="13.5" spans="6:6">
      <c r="F13507" s="181"/>
    </row>
    <row r="13508" s="176" customFormat="1" ht="13.5" spans="6:6">
      <c r="F13508" s="181"/>
    </row>
    <row r="13509" s="176" customFormat="1" ht="13.5" spans="6:6">
      <c r="F13509" s="181"/>
    </row>
    <row r="13510" s="176" customFormat="1" ht="13.5" spans="6:6">
      <c r="F13510" s="181"/>
    </row>
    <row r="13511" s="176" customFormat="1" ht="13.5" spans="6:6">
      <c r="F13511" s="181"/>
    </row>
    <row r="13512" s="176" customFormat="1" ht="13.5" spans="6:6">
      <c r="F13512" s="181"/>
    </row>
    <row r="13513" s="176" customFormat="1" ht="13.5" spans="6:6">
      <c r="F13513" s="181"/>
    </row>
    <row r="13514" s="176" customFormat="1" ht="13.5" spans="6:6">
      <c r="F13514" s="181"/>
    </row>
    <row r="13515" s="176" customFormat="1" ht="13.5" spans="6:6">
      <c r="F13515" s="181"/>
    </row>
    <row r="13516" s="176" customFormat="1" ht="13.5" spans="6:6">
      <c r="F13516" s="181"/>
    </row>
    <row r="13517" s="176" customFormat="1" ht="13.5" spans="6:6">
      <c r="F13517" s="181"/>
    </row>
    <row r="13518" s="176" customFormat="1" ht="13.5" spans="6:6">
      <c r="F13518" s="181"/>
    </row>
    <row r="13519" s="176" customFormat="1" ht="13.5" spans="6:6">
      <c r="F13519" s="181"/>
    </row>
    <row r="13520" s="176" customFormat="1" ht="13.5" spans="6:6">
      <c r="F13520" s="181"/>
    </row>
    <row r="13521" s="176" customFormat="1" ht="13.5" spans="6:6">
      <c r="F13521" s="181"/>
    </row>
    <row r="13522" s="176" customFormat="1" ht="13.5" spans="6:6">
      <c r="F13522" s="181"/>
    </row>
    <row r="13523" s="176" customFormat="1" ht="13.5" spans="6:6">
      <c r="F13523" s="181"/>
    </row>
    <row r="13524" s="176" customFormat="1" ht="13.5" spans="6:6">
      <c r="F13524" s="181"/>
    </row>
    <row r="13525" s="176" customFormat="1" ht="13.5" spans="6:6">
      <c r="F13525" s="181"/>
    </row>
    <row r="13526" s="176" customFormat="1" ht="13.5" spans="6:6">
      <c r="F13526" s="181"/>
    </row>
    <row r="13527" s="176" customFormat="1" ht="13.5" spans="6:6">
      <c r="F13527" s="181"/>
    </row>
    <row r="13528" s="176" customFormat="1" ht="13.5" spans="6:6">
      <c r="F13528" s="181"/>
    </row>
    <row r="13529" s="176" customFormat="1" ht="13.5" spans="6:6">
      <c r="F13529" s="181"/>
    </row>
    <row r="13530" s="176" customFormat="1" ht="13.5" spans="6:6">
      <c r="F13530" s="181"/>
    </row>
    <row r="13531" s="176" customFormat="1" ht="13.5" spans="6:6">
      <c r="F13531" s="181"/>
    </row>
    <row r="13532" s="176" customFormat="1" ht="13.5" spans="6:6">
      <c r="F13532" s="181"/>
    </row>
    <row r="13533" s="176" customFormat="1" ht="13.5" spans="6:6">
      <c r="F13533" s="181"/>
    </row>
    <row r="13534" s="176" customFormat="1" ht="13.5" spans="6:6">
      <c r="F13534" s="181"/>
    </row>
    <row r="13535" s="176" customFormat="1" ht="13.5" spans="6:6">
      <c r="F13535" s="181"/>
    </row>
    <row r="13536" s="176" customFormat="1" ht="13.5" spans="6:6">
      <c r="F13536" s="181"/>
    </row>
    <row r="13537" s="176" customFormat="1" ht="13.5" spans="6:6">
      <c r="F13537" s="181"/>
    </row>
    <row r="13538" s="176" customFormat="1" ht="13.5" spans="6:6">
      <c r="F13538" s="181"/>
    </row>
    <row r="13539" s="176" customFormat="1" ht="13.5" spans="6:6">
      <c r="F13539" s="181"/>
    </row>
    <row r="13540" s="176" customFormat="1" ht="13.5" spans="6:6">
      <c r="F13540" s="181"/>
    </row>
    <row r="13541" s="176" customFormat="1" ht="13.5" spans="6:6">
      <c r="F13541" s="181"/>
    </row>
    <row r="13542" s="176" customFormat="1" ht="13.5" spans="6:6">
      <c r="F13542" s="181"/>
    </row>
    <row r="13543" s="176" customFormat="1" ht="13.5" spans="6:6">
      <c r="F13543" s="181"/>
    </row>
    <row r="13544" s="176" customFormat="1" ht="13.5" spans="6:6">
      <c r="F13544" s="181"/>
    </row>
    <row r="13545" s="176" customFormat="1" ht="13.5" spans="6:6">
      <c r="F13545" s="181"/>
    </row>
    <row r="13546" s="176" customFormat="1" ht="13.5" spans="6:6">
      <c r="F13546" s="181"/>
    </row>
    <row r="13547" s="176" customFormat="1" ht="13.5" spans="6:6">
      <c r="F13547" s="181"/>
    </row>
    <row r="13548" s="176" customFormat="1" ht="13.5" spans="6:6">
      <c r="F13548" s="181"/>
    </row>
    <row r="13549" s="176" customFormat="1" ht="13.5" spans="6:6">
      <c r="F13549" s="181"/>
    </row>
    <row r="13550" s="176" customFormat="1" ht="13.5" spans="6:6">
      <c r="F13550" s="181"/>
    </row>
    <row r="13551" s="176" customFormat="1" ht="13.5" spans="6:6">
      <c r="F13551" s="181"/>
    </row>
    <row r="13552" s="176" customFormat="1" ht="13.5" spans="6:6">
      <c r="F13552" s="181"/>
    </row>
    <row r="13553" s="176" customFormat="1" ht="13.5" spans="6:6">
      <c r="F13553" s="181"/>
    </row>
    <row r="13554" s="176" customFormat="1" ht="13.5" spans="6:6">
      <c r="F13554" s="181"/>
    </row>
    <row r="13555" s="176" customFormat="1" ht="13.5" spans="6:6">
      <c r="F13555" s="181"/>
    </row>
    <row r="13556" s="176" customFormat="1" ht="13.5" spans="6:6">
      <c r="F13556" s="181"/>
    </row>
    <row r="13557" s="176" customFormat="1" ht="13.5" spans="6:6">
      <c r="F13557" s="181"/>
    </row>
    <row r="13558" s="176" customFormat="1" ht="13.5" spans="6:6">
      <c r="F13558" s="181"/>
    </row>
    <row r="13559" s="176" customFormat="1" ht="13.5" spans="6:6">
      <c r="F13559" s="181"/>
    </row>
    <row r="13560" s="176" customFormat="1" ht="13.5" spans="6:6">
      <c r="F13560" s="181"/>
    </row>
    <row r="13561" s="176" customFormat="1" ht="13.5" spans="6:6">
      <c r="F13561" s="181"/>
    </row>
    <row r="13562" s="176" customFormat="1" ht="13.5" spans="6:6">
      <c r="F13562" s="181"/>
    </row>
    <row r="13563" s="176" customFormat="1" ht="13.5" spans="6:6">
      <c r="F13563" s="181"/>
    </row>
    <row r="13564" s="176" customFormat="1" ht="13.5" spans="6:6">
      <c r="F13564" s="181"/>
    </row>
    <row r="13565" s="176" customFormat="1" ht="13.5" spans="6:6">
      <c r="F13565" s="181"/>
    </row>
    <row r="13566" s="176" customFormat="1" ht="13.5" spans="6:6">
      <c r="F13566" s="181"/>
    </row>
    <row r="13567" s="176" customFormat="1" ht="13.5" spans="6:6">
      <c r="F13567" s="181"/>
    </row>
    <row r="13568" s="176" customFormat="1" ht="13.5" spans="6:6">
      <c r="F13568" s="181"/>
    </row>
    <row r="13569" s="176" customFormat="1" ht="13.5" spans="6:6">
      <c r="F13569" s="181"/>
    </row>
    <row r="13570" s="176" customFormat="1" ht="13.5" spans="6:6">
      <c r="F13570" s="181"/>
    </row>
    <row r="13571" s="176" customFormat="1" ht="13.5" spans="6:6">
      <c r="F13571" s="181"/>
    </row>
    <row r="13572" s="176" customFormat="1" ht="13.5" spans="6:6">
      <c r="F13572" s="181"/>
    </row>
    <row r="13573" s="176" customFormat="1" ht="13.5" spans="6:6">
      <c r="F13573" s="181"/>
    </row>
    <row r="13574" s="176" customFormat="1" ht="13.5" spans="6:6">
      <c r="F13574" s="181"/>
    </row>
    <row r="13575" s="176" customFormat="1" ht="13.5" spans="6:6">
      <c r="F13575" s="181"/>
    </row>
    <row r="13576" s="176" customFormat="1" ht="13.5" spans="6:6">
      <c r="F13576" s="181"/>
    </row>
    <row r="13577" s="176" customFormat="1" ht="13.5" spans="6:6">
      <c r="F13577" s="181"/>
    </row>
    <row r="13578" s="176" customFormat="1" ht="13.5" spans="6:6">
      <c r="F13578" s="181"/>
    </row>
    <row r="13579" s="176" customFormat="1" ht="13.5" spans="6:6">
      <c r="F13579" s="181"/>
    </row>
    <row r="13580" s="176" customFormat="1" ht="13.5" spans="6:6">
      <c r="F13580" s="181"/>
    </row>
    <row r="13581" s="176" customFormat="1" ht="13.5" spans="6:6">
      <c r="F13581" s="181"/>
    </row>
    <row r="13582" s="176" customFormat="1" ht="13.5" spans="6:6">
      <c r="F13582" s="181"/>
    </row>
    <row r="13583" s="176" customFormat="1" ht="13.5" spans="6:6">
      <c r="F13583" s="181"/>
    </row>
    <row r="13584" s="176" customFormat="1" ht="13.5" spans="6:6">
      <c r="F13584" s="181"/>
    </row>
    <row r="13585" s="176" customFormat="1" ht="13.5" spans="6:6">
      <c r="F13585" s="181"/>
    </row>
    <row r="13586" s="176" customFormat="1" ht="13.5" spans="6:6">
      <c r="F13586" s="181"/>
    </row>
    <row r="13587" s="176" customFormat="1" ht="13.5" spans="6:6">
      <c r="F13587" s="181"/>
    </row>
    <row r="13588" s="176" customFormat="1" ht="13.5" spans="6:6">
      <c r="F13588" s="181"/>
    </row>
    <row r="13589" s="176" customFormat="1" ht="13.5" spans="6:6">
      <c r="F13589" s="181"/>
    </row>
    <row r="13590" s="176" customFormat="1" ht="13.5" spans="6:6">
      <c r="F13590" s="181"/>
    </row>
    <row r="13591" s="176" customFormat="1" ht="13.5" spans="6:6">
      <c r="F13591" s="181"/>
    </row>
    <row r="13592" s="176" customFormat="1" ht="13.5" spans="6:6">
      <c r="F13592" s="181"/>
    </row>
    <row r="13593" s="176" customFormat="1" ht="13.5" spans="6:6">
      <c r="F13593" s="181"/>
    </row>
    <row r="13594" s="176" customFormat="1" ht="13.5" spans="6:6">
      <c r="F13594" s="181"/>
    </row>
    <row r="13595" s="176" customFormat="1" ht="13.5" spans="6:6">
      <c r="F13595" s="181"/>
    </row>
    <row r="13596" s="176" customFormat="1" ht="13.5" spans="6:6">
      <c r="F13596" s="181"/>
    </row>
    <row r="13597" s="176" customFormat="1" ht="13.5" spans="6:6">
      <c r="F13597" s="181"/>
    </row>
    <row r="13598" s="176" customFormat="1" ht="13.5" spans="6:6">
      <c r="F13598" s="181"/>
    </row>
    <row r="13599" s="176" customFormat="1" ht="13.5" spans="6:6">
      <c r="F13599" s="181"/>
    </row>
    <row r="13600" s="176" customFormat="1" ht="13.5" spans="6:6">
      <c r="F13600" s="181"/>
    </row>
    <row r="13601" s="176" customFormat="1" ht="13.5" spans="6:6">
      <c r="F13601" s="181"/>
    </row>
    <row r="13602" s="176" customFormat="1" ht="13.5" spans="6:6">
      <c r="F13602" s="181"/>
    </row>
    <row r="13603" s="176" customFormat="1" ht="13.5" spans="6:6">
      <c r="F13603" s="181"/>
    </row>
    <row r="13604" s="176" customFormat="1" ht="13.5" spans="6:6">
      <c r="F13604" s="181"/>
    </row>
    <row r="13605" s="176" customFormat="1" ht="13.5" spans="6:6">
      <c r="F13605" s="181"/>
    </row>
    <row r="13606" s="176" customFormat="1" ht="13.5" spans="6:6">
      <c r="F13606" s="181"/>
    </row>
    <row r="13607" s="176" customFormat="1" ht="13.5" spans="6:6">
      <c r="F13607" s="181"/>
    </row>
    <row r="13608" s="176" customFormat="1" ht="13.5" spans="6:6">
      <c r="F13608" s="181"/>
    </row>
    <row r="13609" s="176" customFormat="1" ht="13.5" spans="6:6">
      <c r="F13609" s="181"/>
    </row>
    <row r="13610" s="176" customFormat="1" ht="13.5" spans="6:6">
      <c r="F13610" s="181"/>
    </row>
    <row r="13611" s="176" customFormat="1" ht="13.5" spans="6:6">
      <c r="F13611" s="181"/>
    </row>
    <row r="13612" s="176" customFormat="1" ht="13.5" spans="6:6">
      <c r="F13612" s="181"/>
    </row>
    <row r="13613" s="176" customFormat="1" ht="13.5" spans="6:6">
      <c r="F13613" s="181"/>
    </row>
    <row r="13614" s="176" customFormat="1" ht="13.5" spans="6:6">
      <c r="F13614" s="181"/>
    </row>
    <row r="13615" s="176" customFormat="1" ht="13.5" spans="6:6">
      <c r="F13615" s="181"/>
    </row>
    <row r="13616" s="176" customFormat="1" ht="13.5" spans="6:6">
      <c r="F13616" s="181"/>
    </row>
    <row r="13617" s="176" customFormat="1" ht="13.5" spans="6:6">
      <c r="F13617" s="181"/>
    </row>
    <row r="13618" s="176" customFormat="1" ht="13.5" spans="6:6">
      <c r="F13618" s="181"/>
    </row>
    <row r="13619" s="176" customFormat="1" ht="13.5" spans="6:6">
      <c r="F13619" s="181"/>
    </row>
    <row r="13620" s="176" customFormat="1" ht="13.5" spans="6:6">
      <c r="F13620" s="181"/>
    </row>
    <row r="13621" s="176" customFormat="1" ht="13.5" spans="6:6">
      <c r="F13621" s="181"/>
    </row>
    <row r="13622" s="176" customFormat="1" ht="13.5" spans="6:6">
      <c r="F13622" s="181"/>
    </row>
    <row r="13623" s="176" customFormat="1" ht="13.5" spans="6:6">
      <c r="F13623" s="181"/>
    </row>
    <row r="13624" s="176" customFormat="1" ht="13.5" spans="6:6">
      <c r="F13624" s="181"/>
    </row>
    <row r="13625" s="176" customFormat="1" ht="13.5" spans="6:6">
      <c r="F13625" s="181"/>
    </row>
    <row r="13626" s="176" customFormat="1" ht="13.5" spans="6:6">
      <c r="F13626" s="181"/>
    </row>
    <row r="13627" s="176" customFormat="1" ht="13.5" spans="6:6">
      <c r="F13627" s="181"/>
    </row>
    <row r="13628" s="176" customFormat="1" ht="13.5" spans="6:6">
      <c r="F13628" s="181"/>
    </row>
    <row r="13629" s="176" customFormat="1" ht="13.5" spans="6:6">
      <c r="F13629" s="181"/>
    </row>
    <row r="13630" s="176" customFormat="1" ht="13.5" spans="6:6">
      <c r="F13630" s="181"/>
    </row>
    <row r="13631" s="176" customFormat="1" ht="13.5" spans="6:6">
      <c r="F13631" s="181"/>
    </row>
    <row r="13632" s="176" customFormat="1" ht="13.5" spans="6:6">
      <c r="F13632" s="181"/>
    </row>
    <row r="13633" s="176" customFormat="1" ht="13.5" spans="6:6">
      <c r="F13633" s="181"/>
    </row>
    <row r="13634" s="176" customFormat="1" ht="13.5" spans="6:6">
      <c r="F13634" s="181"/>
    </row>
    <row r="13635" s="176" customFormat="1" ht="13.5" spans="6:6">
      <c r="F13635" s="181"/>
    </row>
    <row r="13636" s="176" customFormat="1" ht="13.5" spans="6:6">
      <c r="F13636" s="181"/>
    </row>
    <row r="13637" s="176" customFormat="1" ht="13.5" spans="6:6">
      <c r="F13637" s="181"/>
    </row>
    <row r="13638" s="176" customFormat="1" ht="13.5" spans="6:6">
      <c r="F13638" s="181"/>
    </row>
    <row r="13639" s="176" customFormat="1" ht="13.5" spans="6:6">
      <c r="F13639" s="181"/>
    </row>
    <row r="13640" s="176" customFormat="1" ht="13.5" spans="6:6">
      <c r="F13640" s="181"/>
    </row>
    <row r="13641" s="176" customFormat="1" ht="13.5" spans="6:6">
      <c r="F13641" s="181"/>
    </row>
    <row r="13642" s="176" customFormat="1" ht="13.5" spans="6:6">
      <c r="F13642" s="181"/>
    </row>
    <row r="13643" s="176" customFormat="1" ht="13.5" spans="6:6">
      <c r="F13643" s="181"/>
    </row>
    <row r="13644" s="176" customFormat="1" ht="13.5" spans="6:6">
      <c r="F13644" s="181"/>
    </row>
    <row r="13645" s="176" customFormat="1" ht="13.5" spans="6:6">
      <c r="F13645" s="181"/>
    </row>
    <row r="13646" s="176" customFormat="1" ht="13.5" spans="6:6">
      <c r="F13646" s="181"/>
    </row>
    <row r="13647" s="176" customFormat="1" ht="13.5" spans="6:6">
      <c r="F13647" s="181"/>
    </row>
    <row r="13648" s="176" customFormat="1" ht="13.5" spans="6:6">
      <c r="F13648" s="181"/>
    </row>
    <row r="13649" s="176" customFormat="1" ht="13.5" spans="6:6">
      <c r="F13649" s="181"/>
    </row>
    <row r="13650" s="176" customFormat="1" ht="13.5" spans="6:6">
      <c r="F13650" s="181"/>
    </row>
    <row r="13651" s="176" customFormat="1" ht="13.5" spans="6:6">
      <c r="F13651" s="181"/>
    </row>
    <row r="13652" s="176" customFormat="1" ht="13.5" spans="6:6">
      <c r="F13652" s="181"/>
    </row>
    <row r="13653" s="176" customFormat="1" ht="13.5" spans="6:6">
      <c r="F13653" s="181"/>
    </row>
    <row r="13654" s="176" customFormat="1" ht="13.5" spans="6:6">
      <c r="F13654" s="181"/>
    </row>
    <row r="13655" s="176" customFormat="1" ht="13.5" spans="6:6">
      <c r="F13655" s="181"/>
    </row>
    <row r="13656" s="176" customFormat="1" ht="13.5" spans="6:6">
      <c r="F13656" s="181"/>
    </row>
    <row r="13657" s="176" customFormat="1" ht="13.5" spans="6:6">
      <c r="F13657" s="181"/>
    </row>
    <row r="13658" s="176" customFormat="1" ht="13.5" spans="6:6">
      <c r="F13658" s="181"/>
    </row>
    <row r="13659" s="176" customFormat="1" ht="13.5" spans="6:6">
      <c r="F13659" s="181"/>
    </row>
    <row r="13660" s="176" customFormat="1" ht="13.5" spans="6:6">
      <c r="F13660" s="181"/>
    </row>
    <row r="13661" s="176" customFormat="1" ht="13.5" spans="6:6">
      <c r="F13661" s="181"/>
    </row>
    <row r="13662" s="176" customFormat="1" ht="13.5" spans="6:6">
      <c r="F13662" s="181"/>
    </row>
    <row r="13663" s="176" customFormat="1" ht="13.5" spans="6:6">
      <c r="F13663" s="181"/>
    </row>
    <row r="13664" s="176" customFormat="1" ht="13.5" spans="6:6">
      <c r="F13664" s="181"/>
    </row>
    <row r="13665" s="176" customFormat="1" ht="13.5" spans="6:6">
      <c r="F13665" s="181"/>
    </row>
    <row r="13666" s="176" customFormat="1" ht="13.5" spans="6:6">
      <c r="F13666" s="181"/>
    </row>
    <row r="13667" s="176" customFormat="1" ht="13.5" spans="6:6">
      <c r="F13667" s="181"/>
    </row>
    <row r="13668" s="176" customFormat="1" ht="13.5" spans="6:6">
      <c r="F13668" s="181"/>
    </row>
    <row r="13669" s="176" customFormat="1" ht="13.5" spans="6:6">
      <c r="F13669" s="181"/>
    </row>
    <row r="13670" s="176" customFormat="1" ht="13.5" spans="6:6">
      <c r="F13670" s="181"/>
    </row>
    <row r="13671" s="176" customFormat="1" ht="13.5" spans="6:6">
      <c r="F13671" s="181"/>
    </row>
    <row r="13672" s="176" customFormat="1" ht="13.5" spans="6:6">
      <c r="F13672" s="181"/>
    </row>
    <row r="13673" s="176" customFormat="1" ht="13.5" spans="6:6">
      <c r="F13673" s="181"/>
    </row>
    <row r="13674" s="176" customFormat="1" ht="13.5" spans="6:6">
      <c r="F13674" s="181"/>
    </row>
    <row r="13675" s="176" customFormat="1" ht="13.5" spans="6:6">
      <c r="F13675" s="181"/>
    </row>
    <row r="13676" s="176" customFormat="1" ht="13.5" spans="6:6">
      <c r="F13676" s="181"/>
    </row>
    <row r="13677" s="176" customFormat="1" ht="13.5" spans="6:6">
      <c r="F13677" s="181"/>
    </row>
    <row r="13678" s="176" customFormat="1" ht="13.5" spans="6:6">
      <c r="F13678" s="181"/>
    </row>
    <row r="13679" s="176" customFormat="1" ht="13.5" spans="6:6">
      <c r="F13679" s="181"/>
    </row>
    <row r="13680" s="176" customFormat="1" ht="13.5" spans="6:6">
      <c r="F13680" s="181"/>
    </row>
    <row r="13681" s="176" customFormat="1" ht="13.5" spans="6:6">
      <c r="F13681" s="181"/>
    </row>
    <row r="13682" s="176" customFormat="1" ht="13.5" spans="6:6">
      <c r="F13682" s="181"/>
    </row>
    <row r="13683" s="176" customFormat="1" ht="13.5" spans="6:6">
      <c r="F13683" s="181"/>
    </row>
    <row r="13684" s="176" customFormat="1" ht="13.5" spans="6:6">
      <c r="F13684" s="181"/>
    </row>
    <row r="13685" s="176" customFormat="1" ht="13.5" spans="6:6">
      <c r="F13685" s="181"/>
    </row>
    <row r="13686" s="176" customFormat="1" ht="13.5" spans="6:6">
      <c r="F13686" s="181"/>
    </row>
    <row r="13687" s="176" customFormat="1" ht="13.5" spans="6:6">
      <c r="F13687" s="181"/>
    </row>
    <row r="13688" s="176" customFormat="1" ht="13.5" spans="6:6">
      <c r="F13688" s="181"/>
    </row>
    <row r="13689" s="176" customFormat="1" ht="13.5" spans="6:6">
      <c r="F13689" s="181"/>
    </row>
    <row r="13690" s="176" customFormat="1" ht="13.5" spans="6:6">
      <c r="F13690" s="181"/>
    </row>
    <row r="13691" s="176" customFormat="1" ht="13.5" spans="6:6">
      <c r="F13691" s="181"/>
    </row>
    <row r="13692" s="176" customFormat="1" ht="13.5" spans="6:6">
      <c r="F13692" s="181"/>
    </row>
    <row r="13693" s="176" customFormat="1" ht="13.5" spans="6:6">
      <c r="F13693" s="181"/>
    </row>
    <row r="13694" s="176" customFormat="1" ht="13.5" spans="6:6">
      <c r="F13694" s="181"/>
    </row>
    <row r="13695" s="176" customFormat="1" ht="13.5" spans="6:6">
      <c r="F13695" s="181"/>
    </row>
    <row r="13696" s="176" customFormat="1" ht="13.5" spans="6:6">
      <c r="F13696" s="181"/>
    </row>
    <row r="13697" s="176" customFormat="1" ht="13.5" spans="6:6">
      <c r="F13697" s="181"/>
    </row>
    <row r="13698" s="176" customFormat="1" ht="13.5" spans="6:6">
      <c r="F13698" s="181"/>
    </row>
    <row r="13699" s="176" customFormat="1" ht="13.5" spans="6:6">
      <c r="F13699" s="181"/>
    </row>
    <row r="13700" s="176" customFormat="1" ht="13.5" spans="6:6">
      <c r="F13700" s="181"/>
    </row>
    <row r="13701" s="176" customFormat="1" ht="13.5" spans="6:6">
      <c r="F13701" s="181"/>
    </row>
    <row r="13702" s="176" customFormat="1" ht="13.5" spans="6:6">
      <c r="F13702" s="181"/>
    </row>
    <row r="13703" s="176" customFormat="1" ht="13.5" spans="6:6">
      <c r="F13703" s="181"/>
    </row>
    <row r="13704" s="176" customFormat="1" ht="13.5" spans="6:6">
      <c r="F13704" s="181"/>
    </row>
    <row r="13705" s="176" customFormat="1" ht="13.5" spans="6:6">
      <c r="F13705" s="181"/>
    </row>
    <row r="13706" s="176" customFormat="1" ht="13.5" spans="6:6">
      <c r="F13706" s="181"/>
    </row>
    <row r="13707" s="176" customFormat="1" ht="13.5" spans="6:6">
      <c r="F13707" s="181"/>
    </row>
    <row r="13708" s="176" customFormat="1" ht="13.5" spans="6:6">
      <c r="F13708" s="181"/>
    </row>
    <row r="13709" s="176" customFormat="1" ht="13.5" spans="6:6">
      <c r="F13709" s="181"/>
    </row>
    <row r="13710" s="176" customFormat="1" ht="13.5" spans="6:6">
      <c r="F13710" s="181"/>
    </row>
    <row r="13711" s="176" customFormat="1" ht="13.5" spans="6:6">
      <c r="F13711" s="181"/>
    </row>
    <row r="13712" s="176" customFormat="1" ht="13.5" spans="6:6">
      <c r="F13712" s="181"/>
    </row>
    <row r="13713" s="176" customFormat="1" ht="13.5" spans="6:6">
      <c r="F13713" s="181"/>
    </row>
    <row r="13714" s="176" customFormat="1" ht="13.5" spans="6:6">
      <c r="F13714" s="181"/>
    </row>
    <row r="13715" s="176" customFormat="1" ht="13.5" spans="6:6">
      <c r="F13715" s="181"/>
    </row>
    <row r="13716" s="176" customFormat="1" ht="13.5" spans="6:6">
      <c r="F13716" s="181"/>
    </row>
    <row r="13717" s="176" customFormat="1" ht="13.5" spans="6:6">
      <c r="F13717" s="181"/>
    </row>
    <row r="13718" s="176" customFormat="1" ht="13.5" spans="6:6">
      <c r="F13718" s="181"/>
    </row>
    <row r="13719" s="176" customFormat="1" ht="13.5" spans="6:6">
      <c r="F13719" s="181"/>
    </row>
    <row r="13720" s="176" customFormat="1" ht="13.5" spans="6:6">
      <c r="F13720" s="181"/>
    </row>
    <row r="13721" s="176" customFormat="1" ht="13.5" spans="6:6">
      <c r="F13721" s="181"/>
    </row>
    <row r="13722" s="176" customFormat="1" ht="13.5" spans="6:6">
      <c r="F13722" s="181"/>
    </row>
    <row r="13723" s="176" customFormat="1" ht="13.5" spans="6:6">
      <c r="F13723" s="181"/>
    </row>
    <row r="13724" s="176" customFormat="1" ht="13.5" spans="6:6">
      <c r="F13724" s="181"/>
    </row>
    <row r="13725" s="176" customFormat="1" ht="13.5" spans="6:6">
      <c r="F13725" s="181"/>
    </row>
    <row r="13726" s="176" customFormat="1" ht="13.5" spans="6:6">
      <c r="F13726" s="181"/>
    </row>
    <row r="13727" s="176" customFormat="1" ht="13.5" spans="6:6">
      <c r="F13727" s="181"/>
    </row>
    <row r="13728" s="176" customFormat="1" ht="13.5" spans="6:6">
      <c r="F13728" s="181"/>
    </row>
    <row r="13729" s="176" customFormat="1" ht="13.5" spans="6:6">
      <c r="F13729" s="181"/>
    </row>
    <row r="13730" s="176" customFormat="1" ht="13.5" spans="6:6">
      <c r="F13730" s="181"/>
    </row>
    <row r="13731" s="176" customFormat="1" ht="13.5" spans="6:6">
      <c r="F13731" s="181"/>
    </row>
    <row r="13732" s="176" customFormat="1" ht="13.5" spans="6:6">
      <c r="F13732" s="181"/>
    </row>
    <row r="13733" s="176" customFormat="1" ht="13.5" spans="6:6">
      <c r="F13733" s="181"/>
    </row>
    <row r="13734" s="176" customFormat="1" ht="13.5" spans="6:6">
      <c r="F13734" s="181"/>
    </row>
    <row r="13735" s="176" customFormat="1" ht="13.5" spans="6:6">
      <c r="F13735" s="181"/>
    </row>
    <row r="13736" s="176" customFormat="1" ht="13.5" spans="6:6">
      <c r="F13736" s="181"/>
    </row>
    <row r="13737" s="176" customFormat="1" ht="13.5" spans="6:6">
      <c r="F13737" s="181"/>
    </row>
    <row r="13738" s="176" customFormat="1" ht="13.5" spans="6:6">
      <c r="F13738" s="181"/>
    </row>
    <row r="13739" s="176" customFormat="1" ht="13.5" spans="6:6">
      <c r="F13739" s="181"/>
    </row>
    <row r="13740" s="176" customFormat="1" ht="13.5" spans="6:6">
      <c r="F13740" s="181"/>
    </row>
    <row r="13741" s="176" customFormat="1" ht="13.5" spans="6:6">
      <c r="F13741" s="181"/>
    </row>
    <row r="13742" s="176" customFormat="1" ht="13.5" spans="6:6">
      <c r="F13742" s="181"/>
    </row>
    <row r="13743" s="176" customFormat="1" ht="13.5" spans="6:6">
      <c r="F13743" s="181"/>
    </row>
    <row r="13744" s="176" customFormat="1" ht="13.5" spans="6:6">
      <c r="F13744" s="181"/>
    </row>
    <row r="13745" s="176" customFormat="1" ht="13.5" spans="6:6">
      <c r="F13745" s="181"/>
    </row>
    <row r="13746" s="176" customFormat="1" ht="13.5" spans="6:6">
      <c r="F13746" s="181"/>
    </row>
    <row r="13747" s="176" customFormat="1" ht="13.5" spans="6:6">
      <c r="F13747" s="181"/>
    </row>
    <row r="13748" s="176" customFormat="1" ht="13.5" spans="6:6">
      <c r="F13748" s="181"/>
    </row>
    <row r="13749" s="176" customFormat="1" ht="13.5" spans="6:6">
      <c r="F13749" s="181"/>
    </row>
    <row r="13750" s="176" customFormat="1" ht="13.5" spans="6:6">
      <c r="F13750" s="181"/>
    </row>
    <row r="13751" s="176" customFormat="1" ht="13.5" spans="6:6">
      <c r="F13751" s="181"/>
    </row>
    <row r="13752" s="176" customFormat="1" ht="13.5" spans="6:6">
      <c r="F13752" s="181"/>
    </row>
    <row r="13753" s="176" customFormat="1" ht="13.5" spans="6:6">
      <c r="F13753" s="181"/>
    </row>
    <row r="13754" s="176" customFormat="1" ht="13.5" spans="6:6">
      <c r="F13754" s="181"/>
    </row>
    <row r="13755" s="176" customFormat="1" ht="13.5" spans="6:6">
      <c r="F13755" s="181"/>
    </row>
    <row r="13756" s="176" customFormat="1" ht="13.5" spans="6:6">
      <c r="F13756" s="181"/>
    </row>
    <row r="13757" s="176" customFormat="1" ht="13.5" spans="6:6">
      <c r="F13757" s="181"/>
    </row>
    <row r="13758" s="176" customFormat="1" ht="13.5" spans="6:6">
      <c r="F13758" s="181"/>
    </row>
    <row r="13759" s="176" customFormat="1" ht="13.5" spans="6:6">
      <c r="F13759" s="181"/>
    </row>
    <row r="13760" s="176" customFormat="1" ht="13.5" spans="6:6">
      <c r="F13760" s="181"/>
    </row>
    <row r="13761" s="176" customFormat="1" ht="13.5" spans="6:6">
      <c r="F13761" s="181"/>
    </row>
    <row r="13762" s="176" customFormat="1" ht="13.5" spans="6:6">
      <c r="F13762" s="181"/>
    </row>
    <row r="13763" s="176" customFormat="1" ht="13.5" spans="6:6">
      <c r="F13763" s="181"/>
    </row>
    <row r="13764" s="176" customFormat="1" ht="13.5" spans="6:6">
      <c r="F13764" s="181"/>
    </row>
    <row r="13765" s="176" customFormat="1" ht="13.5" spans="6:6">
      <c r="F13765" s="181"/>
    </row>
    <row r="13766" s="176" customFormat="1" ht="13.5" spans="6:6">
      <c r="F13766" s="181"/>
    </row>
    <row r="13767" s="176" customFormat="1" ht="13.5" spans="6:6">
      <c r="F13767" s="181"/>
    </row>
    <row r="13768" s="176" customFormat="1" ht="13.5" spans="6:6">
      <c r="F13768" s="181"/>
    </row>
    <row r="13769" s="176" customFormat="1" ht="13.5" spans="6:6">
      <c r="F13769" s="181"/>
    </row>
    <row r="13770" s="176" customFormat="1" ht="13.5" spans="6:6">
      <c r="F13770" s="181"/>
    </row>
    <row r="13771" s="176" customFormat="1" ht="13.5" spans="6:6">
      <c r="F13771" s="181"/>
    </row>
    <row r="13772" s="176" customFormat="1" ht="13.5" spans="6:6">
      <c r="F13772" s="181"/>
    </row>
    <row r="13773" s="176" customFormat="1" ht="13.5" spans="6:6">
      <c r="F13773" s="181"/>
    </row>
    <row r="13774" s="176" customFormat="1" ht="13.5" spans="6:6">
      <c r="F13774" s="181"/>
    </row>
    <row r="13775" s="176" customFormat="1" ht="13.5" spans="6:6">
      <c r="F13775" s="181"/>
    </row>
    <row r="13776" s="176" customFormat="1" ht="13.5" spans="6:6">
      <c r="F13776" s="181"/>
    </row>
    <row r="13777" s="176" customFormat="1" ht="13.5" spans="6:6">
      <c r="F13777" s="181"/>
    </row>
    <row r="13778" s="176" customFormat="1" ht="13.5" spans="6:6">
      <c r="F13778" s="181"/>
    </row>
    <row r="13779" s="176" customFormat="1" ht="13.5" spans="6:6">
      <c r="F13779" s="181"/>
    </row>
    <row r="13780" s="176" customFormat="1" ht="13.5" spans="6:6">
      <c r="F13780" s="181"/>
    </row>
    <row r="13781" s="176" customFormat="1" ht="13.5" spans="6:6">
      <c r="F13781" s="181"/>
    </row>
    <row r="13782" s="176" customFormat="1" ht="13.5" spans="6:6">
      <c r="F13782" s="181"/>
    </row>
    <row r="13783" s="176" customFormat="1" ht="13.5" spans="6:6">
      <c r="F13783" s="181"/>
    </row>
    <row r="13784" s="176" customFormat="1" ht="13.5" spans="6:6">
      <c r="F13784" s="181"/>
    </row>
    <row r="13785" s="176" customFormat="1" ht="13.5" spans="6:6">
      <c r="F13785" s="181"/>
    </row>
    <row r="13786" s="176" customFormat="1" ht="13.5" spans="6:6">
      <c r="F13786" s="181"/>
    </row>
    <row r="13787" s="176" customFormat="1" ht="13.5" spans="6:6">
      <c r="F13787" s="181"/>
    </row>
    <row r="13788" s="176" customFormat="1" ht="13.5" spans="6:6">
      <c r="F13788" s="181"/>
    </row>
    <row r="13789" s="176" customFormat="1" ht="13.5" spans="6:6">
      <c r="F13789" s="181"/>
    </row>
    <row r="13790" s="176" customFormat="1" ht="13.5" spans="6:6">
      <c r="F13790" s="181"/>
    </row>
    <row r="13791" s="176" customFormat="1" ht="13.5" spans="6:6">
      <c r="F13791" s="181"/>
    </row>
    <row r="13792" s="176" customFormat="1" ht="13.5" spans="6:6">
      <c r="F13792" s="181"/>
    </row>
    <row r="13793" s="176" customFormat="1" ht="13.5" spans="6:6">
      <c r="F13793" s="181"/>
    </row>
    <row r="13794" s="176" customFormat="1" ht="13.5" spans="6:6">
      <c r="F13794" s="181"/>
    </row>
    <row r="13795" s="176" customFormat="1" ht="13.5" spans="6:6">
      <c r="F13795" s="181"/>
    </row>
    <row r="13796" s="176" customFormat="1" ht="13.5" spans="6:6">
      <c r="F13796" s="181"/>
    </row>
    <row r="13797" s="176" customFormat="1" ht="13.5" spans="6:6">
      <c r="F13797" s="181"/>
    </row>
    <row r="13798" s="176" customFormat="1" ht="13.5" spans="6:6">
      <c r="F13798" s="181"/>
    </row>
    <row r="13799" s="176" customFormat="1" ht="13.5" spans="6:6">
      <c r="F13799" s="181"/>
    </row>
    <row r="13800" s="176" customFormat="1" ht="13.5" spans="6:6">
      <c r="F13800" s="181"/>
    </row>
    <row r="13801" s="176" customFormat="1" ht="13.5" spans="6:6">
      <c r="F13801" s="181"/>
    </row>
    <row r="13802" s="176" customFormat="1" ht="13.5" spans="6:6">
      <c r="F13802" s="181"/>
    </row>
    <row r="13803" s="176" customFormat="1" ht="13.5" spans="6:6">
      <c r="F13803" s="181"/>
    </row>
    <row r="13804" s="176" customFormat="1" ht="13.5" spans="6:6">
      <c r="F13804" s="181"/>
    </row>
    <row r="13805" s="176" customFormat="1" ht="13.5" spans="6:6">
      <c r="F13805" s="181"/>
    </row>
    <row r="13806" s="176" customFormat="1" ht="13.5" spans="6:6">
      <c r="F13806" s="181"/>
    </row>
    <row r="13807" s="176" customFormat="1" ht="13.5" spans="6:6">
      <c r="F13807" s="181"/>
    </row>
    <row r="13808" s="176" customFormat="1" ht="13.5" spans="6:6">
      <c r="F13808" s="181"/>
    </row>
    <row r="13809" s="176" customFormat="1" ht="13.5" spans="6:6">
      <c r="F13809" s="181"/>
    </row>
    <row r="13810" s="176" customFormat="1" ht="13.5" spans="6:6">
      <c r="F13810" s="181"/>
    </row>
    <row r="13811" s="176" customFormat="1" ht="13.5" spans="6:6">
      <c r="F13811" s="181"/>
    </row>
    <row r="13812" s="176" customFormat="1" ht="13.5" spans="6:6">
      <c r="F13812" s="181"/>
    </row>
    <row r="13813" s="176" customFormat="1" ht="13.5" spans="6:6">
      <c r="F13813" s="181"/>
    </row>
    <row r="13814" s="176" customFormat="1" ht="13.5" spans="6:6">
      <c r="F13814" s="181"/>
    </row>
    <row r="13815" s="176" customFormat="1" ht="13.5" spans="6:6">
      <c r="F13815" s="181"/>
    </row>
    <row r="13816" s="176" customFormat="1" ht="13.5" spans="6:6">
      <c r="F13816" s="181"/>
    </row>
    <row r="13817" s="176" customFormat="1" ht="13.5" spans="6:6">
      <c r="F13817" s="181"/>
    </row>
    <row r="13818" s="176" customFormat="1" ht="13.5" spans="6:6">
      <c r="F13818" s="181"/>
    </row>
    <row r="13819" s="176" customFormat="1" ht="13.5" spans="6:6">
      <c r="F13819" s="181"/>
    </row>
    <row r="13820" s="176" customFormat="1" ht="13.5" spans="6:6">
      <c r="F13820" s="181"/>
    </row>
    <row r="13821" s="176" customFormat="1" ht="13.5" spans="6:6">
      <c r="F13821" s="181"/>
    </row>
    <row r="13822" s="176" customFormat="1" ht="13.5" spans="6:6">
      <c r="F13822" s="181"/>
    </row>
    <row r="13823" s="176" customFormat="1" ht="13.5" spans="6:6">
      <c r="F13823" s="181"/>
    </row>
    <row r="13824" s="176" customFormat="1" ht="13.5" spans="6:6">
      <c r="F13824" s="181"/>
    </row>
    <row r="13825" s="176" customFormat="1" ht="13.5" spans="6:6">
      <c r="F13825" s="181"/>
    </row>
    <row r="13826" s="176" customFormat="1" ht="13.5" spans="6:6">
      <c r="F13826" s="181"/>
    </row>
    <row r="13827" s="176" customFormat="1" ht="13.5" spans="6:6">
      <c r="F13827" s="181"/>
    </row>
    <row r="13828" s="176" customFormat="1" ht="13.5" spans="6:6">
      <c r="F13828" s="181"/>
    </row>
    <row r="13829" s="176" customFormat="1" ht="13.5" spans="6:6">
      <c r="F13829" s="181"/>
    </row>
    <row r="13830" s="176" customFormat="1" ht="13.5" spans="6:6">
      <c r="F13830" s="181"/>
    </row>
    <row r="13831" s="176" customFormat="1" ht="13.5" spans="6:6">
      <c r="F13831" s="181"/>
    </row>
    <row r="13832" s="176" customFormat="1" ht="13.5" spans="6:6">
      <c r="F13832" s="181"/>
    </row>
    <row r="13833" s="176" customFormat="1" ht="13.5" spans="6:6">
      <c r="F13833" s="181"/>
    </row>
    <row r="13834" s="176" customFormat="1" ht="13.5" spans="6:6">
      <c r="F13834" s="181"/>
    </row>
    <row r="13835" s="176" customFormat="1" ht="13.5" spans="6:6">
      <c r="F13835" s="181"/>
    </row>
    <row r="13836" s="176" customFormat="1" ht="13.5" spans="6:6">
      <c r="F13836" s="181"/>
    </row>
    <row r="13837" s="176" customFormat="1" ht="13.5" spans="6:6">
      <c r="F13837" s="181"/>
    </row>
    <row r="13838" s="176" customFormat="1" ht="13.5" spans="6:6">
      <c r="F13838" s="181"/>
    </row>
    <row r="13839" s="176" customFormat="1" ht="13.5" spans="6:6">
      <c r="F13839" s="181"/>
    </row>
    <row r="13840" s="176" customFormat="1" ht="13.5" spans="6:6">
      <c r="F13840" s="181"/>
    </row>
    <row r="13841" s="176" customFormat="1" ht="13.5" spans="6:6">
      <c r="F13841" s="181"/>
    </row>
    <row r="13842" s="176" customFormat="1" ht="13.5" spans="6:6">
      <c r="F13842" s="181"/>
    </row>
    <row r="13843" s="176" customFormat="1" ht="13.5" spans="6:6">
      <c r="F13843" s="181"/>
    </row>
    <row r="13844" s="176" customFormat="1" ht="13.5" spans="6:6">
      <c r="F13844" s="181"/>
    </row>
    <row r="13845" s="176" customFormat="1" ht="13.5" spans="6:6">
      <c r="F13845" s="181"/>
    </row>
    <row r="13846" s="176" customFormat="1" ht="13.5" spans="6:6">
      <c r="F13846" s="181"/>
    </row>
    <row r="13847" s="176" customFormat="1" ht="13.5" spans="6:6">
      <c r="F13847" s="181"/>
    </row>
    <row r="13848" s="176" customFormat="1" ht="13.5" spans="6:6">
      <c r="F13848" s="181"/>
    </row>
    <row r="13849" s="176" customFormat="1" ht="13.5" spans="6:6">
      <c r="F13849" s="181"/>
    </row>
    <row r="13850" s="176" customFormat="1" ht="13.5" spans="6:6">
      <c r="F13850" s="181"/>
    </row>
    <row r="13851" s="176" customFormat="1" ht="13.5" spans="6:6">
      <c r="F13851" s="181"/>
    </row>
    <row r="13852" s="176" customFormat="1" ht="13.5" spans="6:6">
      <c r="F13852" s="181"/>
    </row>
    <row r="13853" s="176" customFormat="1" ht="13.5" spans="6:6">
      <c r="F13853" s="181"/>
    </row>
    <row r="13854" s="176" customFormat="1" ht="13.5" spans="6:6">
      <c r="F13854" s="181"/>
    </row>
    <row r="13855" s="176" customFormat="1" ht="13.5" spans="6:6">
      <c r="F13855" s="181"/>
    </row>
    <row r="13856" s="176" customFormat="1" ht="13.5" spans="6:6">
      <c r="F13856" s="181"/>
    </row>
    <row r="13857" s="176" customFormat="1" ht="13.5" spans="6:6">
      <c r="F13857" s="181"/>
    </row>
    <row r="13858" s="176" customFormat="1" ht="13.5" spans="6:6">
      <c r="F13858" s="181"/>
    </row>
    <row r="13859" s="176" customFormat="1" ht="13.5" spans="6:6">
      <c r="F13859" s="181"/>
    </row>
    <row r="13860" s="176" customFormat="1" ht="13.5" spans="6:6">
      <c r="F13860" s="181"/>
    </row>
    <row r="13861" s="176" customFormat="1" ht="13.5" spans="6:6">
      <c r="F13861" s="181"/>
    </row>
    <row r="13862" s="176" customFormat="1" ht="13.5" spans="6:6">
      <c r="F13862" s="181"/>
    </row>
    <row r="13863" s="176" customFormat="1" ht="13.5" spans="6:6">
      <c r="F13863" s="181"/>
    </row>
    <row r="13864" s="176" customFormat="1" ht="13.5" spans="6:6">
      <c r="F13864" s="181"/>
    </row>
    <row r="13865" s="176" customFormat="1" ht="13.5" spans="6:6">
      <c r="F13865" s="181"/>
    </row>
    <row r="13866" s="176" customFormat="1" ht="13.5" spans="6:6">
      <c r="F13866" s="181"/>
    </row>
    <row r="13867" s="176" customFormat="1" ht="13.5" spans="6:6">
      <c r="F13867" s="181"/>
    </row>
    <row r="13868" s="176" customFormat="1" ht="13.5" spans="6:6">
      <c r="F13868" s="181"/>
    </row>
    <row r="13869" s="176" customFormat="1" ht="13.5" spans="6:6">
      <c r="F13869" s="181"/>
    </row>
    <row r="13870" s="176" customFormat="1" ht="13.5" spans="6:6">
      <c r="F13870" s="181"/>
    </row>
    <row r="13871" s="176" customFormat="1" ht="13.5" spans="6:6">
      <c r="F13871" s="181"/>
    </row>
    <row r="13872" s="176" customFormat="1" ht="13.5" spans="6:6">
      <c r="F13872" s="181"/>
    </row>
    <row r="13873" s="176" customFormat="1" ht="13.5" spans="6:6">
      <c r="F13873" s="181"/>
    </row>
    <row r="13874" s="176" customFormat="1" ht="13.5" spans="6:6">
      <c r="F13874" s="181"/>
    </row>
    <row r="13875" s="176" customFormat="1" ht="13.5" spans="6:6">
      <c r="F13875" s="181"/>
    </row>
    <row r="13876" s="176" customFormat="1" ht="13.5" spans="6:6">
      <c r="F13876" s="181"/>
    </row>
    <row r="13877" s="176" customFormat="1" ht="13.5" spans="6:6">
      <c r="F13877" s="181"/>
    </row>
    <row r="13878" s="176" customFormat="1" ht="13.5" spans="6:6">
      <c r="F13878" s="181"/>
    </row>
    <row r="13879" s="176" customFormat="1" ht="13.5" spans="6:6">
      <c r="F13879" s="181"/>
    </row>
    <row r="13880" s="176" customFormat="1" ht="13.5" spans="6:6">
      <c r="F13880" s="181"/>
    </row>
    <row r="13881" s="176" customFormat="1" ht="13.5" spans="6:6">
      <c r="F13881" s="181"/>
    </row>
    <row r="13882" s="176" customFormat="1" ht="13.5" spans="6:6">
      <c r="F13882" s="181"/>
    </row>
    <row r="13883" s="176" customFormat="1" ht="13.5" spans="6:6">
      <c r="F13883" s="181"/>
    </row>
    <row r="13884" s="176" customFormat="1" ht="13.5" spans="6:6">
      <c r="F13884" s="181"/>
    </row>
    <row r="13885" s="176" customFormat="1" ht="13.5" spans="6:6">
      <c r="F13885" s="181"/>
    </row>
    <row r="13886" s="176" customFormat="1" ht="13.5" spans="6:6">
      <c r="F13886" s="181"/>
    </row>
    <row r="13887" s="176" customFormat="1" ht="13.5" spans="6:6">
      <c r="F13887" s="181"/>
    </row>
    <row r="13888" s="176" customFormat="1" ht="13.5" spans="6:6">
      <c r="F13888" s="181"/>
    </row>
    <row r="13889" s="176" customFormat="1" ht="13.5" spans="6:6">
      <c r="F13889" s="181"/>
    </row>
    <row r="13890" s="176" customFormat="1" ht="13.5" spans="6:6">
      <c r="F13890" s="181"/>
    </row>
    <row r="13891" s="176" customFormat="1" ht="13.5" spans="6:6">
      <c r="F13891" s="181"/>
    </row>
    <row r="13892" s="176" customFormat="1" ht="13.5" spans="6:6">
      <c r="F13892" s="181"/>
    </row>
    <row r="13893" s="176" customFormat="1" ht="13.5" spans="6:6">
      <c r="F13893" s="181"/>
    </row>
    <row r="13894" s="176" customFormat="1" ht="13.5" spans="6:6">
      <c r="F13894" s="181"/>
    </row>
    <row r="13895" s="176" customFormat="1" ht="13.5" spans="6:6">
      <c r="F13895" s="181"/>
    </row>
    <row r="13896" s="176" customFormat="1" ht="13.5" spans="6:6">
      <c r="F13896" s="181"/>
    </row>
    <row r="13897" s="176" customFormat="1" ht="13.5" spans="6:6">
      <c r="F13897" s="181"/>
    </row>
    <row r="13898" s="176" customFormat="1" ht="13.5" spans="6:6">
      <c r="F13898" s="181"/>
    </row>
    <row r="13899" s="176" customFormat="1" ht="13.5" spans="6:6">
      <c r="F13899" s="181"/>
    </row>
    <row r="13900" s="176" customFormat="1" ht="13.5" spans="6:6">
      <c r="F13900" s="181"/>
    </row>
    <row r="13901" s="176" customFormat="1" ht="13.5" spans="6:6">
      <c r="F13901" s="181"/>
    </row>
    <row r="13902" s="176" customFormat="1" ht="13.5" spans="6:6">
      <c r="F13902" s="181"/>
    </row>
    <row r="13903" s="176" customFormat="1" ht="13.5" spans="6:6">
      <c r="F13903" s="181"/>
    </row>
    <row r="13904" s="176" customFormat="1" ht="13.5" spans="6:6">
      <c r="F13904" s="181"/>
    </row>
    <row r="13905" s="176" customFormat="1" ht="13.5" spans="6:6">
      <c r="F13905" s="181"/>
    </row>
    <row r="13906" s="176" customFormat="1" ht="13.5" spans="6:6">
      <c r="F13906" s="181"/>
    </row>
    <row r="13907" s="176" customFormat="1" ht="13.5" spans="6:6">
      <c r="F13907" s="181"/>
    </row>
    <row r="13908" s="176" customFormat="1" ht="13.5" spans="6:6">
      <c r="F13908" s="181"/>
    </row>
    <row r="13909" s="176" customFormat="1" ht="13.5" spans="6:6">
      <c r="F13909" s="181"/>
    </row>
    <row r="13910" s="176" customFormat="1" ht="13.5" spans="6:6">
      <c r="F13910" s="181"/>
    </row>
    <row r="13911" s="176" customFormat="1" ht="13.5" spans="6:6">
      <c r="F13911" s="181"/>
    </row>
    <row r="13912" s="176" customFormat="1" ht="13.5" spans="6:6">
      <c r="F13912" s="181"/>
    </row>
    <row r="13913" s="176" customFormat="1" ht="13.5" spans="6:6">
      <c r="F13913" s="181"/>
    </row>
    <row r="13914" s="176" customFormat="1" ht="13.5" spans="6:6">
      <c r="F13914" s="181"/>
    </row>
    <row r="13915" s="176" customFormat="1" ht="13.5" spans="6:6">
      <c r="F13915" s="181"/>
    </row>
    <row r="13916" s="176" customFormat="1" ht="13.5" spans="6:6">
      <c r="F13916" s="181"/>
    </row>
    <row r="13917" s="176" customFormat="1" ht="13.5" spans="6:6">
      <c r="F13917" s="181"/>
    </row>
    <row r="13918" s="176" customFormat="1" ht="13.5" spans="6:6">
      <c r="F13918" s="181"/>
    </row>
    <row r="13919" s="176" customFormat="1" ht="13.5" spans="6:6">
      <c r="F13919" s="181"/>
    </row>
    <row r="13920" s="176" customFormat="1" ht="13.5" spans="6:6">
      <c r="F13920" s="181"/>
    </row>
    <row r="13921" s="176" customFormat="1" ht="13.5" spans="6:6">
      <c r="F13921" s="181"/>
    </row>
    <row r="13922" s="176" customFormat="1" ht="13.5" spans="6:6">
      <c r="F13922" s="181"/>
    </row>
    <row r="13923" s="176" customFormat="1" ht="13.5" spans="6:6">
      <c r="F13923" s="181"/>
    </row>
    <row r="13924" s="176" customFormat="1" ht="13.5" spans="6:6">
      <c r="F13924" s="181"/>
    </row>
    <row r="13925" s="176" customFormat="1" ht="13.5" spans="6:6">
      <c r="F13925" s="181"/>
    </row>
    <row r="13926" s="176" customFormat="1" ht="13.5" spans="6:6">
      <c r="F13926" s="181"/>
    </row>
    <row r="13927" s="176" customFormat="1" ht="13.5" spans="6:6">
      <c r="F13927" s="181"/>
    </row>
    <row r="13928" s="176" customFormat="1" ht="13.5" spans="6:6">
      <c r="F13928" s="181"/>
    </row>
    <row r="13929" s="176" customFormat="1" ht="13.5" spans="6:6">
      <c r="F13929" s="181"/>
    </row>
    <row r="13930" s="176" customFormat="1" ht="13.5" spans="6:6">
      <c r="F13930" s="181"/>
    </row>
    <row r="13931" s="176" customFormat="1" ht="13.5" spans="6:6">
      <c r="F13931" s="181"/>
    </row>
    <row r="13932" s="176" customFormat="1" ht="13.5" spans="6:6">
      <c r="F13932" s="181"/>
    </row>
    <row r="13933" s="176" customFormat="1" ht="13.5" spans="6:6">
      <c r="F13933" s="181"/>
    </row>
    <row r="13934" s="176" customFormat="1" ht="13.5" spans="6:6">
      <c r="F13934" s="181"/>
    </row>
    <row r="13935" s="176" customFormat="1" ht="13.5" spans="6:6">
      <c r="F13935" s="181"/>
    </row>
    <row r="13936" s="176" customFormat="1" ht="13.5" spans="6:6">
      <c r="F13936" s="181"/>
    </row>
    <row r="13937" s="176" customFormat="1" ht="13.5" spans="6:6">
      <c r="F13937" s="181"/>
    </row>
    <row r="13938" s="176" customFormat="1" ht="13.5" spans="6:6">
      <c r="F13938" s="181"/>
    </row>
    <row r="13939" s="176" customFormat="1" ht="13.5" spans="6:6">
      <c r="F13939" s="181"/>
    </row>
    <row r="13940" s="176" customFormat="1" ht="13.5" spans="6:6">
      <c r="F13940" s="181"/>
    </row>
    <row r="13941" s="176" customFormat="1" ht="13.5" spans="6:6">
      <c r="F13941" s="181"/>
    </row>
    <row r="13942" s="176" customFormat="1" ht="13.5" spans="6:6">
      <c r="F13942" s="181"/>
    </row>
    <row r="13943" s="176" customFormat="1" ht="13.5" spans="6:6">
      <c r="F13943" s="181"/>
    </row>
    <row r="13944" s="176" customFormat="1" ht="13.5" spans="6:6">
      <c r="F13944" s="181"/>
    </row>
    <row r="13945" s="176" customFormat="1" ht="13.5" spans="6:6">
      <c r="F13945" s="181"/>
    </row>
    <row r="13946" s="176" customFormat="1" ht="13.5" spans="6:6">
      <c r="F13946" s="181"/>
    </row>
    <row r="13947" s="176" customFormat="1" ht="13.5" spans="6:6">
      <c r="F13947" s="181"/>
    </row>
    <row r="13948" s="176" customFormat="1" ht="13.5" spans="6:6">
      <c r="F13948" s="181"/>
    </row>
    <row r="13949" s="176" customFormat="1" ht="13.5" spans="6:6">
      <c r="F13949" s="181"/>
    </row>
    <row r="13950" s="176" customFormat="1" ht="13.5" spans="6:6">
      <c r="F13950" s="181"/>
    </row>
    <row r="13951" s="176" customFormat="1" ht="13.5" spans="6:6">
      <c r="F13951" s="181"/>
    </row>
    <row r="13952" s="176" customFormat="1" ht="13.5" spans="6:6">
      <c r="F13952" s="181"/>
    </row>
    <row r="13953" s="176" customFormat="1" ht="13.5" spans="6:6">
      <c r="F13953" s="181"/>
    </row>
    <row r="13954" s="176" customFormat="1" ht="13.5" spans="6:6">
      <c r="F13954" s="181"/>
    </row>
    <row r="13955" s="176" customFormat="1" ht="13.5" spans="6:6">
      <c r="F13955" s="181"/>
    </row>
    <row r="13956" s="176" customFormat="1" ht="13.5" spans="6:6">
      <c r="F13956" s="181"/>
    </row>
    <row r="13957" s="176" customFormat="1" ht="13.5" spans="6:6">
      <c r="F13957" s="181"/>
    </row>
    <row r="13958" s="176" customFormat="1" ht="13.5" spans="6:6">
      <c r="F13958" s="181"/>
    </row>
    <row r="13959" s="176" customFormat="1" ht="13.5" spans="6:6">
      <c r="F13959" s="181"/>
    </row>
    <row r="13960" s="176" customFormat="1" ht="13.5" spans="6:6">
      <c r="F13960" s="181"/>
    </row>
    <row r="13961" s="176" customFormat="1" ht="13.5" spans="6:6">
      <c r="F13961" s="181"/>
    </row>
    <row r="13962" s="176" customFormat="1" ht="13.5" spans="6:6">
      <c r="F13962" s="181"/>
    </row>
    <row r="13963" s="176" customFormat="1" ht="13.5" spans="6:6">
      <c r="F13963" s="181"/>
    </row>
    <row r="13964" s="176" customFormat="1" ht="13.5" spans="6:6">
      <c r="F13964" s="181"/>
    </row>
    <row r="13965" s="176" customFormat="1" ht="13.5" spans="6:6">
      <c r="F13965" s="181"/>
    </row>
    <row r="13966" s="176" customFormat="1" ht="13.5" spans="6:6">
      <c r="F13966" s="181"/>
    </row>
    <row r="13967" s="176" customFormat="1" ht="13.5" spans="6:6">
      <c r="F13967" s="181"/>
    </row>
    <row r="13968" s="176" customFormat="1" ht="13.5" spans="6:6">
      <c r="F13968" s="181"/>
    </row>
    <row r="13969" s="176" customFormat="1" ht="13.5" spans="6:6">
      <c r="F13969" s="181"/>
    </row>
    <row r="13970" s="176" customFormat="1" ht="13.5" spans="6:6">
      <c r="F13970" s="181"/>
    </row>
    <row r="13971" s="176" customFormat="1" ht="13.5" spans="6:6">
      <c r="F13971" s="181"/>
    </row>
    <row r="13972" s="176" customFormat="1" ht="13.5" spans="6:6">
      <c r="F13972" s="181"/>
    </row>
    <row r="13973" s="176" customFormat="1" ht="13.5" spans="6:6">
      <c r="F13973" s="181"/>
    </row>
    <row r="13974" s="176" customFormat="1" ht="13.5" spans="6:6">
      <c r="F13974" s="181"/>
    </row>
    <row r="13975" s="176" customFormat="1" ht="13.5" spans="6:6">
      <c r="F13975" s="181"/>
    </row>
    <row r="13976" s="176" customFormat="1" ht="13.5" spans="6:6">
      <c r="F13976" s="181"/>
    </row>
    <row r="13977" s="176" customFormat="1" ht="13.5" spans="6:6">
      <c r="F13977" s="181"/>
    </row>
    <row r="13978" s="176" customFormat="1" ht="13.5" spans="6:6">
      <c r="F13978" s="181"/>
    </row>
    <row r="13979" s="176" customFormat="1" ht="13.5" spans="6:6">
      <c r="F13979" s="181"/>
    </row>
    <row r="13980" s="176" customFormat="1" ht="13.5" spans="6:6">
      <c r="F13980" s="181"/>
    </row>
    <row r="13981" s="176" customFormat="1" ht="13.5" spans="6:6">
      <c r="F13981" s="181"/>
    </row>
    <row r="13982" s="176" customFormat="1" ht="13.5" spans="6:6">
      <c r="F13982" s="181"/>
    </row>
    <row r="13983" s="176" customFormat="1" ht="13.5" spans="6:6">
      <c r="F13983" s="181"/>
    </row>
    <row r="13984" s="176" customFormat="1" ht="13.5" spans="6:6">
      <c r="F13984" s="181"/>
    </row>
    <row r="13985" s="176" customFormat="1" ht="13.5" spans="6:6">
      <c r="F13985" s="181"/>
    </row>
    <row r="13986" s="176" customFormat="1" ht="13.5" spans="6:6">
      <c r="F13986" s="181"/>
    </row>
    <row r="13987" s="176" customFormat="1" ht="13.5" spans="6:6">
      <c r="F13987" s="181"/>
    </row>
    <row r="13988" s="176" customFormat="1" ht="13.5" spans="6:6">
      <c r="F13988" s="181"/>
    </row>
    <row r="13989" s="176" customFormat="1" ht="13.5" spans="6:6">
      <c r="F13989" s="181"/>
    </row>
    <row r="13990" s="176" customFormat="1" ht="13.5" spans="6:6">
      <c r="F13990" s="181"/>
    </row>
    <row r="13991" s="176" customFormat="1" ht="13.5" spans="6:6">
      <c r="F13991" s="181"/>
    </row>
    <row r="13992" s="176" customFormat="1" ht="13.5" spans="6:6">
      <c r="F13992" s="181"/>
    </row>
    <row r="13993" s="176" customFormat="1" ht="13.5" spans="6:6">
      <c r="F13993" s="181"/>
    </row>
    <row r="13994" s="176" customFormat="1" ht="13.5" spans="6:6">
      <c r="F13994" s="181"/>
    </row>
    <row r="13995" s="176" customFormat="1" ht="13.5" spans="6:6">
      <c r="F13995" s="181"/>
    </row>
    <row r="13996" s="176" customFormat="1" ht="13.5" spans="6:6">
      <c r="F13996" s="181"/>
    </row>
    <row r="13997" s="176" customFormat="1" ht="13.5" spans="6:6">
      <c r="F13997" s="181"/>
    </row>
    <row r="13998" s="176" customFormat="1" ht="13.5" spans="6:6">
      <c r="F13998" s="181"/>
    </row>
    <row r="13999" s="176" customFormat="1" ht="13.5" spans="6:6">
      <c r="F13999" s="181"/>
    </row>
    <row r="14000" s="176" customFormat="1" ht="13.5" spans="6:6">
      <c r="F14000" s="181"/>
    </row>
    <row r="14001" s="176" customFormat="1" ht="13.5" spans="6:6">
      <c r="F14001" s="181"/>
    </row>
    <row r="14002" s="176" customFormat="1" ht="13.5" spans="6:6">
      <c r="F14002" s="181"/>
    </row>
    <row r="14003" s="176" customFormat="1" ht="13.5" spans="6:6">
      <c r="F14003" s="181"/>
    </row>
    <row r="14004" s="176" customFormat="1" ht="13.5" spans="6:6">
      <c r="F14004" s="181"/>
    </row>
    <row r="14005" s="176" customFormat="1" ht="13.5" spans="6:6">
      <c r="F14005" s="181"/>
    </row>
    <row r="14006" s="176" customFormat="1" ht="13.5" spans="6:6">
      <c r="F14006" s="181"/>
    </row>
    <row r="14007" s="176" customFormat="1" ht="13.5" spans="6:6">
      <c r="F14007" s="181"/>
    </row>
    <row r="14008" s="176" customFormat="1" ht="13.5" spans="6:6">
      <c r="F14008" s="181"/>
    </row>
    <row r="14009" s="176" customFormat="1" ht="13.5" spans="6:6">
      <c r="F14009" s="181"/>
    </row>
    <row r="14010" s="176" customFormat="1" ht="13.5" spans="6:6">
      <c r="F14010" s="181"/>
    </row>
    <row r="14011" s="176" customFormat="1" ht="13.5" spans="6:6">
      <c r="F14011" s="181"/>
    </row>
    <row r="14012" s="176" customFormat="1" ht="13.5" spans="6:6">
      <c r="F14012" s="181"/>
    </row>
    <row r="14013" s="176" customFormat="1" ht="13.5" spans="6:6">
      <c r="F14013" s="181"/>
    </row>
    <row r="14014" s="176" customFormat="1" ht="13.5" spans="6:6">
      <c r="F14014" s="181"/>
    </row>
    <row r="14015" s="176" customFormat="1" ht="13.5" spans="6:6">
      <c r="F14015" s="181"/>
    </row>
    <row r="14016" s="176" customFormat="1" ht="13.5" spans="6:6">
      <c r="F14016" s="181"/>
    </row>
    <row r="14017" s="176" customFormat="1" ht="13.5" spans="6:6">
      <c r="F14017" s="181"/>
    </row>
    <row r="14018" s="176" customFormat="1" ht="13.5" spans="6:6">
      <c r="F14018" s="181"/>
    </row>
    <row r="14019" s="176" customFormat="1" ht="13.5" spans="6:6">
      <c r="F14019" s="181"/>
    </row>
    <row r="14020" s="176" customFormat="1" ht="13.5" spans="6:6">
      <c r="F14020" s="181"/>
    </row>
    <row r="14021" s="176" customFormat="1" ht="13.5" spans="6:6">
      <c r="F14021" s="181"/>
    </row>
    <row r="14022" s="176" customFormat="1" ht="13.5" spans="6:6">
      <c r="F14022" s="181"/>
    </row>
    <row r="14023" s="176" customFormat="1" ht="13.5" spans="6:6">
      <c r="F14023" s="181"/>
    </row>
    <row r="14024" s="176" customFormat="1" ht="13.5" spans="6:6">
      <c r="F14024" s="181"/>
    </row>
    <row r="14025" s="176" customFormat="1" ht="13.5" spans="6:6">
      <c r="F14025" s="181"/>
    </row>
    <row r="14026" s="176" customFormat="1" ht="13.5" spans="6:6">
      <c r="F14026" s="181"/>
    </row>
    <row r="14027" s="176" customFormat="1" ht="13.5" spans="6:6">
      <c r="F14027" s="181"/>
    </row>
    <row r="14028" s="176" customFormat="1" ht="13.5" spans="6:6">
      <c r="F14028" s="181"/>
    </row>
    <row r="14029" s="176" customFormat="1" ht="13.5" spans="6:6">
      <c r="F14029" s="181"/>
    </row>
    <row r="14030" s="176" customFormat="1" ht="13.5" spans="6:6">
      <c r="F14030" s="181"/>
    </row>
    <row r="14031" s="176" customFormat="1" ht="13.5" spans="6:6">
      <c r="F14031" s="181"/>
    </row>
    <row r="14032" s="176" customFormat="1" ht="13.5" spans="6:6">
      <c r="F14032" s="181"/>
    </row>
    <row r="14033" s="176" customFormat="1" ht="13.5" spans="6:6">
      <c r="F14033" s="181"/>
    </row>
    <row r="14034" s="176" customFormat="1" ht="13.5" spans="6:6">
      <c r="F14034" s="181"/>
    </row>
    <row r="14035" s="176" customFormat="1" ht="13.5" spans="6:6">
      <c r="F14035" s="181"/>
    </row>
    <row r="14036" s="176" customFormat="1" ht="13.5" spans="6:6">
      <c r="F14036" s="181"/>
    </row>
    <row r="14037" s="176" customFormat="1" ht="13.5" spans="6:6">
      <c r="F14037" s="181"/>
    </row>
    <row r="14038" s="176" customFormat="1" ht="13.5" spans="6:6">
      <c r="F14038" s="181"/>
    </row>
    <row r="14039" s="176" customFormat="1" ht="13.5" spans="6:6">
      <c r="F14039" s="181"/>
    </row>
    <row r="14040" s="176" customFormat="1" ht="13.5" spans="6:6">
      <c r="F14040" s="181"/>
    </row>
    <row r="14041" s="176" customFormat="1" ht="13.5" spans="6:6">
      <c r="F14041" s="181"/>
    </row>
    <row r="14042" s="176" customFormat="1" ht="13.5" spans="6:6">
      <c r="F14042" s="181"/>
    </row>
    <row r="14043" s="176" customFormat="1" ht="13.5" spans="6:6">
      <c r="F14043" s="181"/>
    </row>
    <row r="14044" s="176" customFormat="1" ht="13.5" spans="6:6">
      <c r="F14044" s="181"/>
    </row>
    <row r="14045" s="176" customFormat="1" ht="13.5" spans="6:6">
      <c r="F14045" s="181"/>
    </row>
    <row r="14046" s="176" customFormat="1" ht="13.5" spans="6:6">
      <c r="F14046" s="181"/>
    </row>
    <row r="14047" s="176" customFormat="1" ht="13.5" spans="6:6">
      <c r="F14047" s="181"/>
    </row>
    <row r="14048" s="176" customFormat="1" ht="13.5" spans="6:6">
      <c r="F14048" s="181"/>
    </row>
    <row r="14049" s="176" customFormat="1" ht="13.5" spans="6:6">
      <c r="F14049" s="181"/>
    </row>
    <row r="14050" s="176" customFormat="1" ht="13.5" spans="6:6">
      <c r="F14050" s="181"/>
    </row>
    <row r="14051" s="176" customFormat="1" ht="13.5" spans="6:6">
      <c r="F14051" s="181"/>
    </row>
    <row r="14052" s="176" customFormat="1" ht="13.5" spans="6:6">
      <c r="F14052" s="181"/>
    </row>
    <row r="14053" s="176" customFormat="1" ht="13.5" spans="6:6">
      <c r="F14053" s="181"/>
    </row>
    <row r="14054" s="176" customFormat="1" ht="13.5" spans="6:6">
      <c r="F14054" s="181"/>
    </row>
    <row r="14055" s="176" customFormat="1" ht="13.5" spans="6:6">
      <c r="F14055" s="181"/>
    </row>
    <row r="14056" s="176" customFormat="1" ht="13.5" spans="6:6">
      <c r="F14056" s="181"/>
    </row>
    <row r="14057" s="176" customFormat="1" ht="13.5" spans="6:6">
      <c r="F14057" s="181"/>
    </row>
    <row r="14058" s="176" customFormat="1" ht="13.5" spans="6:6">
      <c r="F14058" s="181"/>
    </row>
    <row r="14059" s="176" customFormat="1" ht="13.5" spans="6:6">
      <c r="F14059" s="181"/>
    </row>
    <row r="14060" s="176" customFormat="1" ht="13.5" spans="6:6">
      <c r="F14060" s="181"/>
    </row>
    <row r="14061" s="176" customFormat="1" ht="13.5" spans="6:6">
      <c r="F14061" s="181"/>
    </row>
    <row r="14062" s="176" customFormat="1" ht="13.5" spans="6:6">
      <c r="F14062" s="181"/>
    </row>
    <row r="14063" s="176" customFormat="1" ht="13.5" spans="6:6">
      <c r="F14063" s="181"/>
    </row>
    <row r="14064" s="176" customFormat="1" ht="13.5" spans="6:6">
      <c r="F14064" s="181"/>
    </row>
    <row r="14065" s="176" customFormat="1" ht="13.5" spans="6:6">
      <c r="F14065" s="181"/>
    </row>
    <row r="14066" s="176" customFormat="1" ht="13.5" spans="6:6">
      <c r="F14066" s="181"/>
    </row>
    <row r="14067" s="176" customFormat="1" ht="13.5" spans="6:6">
      <c r="F14067" s="181"/>
    </row>
    <row r="14068" s="176" customFormat="1" ht="13.5" spans="6:6">
      <c r="F14068" s="181"/>
    </row>
    <row r="14069" s="176" customFormat="1" ht="13.5" spans="6:6">
      <c r="F14069" s="181"/>
    </row>
    <row r="14070" s="176" customFormat="1" ht="13.5" spans="6:6">
      <c r="F14070" s="181"/>
    </row>
    <row r="14071" s="176" customFormat="1" ht="13.5" spans="6:6">
      <c r="F14071" s="181"/>
    </row>
    <row r="14072" s="176" customFormat="1" ht="13.5" spans="6:6">
      <c r="F14072" s="181"/>
    </row>
    <row r="14073" s="176" customFormat="1" ht="13.5" spans="6:6">
      <c r="F14073" s="181"/>
    </row>
    <row r="14074" s="176" customFormat="1" ht="13.5" spans="6:6">
      <c r="F14074" s="181"/>
    </row>
    <row r="14075" s="176" customFormat="1" ht="13.5" spans="6:6">
      <c r="F14075" s="181"/>
    </row>
    <row r="14076" s="176" customFormat="1" ht="13.5" spans="6:6">
      <c r="F14076" s="181"/>
    </row>
    <row r="14077" s="176" customFormat="1" ht="13.5" spans="6:6">
      <c r="F14077" s="181"/>
    </row>
    <row r="14078" s="176" customFormat="1" ht="13.5" spans="6:6">
      <c r="F14078" s="181"/>
    </row>
    <row r="14079" s="176" customFormat="1" ht="13.5" spans="6:6">
      <c r="F14079" s="181"/>
    </row>
    <row r="14080" s="176" customFormat="1" ht="13.5" spans="6:6">
      <c r="F14080" s="181"/>
    </row>
    <row r="14081" s="176" customFormat="1" ht="13.5" spans="6:6">
      <c r="F14081" s="181"/>
    </row>
    <row r="14082" s="176" customFormat="1" ht="13.5" spans="6:6">
      <c r="F14082" s="181"/>
    </row>
    <row r="14083" s="176" customFormat="1" ht="13.5" spans="6:6">
      <c r="F14083" s="181"/>
    </row>
    <row r="14084" s="176" customFormat="1" ht="13.5" spans="6:6">
      <c r="F14084" s="181"/>
    </row>
    <row r="14085" s="176" customFormat="1" ht="13.5" spans="6:6">
      <c r="F14085" s="181"/>
    </row>
    <row r="14086" s="176" customFormat="1" ht="13.5" spans="6:6">
      <c r="F14086" s="181"/>
    </row>
    <row r="14087" s="176" customFormat="1" ht="13.5" spans="6:6">
      <c r="F14087" s="181"/>
    </row>
    <row r="14088" s="176" customFormat="1" ht="13.5" spans="6:6">
      <c r="F14088" s="181"/>
    </row>
    <row r="14089" s="176" customFormat="1" ht="13.5" spans="6:6">
      <c r="F14089" s="181"/>
    </row>
    <row r="14090" s="176" customFormat="1" ht="13.5" spans="6:6">
      <c r="F14090" s="181"/>
    </row>
    <row r="14091" s="176" customFormat="1" ht="13.5" spans="6:6">
      <c r="F14091" s="181"/>
    </row>
    <row r="14092" s="176" customFormat="1" ht="13.5" spans="6:6">
      <c r="F14092" s="181"/>
    </row>
    <row r="14093" s="176" customFormat="1" ht="13.5" spans="6:6">
      <c r="F14093" s="181"/>
    </row>
    <row r="14094" s="176" customFormat="1" ht="13.5" spans="6:6">
      <c r="F14094" s="181"/>
    </row>
    <row r="14095" s="176" customFormat="1" ht="13.5" spans="6:6">
      <c r="F14095" s="181"/>
    </row>
    <row r="14096" s="176" customFormat="1" ht="13.5" spans="6:6">
      <c r="F14096" s="181"/>
    </row>
    <row r="14097" s="176" customFormat="1" ht="13.5" spans="6:6">
      <c r="F14097" s="181"/>
    </row>
    <row r="14098" s="176" customFormat="1" ht="13.5" spans="6:6">
      <c r="F14098" s="181"/>
    </row>
    <row r="14099" s="176" customFormat="1" ht="13.5" spans="6:6">
      <c r="F14099" s="181"/>
    </row>
    <row r="14100" s="176" customFormat="1" ht="13.5" spans="6:6">
      <c r="F14100" s="181"/>
    </row>
    <row r="14101" s="176" customFormat="1" ht="13.5" spans="6:6">
      <c r="F14101" s="181"/>
    </row>
    <row r="14102" s="176" customFormat="1" ht="13.5" spans="6:6">
      <c r="F14102" s="181"/>
    </row>
    <row r="14103" s="176" customFormat="1" ht="13.5" spans="6:6">
      <c r="F14103" s="181"/>
    </row>
    <row r="14104" s="176" customFormat="1" ht="13.5" spans="6:6">
      <c r="F14104" s="181"/>
    </row>
    <row r="14105" s="176" customFormat="1" ht="13.5" spans="6:6">
      <c r="F14105" s="181"/>
    </row>
    <row r="14106" s="176" customFormat="1" ht="13.5" spans="6:6">
      <c r="F14106" s="181"/>
    </row>
    <row r="14107" s="176" customFormat="1" ht="13.5" spans="6:6">
      <c r="F14107" s="181"/>
    </row>
    <row r="14108" s="176" customFormat="1" ht="13.5" spans="6:6">
      <c r="F14108" s="181"/>
    </row>
    <row r="14109" s="176" customFormat="1" ht="13.5" spans="6:6">
      <c r="F14109" s="181"/>
    </row>
    <row r="14110" s="176" customFormat="1" ht="13.5" spans="6:6">
      <c r="F14110" s="181"/>
    </row>
    <row r="14111" s="176" customFormat="1" ht="13.5" spans="6:6">
      <c r="F14111" s="181"/>
    </row>
    <row r="14112" s="176" customFormat="1" ht="13.5" spans="6:6">
      <c r="F14112" s="181"/>
    </row>
    <row r="14113" s="176" customFormat="1" ht="13.5" spans="6:6">
      <c r="F14113" s="181"/>
    </row>
    <row r="14114" s="176" customFormat="1" ht="13.5" spans="6:6">
      <c r="F14114" s="181"/>
    </row>
    <row r="14115" s="176" customFormat="1" ht="13.5" spans="6:6">
      <c r="F14115" s="181"/>
    </row>
    <row r="14116" s="176" customFormat="1" ht="13.5" spans="6:6">
      <c r="F14116" s="181"/>
    </row>
    <row r="14117" s="176" customFormat="1" ht="13.5" spans="6:6">
      <c r="F14117" s="181"/>
    </row>
    <row r="14118" s="176" customFormat="1" ht="13.5" spans="6:6">
      <c r="F14118" s="181"/>
    </row>
    <row r="14119" s="176" customFormat="1" ht="13.5" spans="6:6">
      <c r="F14119" s="181"/>
    </row>
    <row r="14120" s="176" customFormat="1" ht="13.5" spans="6:6">
      <c r="F14120" s="181"/>
    </row>
    <row r="14121" s="176" customFormat="1" ht="13.5" spans="6:6">
      <c r="F14121" s="181"/>
    </row>
    <row r="14122" s="176" customFormat="1" ht="13.5" spans="6:6">
      <c r="F14122" s="181"/>
    </row>
    <row r="14123" s="176" customFormat="1" ht="13.5" spans="6:6">
      <c r="F14123" s="181"/>
    </row>
    <row r="14124" s="176" customFormat="1" ht="13.5" spans="6:6">
      <c r="F14124" s="181"/>
    </row>
    <row r="14125" s="176" customFormat="1" ht="13.5" spans="6:6">
      <c r="F14125" s="181"/>
    </row>
    <row r="14126" s="176" customFormat="1" ht="13.5" spans="6:6">
      <c r="F14126" s="181"/>
    </row>
    <row r="14127" s="176" customFormat="1" ht="13.5" spans="6:6">
      <c r="F14127" s="181"/>
    </row>
    <row r="14128" s="176" customFormat="1" ht="13.5" spans="6:6">
      <c r="F14128" s="181"/>
    </row>
    <row r="14129" s="176" customFormat="1" ht="13.5" spans="6:6">
      <c r="F14129" s="181"/>
    </row>
    <row r="14130" s="176" customFormat="1" ht="13.5" spans="6:6">
      <c r="F14130" s="181"/>
    </row>
    <row r="14131" s="176" customFormat="1" ht="13.5" spans="6:6">
      <c r="F14131" s="181"/>
    </row>
    <row r="14132" s="176" customFormat="1" ht="13.5" spans="6:6">
      <c r="F14132" s="181"/>
    </row>
    <row r="14133" s="176" customFormat="1" ht="13.5" spans="6:6">
      <c r="F14133" s="181"/>
    </row>
    <row r="14134" s="176" customFormat="1" ht="13.5" spans="6:6">
      <c r="F14134" s="181"/>
    </row>
    <row r="14135" s="176" customFormat="1" ht="13.5" spans="6:6">
      <c r="F14135" s="181"/>
    </row>
    <row r="14136" s="176" customFormat="1" ht="13.5" spans="6:6">
      <c r="F14136" s="181"/>
    </row>
    <row r="14137" s="176" customFormat="1" ht="13.5" spans="6:6">
      <c r="F14137" s="181"/>
    </row>
    <row r="14138" s="176" customFormat="1" ht="13.5" spans="6:6">
      <c r="F14138" s="181"/>
    </row>
    <row r="14139" s="176" customFormat="1" ht="13.5" spans="6:6">
      <c r="F14139" s="181"/>
    </row>
    <row r="14140" s="176" customFormat="1" ht="13.5" spans="6:6">
      <c r="F14140" s="181"/>
    </row>
    <row r="14141" s="176" customFormat="1" ht="13.5" spans="6:6">
      <c r="F14141" s="181"/>
    </row>
    <row r="14142" s="176" customFormat="1" ht="13.5" spans="6:6">
      <c r="F14142" s="181"/>
    </row>
    <row r="14143" s="176" customFormat="1" ht="13.5" spans="6:6">
      <c r="F14143" s="181"/>
    </row>
    <row r="14144" s="176" customFormat="1" ht="13.5" spans="6:6">
      <c r="F14144" s="181"/>
    </row>
    <row r="14145" s="176" customFormat="1" ht="13.5" spans="6:6">
      <c r="F14145" s="181"/>
    </row>
    <row r="14146" s="176" customFormat="1" ht="13.5" spans="6:6">
      <c r="F14146" s="181"/>
    </row>
    <row r="14147" s="176" customFormat="1" ht="13.5" spans="6:6">
      <c r="F14147" s="181"/>
    </row>
    <row r="14148" s="176" customFormat="1" ht="13.5" spans="6:6">
      <c r="F14148" s="181"/>
    </row>
    <row r="14149" s="176" customFormat="1" ht="13.5" spans="6:6">
      <c r="F14149" s="181"/>
    </row>
    <row r="14150" s="176" customFormat="1" ht="13.5" spans="6:6">
      <c r="F14150" s="181"/>
    </row>
    <row r="14151" s="176" customFormat="1" ht="13.5" spans="6:6">
      <c r="F14151" s="181"/>
    </row>
    <row r="14152" s="176" customFormat="1" ht="13.5" spans="6:6">
      <c r="F14152" s="181"/>
    </row>
    <row r="14153" s="176" customFormat="1" ht="13.5" spans="6:6">
      <c r="F14153" s="181"/>
    </row>
    <row r="14154" s="176" customFormat="1" ht="13.5" spans="6:6">
      <c r="F14154" s="181"/>
    </row>
    <row r="14155" s="176" customFormat="1" ht="13.5" spans="6:6">
      <c r="F14155" s="181"/>
    </row>
    <row r="14156" s="176" customFormat="1" ht="13.5" spans="6:6">
      <c r="F14156" s="181"/>
    </row>
    <row r="14157" s="176" customFormat="1" ht="13.5" spans="6:6">
      <c r="F14157" s="181"/>
    </row>
    <row r="14158" s="176" customFormat="1" ht="13.5" spans="6:6">
      <c r="F14158" s="181"/>
    </row>
    <row r="14159" s="176" customFormat="1" ht="13.5" spans="6:6">
      <c r="F14159" s="181"/>
    </row>
    <row r="14160" s="176" customFormat="1" ht="13.5" spans="6:6">
      <c r="F14160" s="181"/>
    </row>
    <row r="14161" s="176" customFormat="1" ht="13.5" spans="6:6">
      <c r="F14161" s="181"/>
    </row>
    <row r="14162" s="176" customFormat="1" ht="13.5" spans="6:6">
      <c r="F14162" s="181"/>
    </row>
    <row r="14163" s="176" customFormat="1" ht="13.5" spans="6:6">
      <c r="F14163" s="181"/>
    </row>
    <row r="14164" s="176" customFormat="1" ht="13.5" spans="6:6">
      <c r="F14164" s="181"/>
    </row>
    <row r="14165" s="176" customFormat="1" ht="13.5" spans="6:6">
      <c r="F14165" s="181"/>
    </row>
    <row r="14166" s="176" customFormat="1" ht="13.5" spans="6:6">
      <c r="F14166" s="181"/>
    </row>
    <row r="14167" s="176" customFormat="1" ht="13.5" spans="6:6">
      <c r="F14167" s="181"/>
    </row>
    <row r="14168" s="176" customFormat="1" ht="13.5" spans="6:6">
      <c r="F14168" s="181"/>
    </row>
    <row r="14169" s="176" customFormat="1" ht="13.5" spans="6:6">
      <c r="F14169" s="181"/>
    </row>
    <row r="14170" s="176" customFormat="1" ht="13.5" spans="6:6">
      <c r="F14170" s="181"/>
    </row>
    <row r="14171" s="176" customFormat="1" ht="13.5" spans="6:6">
      <c r="F14171" s="181"/>
    </row>
    <row r="14172" s="176" customFormat="1" ht="13.5" spans="6:6">
      <c r="F14172" s="181"/>
    </row>
    <row r="14173" s="176" customFormat="1" ht="13.5" spans="6:6">
      <c r="F14173" s="181"/>
    </row>
    <row r="14174" s="176" customFormat="1" ht="13.5" spans="6:6">
      <c r="F14174" s="181"/>
    </row>
    <row r="14175" s="176" customFormat="1" ht="13.5" spans="6:6">
      <c r="F14175" s="181"/>
    </row>
    <row r="14176" s="176" customFormat="1" ht="13.5" spans="6:6">
      <c r="F14176" s="181"/>
    </row>
    <row r="14177" s="176" customFormat="1" ht="13.5" spans="6:6">
      <c r="F14177" s="181"/>
    </row>
    <row r="14178" s="176" customFormat="1" ht="13.5" spans="6:6">
      <c r="F14178" s="181"/>
    </row>
    <row r="14179" s="176" customFormat="1" ht="13.5" spans="6:6">
      <c r="F14179" s="181"/>
    </row>
    <row r="14180" s="176" customFormat="1" ht="13.5" spans="6:6">
      <c r="F14180" s="181"/>
    </row>
    <row r="14181" s="176" customFormat="1" ht="13.5" spans="6:6">
      <c r="F14181" s="181"/>
    </row>
    <row r="14182" s="176" customFormat="1" ht="13.5" spans="6:6">
      <c r="F14182" s="181"/>
    </row>
    <row r="14183" s="176" customFormat="1" ht="13.5" spans="6:6">
      <c r="F14183" s="181"/>
    </row>
    <row r="14184" s="176" customFormat="1" ht="13.5" spans="6:6">
      <c r="F14184" s="181"/>
    </row>
    <row r="14185" s="176" customFormat="1" ht="13.5" spans="6:6">
      <c r="F14185" s="181"/>
    </row>
    <row r="14186" s="176" customFormat="1" ht="13.5" spans="6:6">
      <c r="F14186" s="181"/>
    </row>
    <row r="14187" s="176" customFormat="1" ht="13.5" spans="6:6">
      <c r="F14187" s="181"/>
    </row>
    <row r="14188" s="176" customFormat="1" ht="13.5" spans="6:6">
      <c r="F14188" s="181"/>
    </row>
    <row r="14189" s="176" customFormat="1" ht="13.5" spans="6:6">
      <c r="F14189" s="181"/>
    </row>
    <row r="14190" s="176" customFormat="1" ht="13.5" spans="6:6">
      <c r="F14190" s="181"/>
    </row>
    <row r="14191" s="176" customFormat="1" ht="13.5" spans="6:6">
      <c r="F14191" s="181"/>
    </row>
    <row r="14192" s="176" customFormat="1" ht="13.5" spans="6:6">
      <c r="F14192" s="181"/>
    </row>
    <row r="14193" s="176" customFormat="1" ht="13.5" spans="6:6">
      <c r="F14193" s="181"/>
    </row>
    <row r="14194" s="176" customFormat="1" ht="13.5" spans="6:6">
      <c r="F14194" s="181"/>
    </row>
    <row r="14195" s="176" customFormat="1" ht="13.5" spans="6:6">
      <c r="F14195" s="181"/>
    </row>
    <row r="14196" s="176" customFormat="1" ht="13.5" spans="6:6">
      <c r="F14196" s="181"/>
    </row>
    <row r="14197" s="176" customFormat="1" ht="13.5" spans="6:6">
      <c r="F14197" s="181"/>
    </row>
    <row r="14198" s="176" customFormat="1" ht="13.5" spans="6:6">
      <c r="F14198" s="181"/>
    </row>
    <row r="14199" s="176" customFormat="1" ht="13.5" spans="6:6">
      <c r="F14199" s="181"/>
    </row>
    <row r="14200" s="176" customFormat="1" ht="13.5" spans="6:6">
      <c r="F14200" s="181"/>
    </row>
    <row r="14201" s="176" customFormat="1" ht="13.5" spans="6:6">
      <c r="F14201" s="181"/>
    </row>
    <row r="14202" s="176" customFormat="1" ht="13.5" spans="6:6">
      <c r="F14202" s="181"/>
    </row>
    <row r="14203" s="176" customFormat="1" ht="13.5" spans="6:6">
      <c r="F14203" s="181"/>
    </row>
    <row r="14204" s="176" customFormat="1" ht="13.5" spans="6:6">
      <c r="F14204" s="181"/>
    </row>
    <row r="14205" s="176" customFormat="1" ht="13.5" spans="6:6">
      <c r="F14205" s="181"/>
    </row>
    <row r="14206" s="176" customFormat="1" ht="13.5" spans="6:6">
      <c r="F14206" s="181"/>
    </row>
    <row r="14207" s="176" customFormat="1" ht="13.5" spans="6:6">
      <c r="F14207" s="181"/>
    </row>
    <row r="14208" s="176" customFormat="1" ht="13.5" spans="6:6">
      <c r="F14208" s="181"/>
    </row>
    <row r="14209" s="176" customFormat="1" ht="13.5" spans="6:6">
      <c r="F14209" s="181"/>
    </row>
    <row r="14210" s="176" customFormat="1" ht="13.5" spans="6:6">
      <c r="F14210" s="181"/>
    </row>
    <row r="14211" s="176" customFormat="1" ht="13.5" spans="6:6">
      <c r="F14211" s="181"/>
    </row>
    <row r="14212" s="176" customFormat="1" ht="13.5" spans="6:6">
      <c r="F14212" s="181"/>
    </row>
    <row r="14213" s="176" customFormat="1" ht="13.5" spans="6:6">
      <c r="F14213" s="181"/>
    </row>
    <row r="14214" s="176" customFormat="1" ht="13.5" spans="6:6">
      <c r="F14214" s="181"/>
    </row>
    <row r="14215" s="176" customFormat="1" ht="13.5" spans="6:6">
      <c r="F14215" s="181"/>
    </row>
    <row r="14216" s="176" customFormat="1" ht="13.5" spans="6:6">
      <c r="F14216" s="181"/>
    </row>
    <row r="14217" s="176" customFormat="1" ht="13.5" spans="6:6">
      <c r="F14217" s="181"/>
    </row>
    <row r="14218" s="176" customFormat="1" ht="13.5" spans="6:6">
      <c r="F14218" s="181"/>
    </row>
    <row r="14219" s="176" customFormat="1" ht="13.5" spans="6:6">
      <c r="F14219" s="181"/>
    </row>
    <row r="14220" s="176" customFormat="1" ht="13.5" spans="6:6">
      <c r="F14220" s="181"/>
    </row>
    <row r="14221" s="176" customFormat="1" ht="13.5" spans="6:6">
      <c r="F14221" s="181"/>
    </row>
    <row r="14222" s="176" customFormat="1" ht="13.5" spans="6:6">
      <c r="F14222" s="181"/>
    </row>
    <row r="14223" s="176" customFormat="1" ht="13.5" spans="6:6">
      <c r="F14223" s="181"/>
    </row>
    <row r="14224" s="176" customFormat="1" ht="13.5" spans="6:6">
      <c r="F14224" s="181"/>
    </row>
    <row r="14225" s="176" customFormat="1" ht="13.5" spans="6:6">
      <c r="F14225" s="181"/>
    </row>
    <row r="14226" s="176" customFormat="1" ht="13.5" spans="6:6">
      <c r="F14226" s="181"/>
    </row>
    <row r="14227" s="176" customFormat="1" ht="13.5" spans="6:6">
      <c r="F14227" s="181"/>
    </row>
    <row r="14228" s="176" customFormat="1" ht="13.5" spans="6:6">
      <c r="F14228" s="181"/>
    </row>
    <row r="14229" s="176" customFormat="1" ht="13.5" spans="6:6">
      <c r="F14229" s="181"/>
    </row>
    <row r="14230" s="176" customFormat="1" ht="13.5" spans="6:6">
      <c r="F14230" s="181"/>
    </row>
    <row r="14231" s="176" customFormat="1" ht="13.5" spans="6:6">
      <c r="F14231" s="181"/>
    </row>
    <row r="14232" s="176" customFormat="1" ht="13.5" spans="6:6">
      <c r="F14232" s="181"/>
    </row>
    <row r="14233" s="176" customFormat="1" ht="13.5" spans="6:6">
      <c r="F14233" s="181"/>
    </row>
    <row r="14234" s="176" customFormat="1" ht="13.5" spans="6:6">
      <c r="F14234" s="181"/>
    </row>
    <row r="14235" s="176" customFormat="1" ht="13.5" spans="6:6">
      <c r="F14235" s="181"/>
    </row>
    <row r="14236" s="176" customFormat="1" ht="13.5" spans="6:6">
      <c r="F14236" s="181"/>
    </row>
    <row r="14237" s="176" customFormat="1" ht="13.5" spans="6:6">
      <c r="F14237" s="181"/>
    </row>
    <row r="14238" s="176" customFormat="1" ht="13.5" spans="6:6">
      <c r="F14238" s="181"/>
    </row>
    <row r="14239" s="176" customFormat="1" ht="13.5" spans="6:6">
      <c r="F14239" s="181"/>
    </row>
    <row r="14240" s="176" customFormat="1" ht="13.5" spans="6:6">
      <c r="F14240" s="181"/>
    </row>
    <row r="14241" s="176" customFormat="1" ht="13.5" spans="6:6">
      <c r="F14241" s="181"/>
    </row>
    <row r="14242" s="176" customFormat="1" ht="13.5" spans="6:6">
      <c r="F14242" s="181"/>
    </row>
    <row r="14243" s="176" customFormat="1" ht="13.5" spans="6:6">
      <c r="F14243" s="181"/>
    </row>
    <row r="14244" s="176" customFormat="1" ht="13.5" spans="6:6">
      <c r="F14244" s="181"/>
    </row>
    <row r="14245" s="176" customFormat="1" ht="13.5" spans="6:6">
      <c r="F14245" s="181"/>
    </row>
    <row r="14246" s="176" customFormat="1" ht="13.5" spans="6:6">
      <c r="F14246" s="181"/>
    </row>
    <row r="14247" s="176" customFormat="1" ht="13.5" spans="6:6">
      <c r="F14247" s="181"/>
    </row>
    <row r="14248" s="176" customFormat="1" ht="13.5" spans="6:6">
      <c r="F14248" s="181"/>
    </row>
    <row r="14249" s="176" customFormat="1" ht="13.5" spans="6:6">
      <c r="F14249" s="181"/>
    </row>
    <row r="14250" s="176" customFormat="1" ht="13.5" spans="6:6">
      <c r="F14250" s="181"/>
    </row>
    <row r="14251" s="176" customFormat="1" ht="13.5" spans="6:6">
      <c r="F14251" s="181"/>
    </row>
    <row r="14252" s="176" customFormat="1" ht="13.5" spans="6:6">
      <c r="F14252" s="181"/>
    </row>
    <row r="14253" s="176" customFormat="1" ht="13.5" spans="6:6">
      <c r="F14253" s="181"/>
    </row>
    <row r="14254" s="176" customFormat="1" ht="13.5" spans="6:6">
      <c r="F14254" s="181"/>
    </row>
    <row r="14255" s="176" customFormat="1" ht="13.5" spans="6:6">
      <c r="F14255" s="181"/>
    </row>
    <row r="14256" s="176" customFormat="1" ht="13.5" spans="6:6">
      <c r="F14256" s="181"/>
    </row>
    <row r="14257" s="176" customFormat="1" ht="13.5" spans="6:6">
      <c r="F14257" s="181"/>
    </row>
    <row r="14258" s="176" customFormat="1" ht="13.5" spans="6:6">
      <c r="F14258" s="181"/>
    </row>
    <row r="14259" s="176" customFormat="1" ht="13.5" spans="6:6">
      <c r="F14259" s="181"/>
    </row>
    <row r="14260" s="176" customFormat="1" ht="13.5" spans="6:6">
      <c r="F14260" s="181"/>
    </row>
    <row r="14261" s="176" customFormat="1" ht="13.5" spans="6:6">
      <c r="F14261" s="181"/>
    </row>
    <row r="14262" s="176" customFormat="1" ht="13.5" spans="6:6">
      <c r="F14262" s="181"/>
    </row>
    <row r="14263" s="176" customFormat="1" ht="13.5" spans="6:6">
      <c r="F14263" s="181"/>
    </row>
    <row r="14264" s="176" customFormat="1" ht="13.5" spans="6:6">
      <c r="F14264" s="181"/>
    </row>
    <row r="14265" s="176" customFormat="1" ht="13.5" spans="6:6">
      <c r="F14265" s="181"/>
    </row>
    <row r="14266" s="176" customFormat="1" ht="13.5" spans="6:6">
      <c r="F14266" s="181"/>
    </row>
    <row r="14267" s="176" customFormat="1" ht="13.5" spans="6:6">
      <c r="F14267" s="181"/>
    </row>
    <row r="14268" s="176" customFormat="1" ht="13.5" spans="6:6">
      <c r="F14268" s="181"/>
    </row>
    <row r="14269" s="176" customFormat="1" ht="13.5" spans="6:6">
      <c r="F14269" s="181"/>
    </row>
    <row r="14270" s="176" customFormat="1" ht="13.5" spans="6:6">
      <c r="F14270" s="181"/>
    </row>
    <row r="14271" s="176" customFormat="1" ht="13.5" spans="6:6">
      <c r="F14271" s="181"/>
    </row>
    <row r="14272" s="176" customFormat="1" ht="13.5" spans="6:6">
      <c r="F14272" s="181"/>
    </row>
    <row r="14273" s="176" customFormat="1" ht="13.5" spans="6:6">
      <c r="F14273" s="181"/>
    </row>
    <row r="14274" s="176" customFormat="1" ht="13.5" spans="6:6">
      <c r="F14274" s="181"/>
    </row>
    <row r="14275" s="176" customFormat="1" ht="13.5" spans="6:6">
      <c r="F14275" s="181"/>
    </row>
    <row r="14276" s="176" customFormat="1" ht="13.5" spans="6:6">
      <c r="F14276" s="181"/>
    </row>
    <row r="14277" s="176" customFormat="1" ht="13.5" spans="6:6">
      <c r="F14277" s="181"/>
    </row>
    <row r="14278" s="176" customFormat="1" ht="13.5" spans="6:6">
      <c r="F14278" s="181"/>
    </row>
    <row r="14279" s="176" customFormat="1" ht="13.5" spans="6:6">
      <c r="F14279" s="181"/>
    </row>
    <row r="14280" s="176" customFormat="1" ht="13.5" spans="6:6">
      <c r="F14280" s="181"/>
    </row>
    <row r="14281" s="176" customFormat="1" ht="13.5" spans="6:6">
      <c r="F14281" s="181"/>
    </row>
    <row r="14282" s="176" customFormat="1" ht="13.5" spans="6:6">
      <c r="F14282" s="181"/>
    </row>
    <row r="14283" s="176" customFormat="1" ht="13.5" spans="6:6">
      <c r="F14283" s="181"/>
    </row>
    <row r="14284" s="176" customFormat="1" ht="13.5" spans="6:6">
      <c r="F14284" s="181"/>
    </row>
    <row r="14285" s="176" customFormat="1" ht="13.5" spans="6:6">
      <c r="F14285" s="181"/>
    </row>
    <row r="14286" s="176" customFormat="1" ht="13.5" spans="6:6">
      <c r="F14286" s="181"/>
    </row>
    <row r="14287" s="176" customFormat="1" ht="13.5" spans="6:6">
      <c r="F14287" s="181"/>
    </row>
    <row r="14288" s="176" customFormat="1" ht="13.5" spans="6:6">
      <c r="F14288" s="181"/>
    </row>
    <row r="14289" s="176" customFormat="1" ht="13.5" spans="6:6">
      <c r="F14289" s="181"/>
    </row>
    <row r="14290" s="176" customFormat="1" ht="13.5" spans="6:6">
      <c r="F14290" s="181"/>
    </row>
    <row r="14291" s="176" customFormat="1" ht="13.5" spans="6:6">
      <c r="F14291" s="181"/>
    </row>
    <row r="14292" s="176" customFormat="1" ht="13.5" spans="6:6">
      <c r="F14292" s="181"/>
    </row>
    <row r="14293" s="176" customFormat="1" ht="13.5" spans="6:6">
      <c r="F14293" s="181"/>
    </row>
    <row r="14294" s="176" customFormat="1" ht="13.5" spans="6:6">
      <c r="F14294" s="181"/>
    </row>
    <row r="14295" s="176" customFormat="1" ht="13.5" spans="6:6">
      <c r="F14295" s="181"/>
    </row>
    <row r="14296" s="176" customFormat="1" ht="13.5" spans="6:6">
      <c r="F14296" s="181"/>
    </row>
    <row r="14297" s="176" customFormat="1" ht="13.5" spans="6:6">
      <c r="F14297" s="181"/>
    </row>
    <row r="14298" s="176" customFormat="1" ht="13.5" spans="6:6">
      <c r="F14298" s="181"/>
    </row>
    <row r="14299" s="176" customFormat="1" ht="13.5" spans="6:6">
      <c r="F14299" s="181"/>
    </row>
    <row r="14300" s="176" customFormat="1" ht="13.5" spans="6:6">
      <c r="F14300" s="181"/>
    </row>
    <row r="14301" s="176" customFormat="1" ht="13.5" spans="6:6">
      <c r="F14301" s="181"/>
    </row>
    <row r="14302" s="176" customFormat="1" ht="13.5" spans="6:6">
      <c r="F14302" s="181"/>
    </row>
    <row r="14303" s="176" customFormat="1" ht="13.5" spans="6:6">
      <c r="F14303" s="181"/>
    </row>
    <row r="14304" s="176" customFormat="1" ht="13.5" spans="6:6">
      <c r="F14304" s="181"/>
    </row>
    <row r="14305" s="176" customFormat="1" ht="13.5" spans="6:6">
      <c r="F14305" s="181"/>
    </row>
    <row r="14306" s="176" customFormat="1" ht="13.5" spans="6:6">
      <c r="F14306" s="181"/>
    </row>
    <row r="14307" s="176" customFormat="1" ht="13.5" spans="6:6">
      <c r="F14307" s="181"/>
    </row>
    <row r="14308" s="176" customFormat="1" ht="13.5" spans="6:6">
      <c r="F14308" s="181"/>
    </row>
    <row r="14309" s="176" customFormat="1" ht="13.5" spans="6:6">
      <c r="F14309" s="181"/>
    </row>
    <row r="14310" s="176" customFormat="1" ht="13.5" spans="6:6">
      <c r="F14310" s="181"/>
    </row>
    <row r="14311" s="176" customFormat="1" ht="13.5" spans="6:6">
      <c r="F14311" s="181"/>
    </row>
    <row r="14312" s="176" customFormat="1" ht="13.5" spans="6:6">
      <c r="F14312" s="181"/>
    </row>
    <row r="14313" s="176" customFormat="1" ht="13.5" spans="6:6">
      <c r="F14313" s="181"/>
    </row>
    <row r="14314" s="176" customFormat="1" ht="13.5" spans="6:6">
      <c r="F14314" s="181"/>
    </row>
    <row r="14315" s="176" customFormat="1" ht="13.5" spans="6:6">
      <c r="F14315" s="181"/>
    </row>
    <row r="14316" s="176" customFormat="1" ht="13.5" spans="6:6">
      <c r="F14316" s="181"/>
    </row>
    <row r="14317" s="176" customFormat="1" ht="13.5" spans="6:6">
      <c r="F14317" s="181"/>
    </row>
    <row r="14318" s="176" customFormat="1" ht="13.5" spans="6:6">
      <c r="F14318" s="181"/>
    </row>
    <row r="14319" s="176" customFormat="1" ht="13.5" spans="6:6">
      <c r="F14319" s="181"/>
    </row>
    <row r="14320" s="176" customFormat="1" ht="13.5" spans="6:6">
      <c r="F14320" s="181"/>
    </row>
    <row r="14321" s="176" customFormat="1" ht="13.5" spans="6:6">
      <c r="F14321" s="181"/>
    </row>
    <row r="14322" s="176" customFormat="1" ht="13.5" spans="6:6">
      <c r="F14322" s="181"/>
    </row>
    <row r="14323" s="176" customFormat="1" ht="13.5" spans="6:6">
      <c r="F14323" s="181"/>
    </row>
    <row r="14324" s="176" customFormat="1" ht="13.5" spans="6:6">
      <c r="F14324" s="181"/>
    </row>
    <row r="14325" s="176" customFormat="1" ht="13.5" spans="6:6">
      <c r="F14325" s="181"/>
    </row>
    <row r="14326" s="176" customFormat="1" ht="13.5" spans="6:6">
      <c r="F14326" s="181"/>
    </row>
    <row r="14327" s="176" customFormat="1" ht="13.5" spans="6:6">
      <c r="F14327" s="181"/>
    </row>
    <row r="14328" s="176" customFormat="1" ht="13.5" spans="6:6">
      <c r="F14328" s="181"/>
    </row>
    <row r="14329" s="176" customFormat="1" ht="13.5" spans="6:6">
      <c r="F14329" s="181"/>
    </row>
    <row r="14330" s="176" customFormat="1" ht="13.5" spans="6:6">
      <c r="F14330" s="181"/>
    </row>
    <row r="14331" s="176" customFormat="1" ht="13.5" spans="6:6">
      <c r="F14331" s="181"/>
    </row>
    <row r="14332" s="176" customFormat="1" ht="13.5" spans="6:6">
      <c r="F14332" s="181"/>
    </row>
    <row r="14333" s="176" customFormat="1" ht="13.5" spans="6:6">
      <c r="F14333" s="181"/>
    </row>
    <row r="14334" s="176" customFormat="1" ht="13.5" spans="6:6">
      <c r="F14334" s="181"/>
    </row>
    <row r="14335" s="176" customFormat="1" ht="13.5" spans="6:6">
      <c r="F14335" s="181"/>
    </row>
    <row r="14336" s="176" customFormat="1" ht="13.5" spans="6:6">
      <c r="F14336" s="181"/>
    </row>
    <row r="14337" s="176" customFormat="1" ht="13.5" spans="6:6">
      <c r="F14337" s="181"/>
    </row>
    <row r="14338" s="176" customFormat="1" ht="13.5" spans="6:6">
      <c r="F14338" s="181"/>
    </row>
    <row r="14339" s="176" customFormat="1" ht="13.5" spans="6:6">
      <c r="F14339" s="181"/>
    </row>
    <row r="14340" s="176" customFormat="1" ht="13.5" spans="6:6">
      <c r="F14340" s="181"/>
    </row>
    <row r="14341" s="176" customFormat="1" ht="13.5" spans="6:6">
      <c r="F14341" s="181"/>
    </row>
    <row r="14342" s="176" customFormat="1" ht="13.5" spans="6:6">
      <c r="F14342" s="181"/>
    </row>
    <row r="14343" s="176" customFormat="1" ht="13.5" spans="6:6">
      <c r="F14343" s="181"/>
    </row>
    <row r="14344" s="176" customFormat="1" ht="13.5" spans="6:6">
      <c r="F14344" s="181"/>
    </row>
    <row r="14345" s="176" customFormat="1" ht="13.5" spans="6:6">
      <c r="F14345" s="181"/>
    </row>
    <row r="14346" s="176" customFormat="1" ht="13.5" spans="6:6">
      <c r="F14346" s="181"/>
    </row>
    <row r="14347" s="176" customFormat="1" ht="13.5" spans="6:6">
      <c r="F14347" s="181"/>
    </row>
    <row r="14348" s="176" customFormat="1" ht="13.5" spans="6:6">
      <c r="F14348" s="181"/>
    </row>
    <row r="14349" s="176" customFormat="1" ht="13.5" spans="6:6">
      <c r="F14349" s="181"/>
    </row>
    <row r="14350" s="176" customFormat="1" ht="13.5" spans="6:6">
      <c r="F14350" s="181"/>
    </row>
    <row r="14351" s="176" customFormat="1" ht="13.5" spans="6:6">
      <c r="F14351" s="181"/>
    </row>
    <row r="14352" s="176" customFormat="1" ht="13.5" spans="6:6">
      <c r="F14352" s="181"/>
    </row>
    <row r="14353" s="176" customFormat="1" ht="13.5" spans="6:6">
      <c r="F14353" s="181"/>
    </row>
    <row r="14354" s="176" customFormat="1" ht="13.5" spans="6:6">
      <c r="F14354" s="181"/>
    </row>
    <row r="14355" s="176" customFormat="1" ht="13.5" spans="6:6">
      <c r="F14355" s="181"/>
    </row>
    <row r="14356" s="176" customFormat="1" ht="13.5" spans="6:6">
      <c r="F14356" s="181"/>
    </row>
    <row r="14357" s="176" customFormat="1" ht="13.5" spans="6:6">
      <c r="F14357" s="181"/>
    </row>
    <row r="14358" s="176" customFormat="1" ht="13.5" spans="6:6">
      <c r="F14358" s="181"/>
    </row>
    <row r="14359" s="176" customFormat="1" ht="13.5" spans="6:6">
      <c r="F14359" s="181"/>
    </row>
    <row r="14360" s="176" customFormat="1" ht="13.5" spans="6:6">
      <c r="F14360" s="181"/>
    </row>
    <row r="14361" s="176" customFormat="1" ht="13.5" spans="6:6">
      <c r="F14361" s="181"/>
    </row>
    <row r="14362" s="176" customFormat="1" ht="13.5" spans="6:6">
      <c r="F14362" s="181"/>
    </row>
    <row r="14363" s="176" customFormat="1" ht="13.5" spans="6:6">
      <c r="F14363" s="181"/>
    </row>
    <row r="14364" s="176" customFormat="1" ht="13.5" spans="6:6">
      <c r="F14364" s="181"/>
    </row>
    <row r="14365" s="176" customFormat="1" ht="13.5" spans="6:6">
      <c r="F14365" s="181"/>
    </row>
    <row r="14366" s="176" customFormat="1" ht="13.5" spans="6:6">
      <c r="F14366" s="181"/>
    </row>
    <row r="14367" s="176" customFormat="1" ht="13.5" spans="6:6">
      <c r="F14367" s="181"/>
    </row>
    <row r="14368" s="176" customFormat="1" ht="13.5" spans="6:6">
      <c r="F14368" s="181"/>
    </row>
    <row r="14369" s="176" customFormat="1" ht="13.5" spans="6:6">
      <c r="F14369" s="181"/>
    </row>
    <row r="14370" s="176" customFormat="1" ht="13.5" spans="6:6">
      <c r="F14370" s="181"/>
    </row>
    <row r="14371" s="176" customFormat="1" ht="13.5" spans="6:6">
      <c r="F14371" s="181"/>
    </row>
    <row r="14372" s="176" customFormat="1" ht="13.5" spans="6:6">
      <c r="F14372" s="181"/>
    </row>
    <row r="14373" s="176" customFormat="1" ht="13.5" spans="6:6">
      <c r="F14373" s="181"/>
    </row>
    <row r="14374" s="176" customFormat="1" ht="13.5" spans="6:6">
      <c r="F14374" s="181"/>
    </row>
    <row r="14375" s="176" customFormat="1" ht="13.5" spans="6:6">
      <c r="F14375" s="181"/>
    </row>
    <row r="14376" s="176" customFormat="1" ht="13.5" spans="6:6">
      <c r="F14376" s="181"/>
    </row>
    <row r="14377" s="176" customFormat="1" ht="13.5" spans="6:6">
      <c r="F14377" s="181"/>
    </row>
    <row r="14378" s="176" customFormat="1" ht="13.5" spans="6:6">
      <c r="F14378" s="181"/>
    </row>
    <row r="14379" s="176" customFormat="1" ht="13.5" spans="6:6">
      <c r="F14379" s="181"/>
    </row>
    <row r="14380" s="176" customFormat="1" ht="13.5" spans="6:6">
      <c r="F14380" s="181"/>
    </row>
    <row r="14381" s="176" customFormat="1" ht="13.5" spans="6:6">
      <c r="F14381" s="181"/>
    </row>
    <row r="14382" s="176" customFormat="1" ht="13.5" spans="6:6">
      <c r="F14382" s="181"/>
    </row>
    <row r="14383" s="176" customFormat="1" ht="13.5" spans="6:6">
      <c r="F14383" s="181"/>
    </row>
    <row r="14384" s="176" customFormat="1" ht="13.5" spans="6:6">
      <c r="F14384" s="181"/>
    </row>
    <row r="14385" s="176" customFormat="1" ht="13.5" spans="6:6">
      <c r="F14385" s="181"/>
    </row>
    <row r="14386" s="176" customFormat="1" ht="13.5" spans="6:6">
      <c r="F14386" s="181"/>
    </row>
    <row r="14387" s="176" customFormat="1" ht="13.5" spans="6:6">
      <c r="F14387" s="181"/>
    </row>
    <row r="14388" s="176" customFormat="1" ht="13.5" spans="6:6">
      <c r="F14388" s="181"/>
    </row>
    <row r="14389" s="176" customFormat="1" ht="13.5" spans="6:6">
      <c r="F14389" s="181"/>
    </row>
    <row r="14390" s="176" customFormat="1" ht="13.5" spans="6:6">
      <c r="F14390" s="181"/>
    </row>
    <row r="14391" s="176" customFormat="1" ht="13.5" spans="6:6">
      <c r="F14391" s="181"/>
    </row>
    <row r="14392" s="176" customFormat="1" ht="13.5" spans="6:6">
      <c r="F14392" s="181"/>
    </row>
    <row r="14393" s="176" customFormat="1" ht="13.5" spans="6:6">
      <c r="F14393" s="181"/>
    </row>
    <row r="14394" s="176" customFormat="1" ht="13.5" spans="6:6">
      <c r="F14394" s="181"/>
    </row>
    <row r="14395" s="176" customFormat="1" ht="13.5" spans="6:6">
      <c r="F14395" s="181"/>
    </row>
    <row r="14396" s="176" customFormat="1" ht="13.5" spans="6:6">
      <c r="F14396" s="181"/>
    </row>
    <row r="14397" s="176" customFormat="1" ht="13.5" spans="6:6">
      <c r="F14397" s="181"/>
    </row>
    <row r="14398" s="176" customFormat="1" ht="13.5" spans="6:6">
      <c r="F14398" s="181"/>
    </row>
    <row r="14399" s="176" customFormat="1" ht="13.5" spans="6:6">
      <c r="F14399" s="181"/>
    </row>
    <row r="14400" s="176" customFormat="1" ht="13.5" spans="6:6">
      <c r="F14400" s="181"/>
    </row>
    <row r="14401" s="176" customFormat="1" ht="13.5" spans="6:6">
      <c r="F14401" s="181"/>
    </row>
    <row r="14402" s="176" customFormat="1" ht="13.5" spans="6:6">
      <c r="F14402" s="181"/>
    </row>
    <row r="14403" s="176" customFormat="1" ht="13.5" spans="6:6">
      <c r="F14403" s="181"/>
    </row>
    <row r="14404" s="176" customFormat="1" ht="13.5" spans="6:6">
      <c r="F14404" s="181"/>
    </row>
    <row r="14405" s="176" customFormat="1" ht="13.5" spans="6:6">
      <c r="F14405" s="181"/>
    </row>
    <row r="14406" s="176" customFormat="1" ht="13.5" spans="6:6">
      <c r="F14406" s="181"/>
    </row>
    <row r="14407" s="176" customFormat="1" ht="13.5" spans="6:6">
      <c r="F14407" s="181"/>
    </row>
    <row r="14408" s="176" customFormat="1" ht="13.5" spans="6:6">
      <c r="F14408" s="181"/>
    </row>
    <row r="14409" s="176" customFormat="1" ht="13.5" spans="6:6">
      <c r="F14409" s="181"/>
    </row>
    <row r="14410" s="176" customFormat="1" ht="13.5" spans="6:6">
      <c r="F14410" s="181"/>
    </row>
    <row r="14411" s="176" customFormat="1" ht="13.5" spans="6:6">
      <c r="F14411" s="181"/>
    </row>
    <row r="14412" s="176" customFormat="1" ht="13.5" spans="6:6">
      <c r="F14412" s="181"/>
    </row>
    <row r="14413" s="176" customFormat="1" ht="13.5" spans="6:6">
      <c r="F14413" s="181"/>
    </row>
    <row r="14414" s="176" customFormat="1" ht="13.5" spans="6:6">
      <c r="F14414" s="181"/>
    </row>
    <row r="14415" s="176" customFormat="1" ht="13.5" spans="6:6">
      <c r="F14415" s="181"/>
    </row>
    <row r="14416" s="176" customFormat="1" ht="13.5" spans="6:6">
      <c r="F14416" s="181"/>
    </row>
    <row r="14417" s="176" customFormat="1" ht="13.5" spans="6:6">
      <c r="F14417" s="181"/>
    </row>
    <row r="14418" s="176" customFormat="1" ht="13.5" spans="6:6">
      <c r="F14418" s="181"/>
    </row>
    <row r="14419" s="176" customFormat="1" ht="13.5" spans="6:6">
      <c r="F14419" s="181"/>
    </row>
    <row r="14420" s="176" customFormat="1" ht="13.5" spans="6:6">
      <c r="F14420" s="181"/>
    </row>
    <row r="14421" s="176" customFormat="1" ht="13.5" spans="6:6">
      <c r="F14421" s="181"/>
    </row>
    <row r="14422" s="176" customFormat="1" ht="13.5" spans="6:6">
      <c r="F14422" s="181"/>
    </row>
    <row r="14423" s="176" customFormat="1" ht="13.5" spans="6:6">
      <c r="F14423" s="181"/>
    </row>
    <row r="14424" s="176" customFormat="1" ht="13.5" spans="6:6">
      <c r="F14424" s="181"/>
    </row>
    <row r="14425" s="176" customFormat="1" ht="13.5" spans="6:6">
      <c r="F14425" s="181"/>
    </row>
    <row r="14426" s="176" customFormat="1" ht="13.5" spans="6:6">
      <c r="F14426" s="181"/>
    </row>
    <row r="14427" s="176" customFormat="1" ht="13.5" spans="6:6">
      <c r="F14427" s="181"/>
    </row>
    <row r="14428" s="176" customFormat="1" ht="13.5" spans="6:6">
      <c r="F14428" s="181"/>
    </row>
    <row r="14429" s="176" customFormat="1" ht="13.5" spans="6:6">
      <c r="F14429" s="181"/>
    </row>
    <row r="14430" s="176" customFormat="1" ht="13.5" spans="6:6">
      <c r="F14430" s="181"/>
    </row>
    <row r="14431" s="176" customFormat="1" ht="13.5" spans="6:6">
      <c r="F14431" s="181"/>
    </row>
    <row r="14432" s="176" customFormat="1" ht="13.5" spans="6:6">
      <c r="F14432" s="181"/>
    </row>
    <row r="14433" s="176" customFormat="1" ht="13.5" spans="6:6">
      <c r="F14433" s="181"/>
    </row>
    <row r="14434" s="176" customFormat="1" ht="13.5" spans="6:6">
      <c r="F14434" s="181"/>
    </row>
    <row r="14435" s="176" customFormat="1" ht="13.5" spans="6:6">
      <c r="F14435" s="181"/>
    </row>
    <row r="14436" s="176" customFormat="1" ht="13.5" spans="6:6">
      <c r="F14436" s="181"/>
    </row>
    <row r="14437" s="176" customFormat="1" ht="13.5" spans="6:6">
      <c r="F14437" s="181"/>
    </row>
    <row r="14438" s="176" customFormat="1" ht="13.5" spans="6:6">
      <c r="F14438" s="181"/>
    </row>
    <row r="14439" s="176" customFormat="1" ht="13.5" spans="6:6">
      <c r="F14439" s="181"/>
    </row>
    <row r="14440" s="176" customFormat="1" ht="13.5" spans="6:6">
      <c r="F14440" s="181"/>
    </row>
    <row r="14441" s="176" customFormat="1" ht="13.5" spans="6:6">
      <c r="F14441" s="181"/>
    </row>
    <row r="14442" s="176" customFormat="1" ht="13.5" spans="6:6">
      <c r="F14442" s="181"/>
    </row>
    <row r="14443" s="176" customFormat="1" ht="13.5" spans="6:6">
      <c r="F14443" s="181"/>
    </row>
    <row r="14444" s="176" customFormat="1" ht="13.5" spans="6:6">
      <c r="F14444" s="181"/>
    </row>
    <row r="14445" s="176" customFormat="1" ht="13.5" spans="6:6">
      <c r="F14445" s="181"/>
    </row>
    <row r="14446" s="176" customFormat="1" ht="13.5" spans="6:6">
      <c r="F14446" s="181"/>
    </row>
    <row r="14447" s="176" customFormat="1" ht="13.5" spans="6:6">
      <c r="F14447" s="181"/>
    </row>
    <row r="14448" s="176" customFormat="1" ht="13.5" spans="6:6">
      <c r="F14448" s="181"/>
    </row>
    <row r="14449" s="176" customFormat="1" ht="13.5" spans="6:6">
      <c r="F14449" s="181"/>
    </row>
    <row r="14450" s="176" customFormat="1" ht="13.5" spans="6:6">
      <c r="F14450" s="181"/>
    </row>
    <row r="14451" s="176" customFormat="1" ht="13.5" spans="6:6">
      <c r="F14451" s="181"/>
    </row>
    <row r="14452" s="176" customFormat="1" ht="13.5" spans="6:6">
      <c r="F14452" s="181"/>
    </row>
    <row r="14453" s="176" customFormat="1" ht="13.5" spans="6:6">
      <c r="F14453" s="181"/>
    </row>
    <row r="14454" s="176" customFormat="1" ht="13.5" spans="6:6">
      <c r="F14454" s="181"/>
    </row>
    <row r="14455" s="176" customFormat="1" ht="13.5" spans="6:6">
      <c r="F14455" s="181"/>
    </row>
    <row r="14456" s="176" customFormat="1" ht="13.5" spans="6:6">
      <c r="F14456" s="181"/>
    </row>
    <row r="14457" s="176" customFormat="1" ht="13.5" spans="6:6">
      <c r="F14457" s="181"/>
    </row>
    <row r="14458" s="176" customFormat="1" ht="13.5" spans="6:6">
      <c r="F14458" s="181"/>
    </row>
    <row r="14459" s="176" customFormat="1" ht="13.5" spans="6:6">
      <c r="F14459" s="181"/>
    </row>
    <row r="14460" s="176" customFormat="1" ht="13.5" spans="6:6">
      <c r="F14460" s="181"/>
    </row>
    <row r="14461" s="176" customFormat="1" ht="13.5" spans="6:6">
      <c r="F14461" s="181"/>
    </row>
    <row r="14462" s="176" customFormat="1" ht="13.5" spans="6:6">
      <c r="F14462" s="181"/>
    </row>
    <row r="14463" s="176" customFormat="1" ht="13.5" spans="6:6">
      <c r="F14463" s="181"/>
    </row>
    <row r="14464" s="176" customFormat="1" ht="13.5" spans="6:6">
      <c r="F14464" s="181"/>
    </row>
    <row r="14465" s="176" customFormat="1" ht="13.5" spans="6:6">
      <c r="F14465" s="181"/>
    </row>
    <row r="14466" s="176" customFormat="1" ht="13.5" spans="6:6">
      <c r="F14466" s="181"/>
    </row>
    <row r="14467" s="176" customFormat="1" ht="13.5" spans="6:6">
      <c r="F14467" s="181"/>
    </row>
    <row r="14468" s="176" customFormat="1" ht="13.5" spans="6:6">
      <c r="F14468" s="181"/>
    </row>
    <row r="14469" s="176" customFormat="1" ht="13.5" spans="6:6">
      <c r="F14469" s="181"/>
    </row>
    <row r="14470" s="176" customFormat="1" ht="13.5" spans="6:6">
      <c r="F14470" s="181"/>
    </row>
    <row r="14471" s="176" customFormat="1" ht="13.5" spans="6:6">
      <c r="F14471" s="181"/>
    </row>
    <row r="14472" s="176" customFormat="1" ht="13.5" spans="6:6">
      <c r="F14472" s="181"/>
    </row>
    <row r="14473" s="176" customFormat="1" ht="13.5" spans="6:6">
      <c r="F14473" s="181"/>
    </row>
    <row r="14474" s="176" customFormat="1" ht="13.5" spans="6:6">
      <c r="F14474" s="181"/>
    </row>
    <row r="14475" s="176" customFormat="1" ht="13.5" spans="6:6">
      <c r="F14475" s="181"/>
    </row>
    <row r="14476" s="176" customFormat="1" ht="13.5" spans="6:6">
      <c r="F14476" s="181"/>
    </row>
    <row r="14477" s="176" customFormat="1" ht="13.5" spans="6:6">
      <c r="F14477" s="181"/>
    </row>
    <row r="14478" s="176" customFormat="1" ht="13.5" spans="6:6">
      <c r="F14478" s="181"/>
    </row>
    <row r="14479" s="176" customFormat="1" ht="13.5" spans="6:6">
      <c r="F14479" s="181"/>
    </row>
    <row r="14480" s="176" customFormat="1" ht="13.5" spans="6:6">
      <c r="F14480" s="181"/>
    </row>
    <row r="14481" s="176" customFormat="1" ht="13.5" spans="6:6">
      <c r="F14481" s="181"/>
    </row>
    <row r="14482" s="176" customFormat="1" ht="13.5" spans="6:6">
      <c r="F14482" s="181"/>
    </row>
    <row r="14483" s="176" customFormat="1" ht="13.5" spans="6:6">
      <c r="F14483" s="181"/>
    </row>
    <row r="14484" s="176" customFormat="1" ht="13.5" spans="6:6">
      <c r="F14484" s="181"/>
    </row>
    <row r="14485" s="176" customFormat="1" ht="13.5" spans="6:6">
      <c r="F14485" s="181"/>
    </row>
    <row r="14486" s="176" customFormat="1" ht="13.5" spans="6:6">
      <c r="F14486" s="181"/>
    </row>
    <row r="14487" s="176" customFormat="1" ht="13.5" spans="6:6">
      <c r="F14487" s="181"/>
    </row>
    <row r="14488" s="176" customFormat="1" ht="13.5" spans="6:6">
      <c r="F14488" s="181"/>
    </row>
    <row r="14489" s="176" customFormat="1" ht="13.5" spans="6:6">
      <c r="F14489" s="181"/>
    </row>
    <row r="14490" s="176" customFormat="1" ht="13.5" spans="6:6">
      <c r="F14490" s="181"/>
    </row>
    <row r="14491" s="176" customFormat="1" ht="13.5" spans="6:6">
      <c r="F14491" s="181"/>
    </row>
    <row r="14492" s="176" customFormat="1" ht="13.5" spans="6:6">
      <c r="F14492" s="181"/>
    </row>
    <row r="14493" s="176" customFormat="1" ht="13.5" spans="6:6">
      <c r="F14493" s="181"/>
    </row>
    <row r="14494" s="176" customFormat="1" ht="13.5" spans="6:6">
      <c r="F14494" s="181"/>
    </row>
    <row r="14495" s="176" customFormat="1" ht="13.5" spans="6:6">
      <c r="F14495" s="181"/>
    </row>
    <row r="14496" s="176" customFormat="1" ht="13.5" spans="6:6">
      <c r="F14496" s="181"/>
    </row>
    <row r="14497" s="176" customFormat="1" ht="13.5" spans="6:6">
      <c r="F14497" s="181"/>
    </row>
    <row r="14498" s="176" customFormat="1" ht="13.5" spans="6:6">
      <c r="F14498" s="181"/>
    </row>
    <row r="14499" s="176" customFormat="1" ht="13.5" spans="6:6">
      <c r="F14499" s="181"/>
    </row>
    <row r="14500" s="176" customFormat="1" ht="13.5" spans="6:6">
      <c r="F14500" s="181"/>
    </row>
    <row r="14501" s="176" customFormat="1" ht="13.5" spans="6:6">
      <c r="F14501" s="181"/>
    </row>
    <row r="14502" s="176" customFormat="1" ht="13.5" spans="6:6">
      <c r="F14502" s="181"/>
    </row>
    <row r="14503" s="176" customFormat="1" ht="13.5" spans="6:6">
      <c r="F14503" s="181"/>
    </row>
    <row r="14504" s="176" customFormat="1" ht="13.5" spans="6:6">
      <c r="F14504" s="181"/>
    </row>
    <row r="14505" s="176" customFormat="1" ht="13.5" spans="6:6">
      <c r="F14505" s="181"/>
    </row>
    <row r="14506" s="176" customFormat="1" ht="13.5" spans="6:6">
      <c r="F14506" s="181"/>
    </row>
    <row r="14507" s="176" customFormat="1" ht="13.5" spans="6:6">
      <c r="F14507" s="181"/>
    </row>
    <row r="14508" s="176" customFormat="1" ht="13.5" spans="6:6">
      <c r="F14508" s="181"/>
    </row>
    <row r="14509" s="176" customFormat="1" ht="13.5" spans="6:6">
      <c r="F14509" s="181"/>
    </row>
    <row r="14510" s="176" customFormat="1" ht="13.5" spans="6:6">
      <c r="F14510" s="181"/>
    </row>
    <row r="14511" s="176" customFormat="1" ht="13.5" spans="6:6">
      <c r="F14511" s="181"/>
    </row>
    <row r="14512" s="176" customFormat="1" ht="13.5" spans="6:6">
      <c r="F14512" s="181"/>
    </row>
    <row r="14513" s="176" customFormat="1" ht="13.5" spans="6:6">
      <c r="F14513" s="181"/>
    </row>
    <row r="14514" s="176" customFormat="1" ht="13.5" spans="6:6">
      <c r="F14514" s="181"/>
    </row>
    <row r="14515" s="176" customFormat="1" ht="13.5" spans="6:6">
      <c r="F14515" s="181"/>
    </row>
    <row r="14516" s="176" customFormat="1" ht="13.5" spans="6:6">
      <c r="F14516" s="181"/>
    </row>
    <row r="14517" s="176" customFormat="1" ht="13.5" spans="6:6">
      <c r="F14517" s="181"/>
    </row>
    <row r="14518" s="176" customFormat="1" ht="13.5" spans="6:6">
      <c r="F14518" s="181"/>
    </row>
    <row r="14519" s="176" customFormat="1" ht="13.5" spans="6:6">
      <c r="F14519" s="181"/>
    </row>
    <row r="14520" s="176" customFormat="1" ht="13.5" spans="6:6">
      <c r="F14520" s="181"/>
    </row>
    <row r="14521" s="176" customFormat="1" ht="13.5" spans="6:6">
      <c r="F14521" s="181"/>
    </row>
    <row r="14522" s="176" customFormat="1" ht="13.5" spans="6:6">
      <c r="F14522" s="181"/>
    </row>
    <row r="14523" s="176" customFormat="1" ht="13.5" spans="6:6">
      <c r="F14523" s="181"/>
    </row>
    <row r="14524" s="176" customFormat="1" ht="13.5" spans="6:6">
      <c r="F14524" s="181"/>
    </row>
    <row r="14525" s="176" customFormat="1" ht="13.5" spans="6:6">
      <c r="F14525" s="181"/>
    </row>
    <row r="14526" s="176" customFormat="1" ht="13.5" spans="6:6">
      <c r="F14526" s="181"/>
    </row>
    <row r="14527" s="176" customFormat="1" ht="13.5" spans="6:6">
      <c r="F14527" s="181"/>
    </row>
    <row r="14528" s="176" customFormat="1" ht="13.5" spans="6:6">
      <c r="F14528" s="181"/>
    </row>
    <row r="14529" s="176" customFormat="1" ht="13.5" spans="6:6">
      <c r="F14529" s="181"/>
    </row>
    <row r="14530" s="176" customFormat="1" ht="13.5" spans="6:6">
      <c r="F14530" s="181"/>
    </row>
    <row r="14531" s="176" customFormat="1" ht="13.5" spans="6:6">
      <c r="F14531" s="181"/>
    </row>
    <row r="14532" s="176" customFormat="1" ht="13.5" spans="6:6">
      <c r="F14532" s="181"/>
    </row>
    <row r="14533" s="176" customFormat="1" ht="13.5" spans="6:6">
      <c r="F14533" s="181"/>
    </row>
    <row r="14534" s="176" customFormat="1" ht="13.5" spans="6:6">
      <c r="F14534" s="181"/>
    </row>
    <row r="14535" s="176" customFormat="1" ht="13.5" spans="6:6">
      <c r="F14535" s="181"/>
    </row>
    <row r="14536" s="176" customFormat="1" ht="13.5" spans="6:6">
      <c r="F14536" s="181"/>
    </row>
    <row r="14537" s="176" customFormat="1" ht="13.5" spans="6:6">
      <c r="F14537" s="181"/>
    </row>
    <row r="14538" s="176" customFormat="1" ht="13.5" spans="6:6">
      <c r="F14538" s="181"/>
    </row>
    <row r="14539" s="176" customFormat="1" ht="13.5" spans="6:6">
      <c r="F14539" s="181"/>
    </row>
    <row r="14540" s="176" customFormat="1" ht="13.5" spans="6:6">
      <c r="F14540" s="181"/>
    </row>
    <row r="14541" s="176" customFormat="1" ht="13.5" spans="6:6">
      <c r="F14541" s="181"/>
    </row>
    <row r="14542" s="176" customFormat="1" ht="13.5" spans="6:6">
      <c r="F14542" s="181"/>
    </row>
    <row r="14543" s="176" customFormat="1" ht="13.5" spans="6:6">
      <c r="F14543" s="181"/>
    </row>
    <row r="14544" s="176" customFormat="1" ht="13.5" spans="6:6">
      <c r="F14544" s="181"/>
    </row>
    <row r="14545" s="176" customFormat="1" ht="13.5" spans="6:6">
      <c r="F14545" s="181"/>
    </row>
    <row r="14546" s="176" customFormat="1" ht="13.5" spans="6:6">
      <c r="F14546" s="181"/>
    </row>
    <row r="14547" s="176" customFormat="1" ht="13.5" spans="6:6">
      <c r="F14547" s="181"/>
    </row>
    <row r="14548" s="176" customFormat="1" ht="13.5" spans="6:6">
      <c r="F14548" s="181"/>
    </row>
    <row r="14549" s="176" customFormat="1" ht="13.5" spans="6:6">
      <c r="F14549" s="181"/>
    </row>
    <row r="14550" s="176" customFormat="1" ht="13.5" spans="6:6">
      <c r="F14550" s="181"/>
    </row>
    <row r="14551" s="176" customFormat="1" ht="13.5" spans="6:6">
      <c r="F14551" s="181"/>
    </row>
    <row r="14552" s="176" customFormat="1" ht="13.5" spans="6:6">
      <c r="F14552" s="181"/>
    </row>
    <row r="14553" s="176" customFormat="1" ht="13.5" spans="6:6">
      <c r="F14553" s="181"/>
    </row>
    <row r="14554" s="176" customFormat="1" ht="13.5" spans="6:6">
      <c r="F14554" s="181"/>
    </row>
    <row r="14555" s="176" customFormat="1" ht="13.5" spans="6:6">
      <c r="F14555" s="181"/>
    </row>
    <row r="14556" s="176" customFormat="1" ht="13.5" spans="6:6">
      <c r="F14556" s="181"/>
    </row>
    <row r="14557" s="176" customFormat="1" ht="13.5" spans="6:6">
      <c r="F14557" s="181"/>
    </row>
    <row r="14558" s="176" customFormat="1" ht="13.5" spans="6:6">
      <c r="F14558" s="181"/>
    </row>
    <row r="14559" s="176" customFormat="1" ht="13.5" spans="6:6">
      <c r="F14559" s="181"/>
    </row>
    <row r="14560" s="176" customFormat="1" ht="13.5" spans="6:6">
      <c r="F14560" s="181"/>
    </row>
    <row r="14561" s="176" customFormat="1" ht="13.5" spans="6:6">
      <c r="F14561" s="181"/>
    </row>
    <row r="14562" s="176" customFormat="1" ht="13.5" spans="6:6">
      <c r="F14562" s="181"/>
    </row>
    <row r="14563" s="176" customFormat="1" ht="13.5" spans="6:6">
      <c r="F14563" s="181"/>
    </row>
    <row r="14564" s="176" customFormat="1" ht="13.5" spans="6:6">
      <c r="F14564" s="181"/>
    </row>
    <row r="14565" s="176" customFormat="1" ht="13.5" spans="6:6">
      <c r="F14565" s="181"/>
    </row>
    <row r="14566" s="176" customFormat="1" ht="13.5" spans="6:6">
      <c r="F14566" s="181"/>
    </row>
    <row r="14567" s="176" customFormat="1" ht="13.5" spans="6:6">
      <c r="F14567" s="181"/>
    </row>
    <row r="14568" s="176" customFormat="1" ht="13.5" spans="6:6">
      <c r="F14568" s="181"/>
    </row>
    <row r="14569" s="176" customFormat="1" ht="13.5" spans="6:6">
      <c r="F14569" s="181"/>
    </row>
    <row r="14570" s="176" customFormat="1" ht="13.5" spans="6:6">
      <c r="F14570" s="181"/>
    </row>
    <row r="14571" s="176" customFormat="1" ht="13.5" spans="6:6">
      <c r="F14571" s="181"/>
    </row>
    <row r="14572" s="176" customFormat="1" ht="13.5" spans="6:6">
      <c r="F14572" s="181"/>
    </row>
    <row r="14573" s="176" customFormat="1" ht="13.5" spans="6:6">
      <c r="F14573" s="181"/>
    </row>
    <row r="14574" s="176" customFormat="1" ht="13.5" spans="6:6">
      <c r="F14574" s="181"/>
    </row>
    <row r="14575" s="176" customFormat="1" ht="13.5" spans="6:6">
      <c r="F14575" s="181"/>
    </row>
    <row r="14576" s="176" customFormat="1" ht="13.5" spans="6:6">
      <c r="F14576" s="181"/>
    </row>
    <row r="14577" s="176" customFormat="1" ht="13.5" spans="6:6">
      <c r="F14577" s="181"/>
    </row>
    <row r="14578" s="176" customFormat="1" ht="13.5" spans="6:6">
      <c r="F14578" s="181"/>
    </row>
    <row r="14579" s="176" customFormat="1" ht="13.5" spans="6:6">
      <c r="F14579" s="181"/>
    </row>
    <row r="14580" s="176" customFormat="1" ht="13.5" spans="6:6">
      <c r="F14580" s="181"/>
    </row>
    <row r="14581" s="176" customFormat="1" ht="13.5" spans="6:6">
      <c r="F14581" s="181"/>
    </row>
    <row r="14582" s="176" customFormat="1" ht="13.5" spans="6:6">
      <c r="F14582" s="181"/>
    </row>
    <row r="14583" s="176" customFormat="1" ht="13.5" spans="6:6">
      <c r="F14583" s="181"/>
    </row>
    <row r="14584" s="176" customFormat="1" ht="13.5" spans="6:6">
      <c r="F14584" s="181"/>
    </row>
    <row r="14585" s="176" customFormat="1" ht="13.5" spans="6:6">
      <c r="F14585" s="181"/>
    </row>
    <row r="14586" s="176" customFormat="1" ht="13.5" spans="6:6">
      <c r="F14586" s="181"/>
    </row>
    <row r="14587" s="176" customFormat="1" ht="13.5" spans="6:6">
      <c r="F14587" s="181"/>
    </row>
    <row r="14588" s="176" customFormat="1" ht="13.5" spans="6:6">
      <c r="F14588" s="181"/>
    </row>
    <row r="14589" s="176" customFormat="1" ht="13.5" spans="6:6">
      <c r="F14589" s="181"/>
    </row>
    <row r="14590" s="176" customFormat="1" ht="13.5" spans="6:6">
      <c r="F14590" s="181"/>
    </row>
    <row r="14591" s="176" customFormat="1" ht="13.5" spans="6:6">
      <c r="F14591" s="181"/>
    </row>
    <row r="14592" s="176" customFormat="1" ht="13.5" spans="6:6">
      <c r="F14592" s="181"/>
    </row>
    <row r="14593" s="176" customFormat="1" ht="13.5" spans="6:6">
      <c r="F14593" s="181"/>
    </row>
    <row r="14594" s="176" customFormat="1" ht="13.5" spans="6:6">
      <c r="F14594" s="181"/>
    </row>
    <row r="14595" s="176" customFormat="1" ht="13.5" spans="6:6">
      <c r="F14595" s="181"/>
    </row>
    <row r="14596" s="176" customFormat="1" ht="13.5" spans="6:6">
      <c r="F14596" s="181"/>
    </row>
    <row r="14597" s="176" customFormat="1" ht="13.5" spans="6:6">
      <c r="F14597" s="181"/>
    </row>
    <row r="14598" s="176" customFormat="1" ht="13.5" spans="6:6">
      <c r="F14598" s="181"/>
    </row>
    <row r="14599" s="176" customFormat="1" ht="13.5" spans="6:6">
      <c r="F14599" s="181"/>
    </row>
    <row r="14600" s="176" customFormat="1" ht="13.5" spans="6:6">
      <c r="F14600" s="181"/>
    </row>
    <row r="14601" s="176" customFormat="1" ht="13.5" spans="6:6">
      <c r="F14601" s="181"/>
    </row>
    <row r="14602" s="176" customFormat="1" ht="13.5" spans="6:6">
      <c r="F14602" s="181"/>
    </row>
    <row r="14603" s="176" customFormat="1" ht="13.5" spans="6:6">
      <c r="F14603" s="181"/>
    </row>
    <row r="14604" s="176" customFormat="1" ht="13.5" spans="6:6">
      <c r="F14604" s="181"/>
    </row>
    <row r="14605" s="176" customFormat="1" ht="13.5" spans="6:6">
      <c r="F14605" s="181"/>
    </row>
    <row r="14606" s="176" customFormat="1" ht="13.5" spans="6:6">
      <c r="F14606" s="181"/>
    </row>
    <row r="14607" s="176" customFormat="1" ht="13.5" spans="6:6">
      <c r="F14607" s="181"/>
    </row>
    <row r="14608" s="176" customFormat="1" ht="13.5" spans="6:6">
      <c r="F14608" s="181"/>
    </row>
    <row r="14609" s="176" customFormat="1" ht="13.5" spans="6:6">
      <c r="F14609" s="181"/>
    </row>
    <row r="14610" s="176" customFormat="1" ht="13.5" spans="6:6">
      <c r="F14610" s="181"/>
    </row>
    <row r="14611" s="176" customFormat="1" ht="13.5" spans="6:6">
      <c r="F14611" s="181"/>
    </row>
    <row r="14612" s="176" customFormat="1" ht="13.5" spans="6:6">
      <c r="F14612" s="181"/>
    </row>
    <row r="14613" s="176" customFormat="1" ht="13.5" spans="6:6">
      <c r="F14613" s="181"/>
    </row>
    <row r="14614" s="176" customFormat="1" ht="13.5" spans="6:6">
      <c r="F14614" s="181"/>
    </row>
    <row r="14615" s="176" customFormat="1" ht="13.5" spans="6:6">
      <c r="F14615" s="181"/>
    </row>
    <row r="14616" s="176" customFormat="1" ht="13.5" spans="6:6">
      <c r="F14616" s="181"/>
    </row>
    <row r="14617" s="176" customFormat="1" ht="13.5" spans="6:6">
      <c r="F14617" s="181"/>
    </row>
    <row r="14618" s="176" customFormat="1" ht="13.5" spans="6:6">
      <c r="F14618" s="181"/>
    </row>
    <row r="14619" s="176" customFormat="1" ht="13.5" spans="6:6">
      <c r="F14619" s="181"/>
    </row>
    <row r="14620" s="176" customFormat="1" ht="13.5" spans="6:6">
      <c r="F14620" s="181"/>
    </row>
    <row r="14621" s="176" customFormat="1" ht="13.5" spans="6:6">
      <c r="F14621" s="181"/>
    </row>
    <row r="14622" s="176" customFormat="1" ht="13.5" spans="6:6">
      <c r="F14622" s="181"/>
    </row>
    <row r="14623" s="176" customFormat="1" ht="13.5" spans="6:6">
      <c r="F14623" s="181"/>
    </row>
    <row r="14624" s="176" customFormat="1" ht="13.5" spans="6:6">
      <c r="F14624" s="181"/>
    </row>
    <row r="14625" s="176" customFormat="1" ht="13.5" spans="6:6">
      <c r="F14625" s="181"/>
    </row>
    <row r="14626" s="176" customFormat="1" ht="13.5" spans="6:6">
      <c r="F14626" s="181"/>
    </row>
    <row r="14627" s="176" customFormat="1" ht="13.5" spans="6:6">
      <c r="F14627" s="181"/>
    </row>
    <row r="14628" s="176" customFormat="1" ht="13.5" spans="6:6">
      <c r="F14628" s="181"/>
    </row>
    <row r="14629" s="176" customFormat="1" ht="13.5" spans="6:6">
      <c r="F14629" s="181"/>
    </row>
    <row r="14630" s="176" customFormat="1" ht="13.5" spans="6:6">
      <c r="F14630" s="181"/>
    </row>
    <row r="14631" s="176" customFormat="1" ht="13.5" spans="6:6">
      <c r="F14631" s="181"/>
    </row>
    <row r="14632" s="176" customFormat="1" ht="13.5" spans="6:6">
      <c r="F14632" s="181"/>
    </row>
    <row r="14633" s="176" customFormat="1" ht="13.5" spans="6:6">
      <c r="F14633" s="181"/>
    </row>
    <row r="14634" s="176" customFormat="1" ht="13.5" spans="6:6">
      <c r="F14634" s="181"/>
    </row>
    <row r="14635" s="176" customFormat="1" ht="13.5" spans="6:6">
      <c r="F14635" s="181"/>
    </row>
    <row r="14636" s="176" customFormat="1" ht="13.5" spans="6:6">
      <c r="F14636" s="181"/>
    </row>
    <row r="14637" s="176" customFormat="1" ht="13.5" spans="6:6">
      <c r="F14637" s="181"/>
    </row>
    <row r="14638" s="176" customFormat="1" ht="13.5" spans="6:6">
      <c r="F14638" s="181"/>
    </row>
    <row r="14639" s="176" customFormat="1" ht="13.5" spans="6:6">
      <c r="F14639" s="181"/>
    </row>
    <row r="14640" s="176" customFormat="1" ht="13.5" spans="6:6">
      <c r="F14640" s="181"/>
    </row>
    <row r="14641" s="176" customFormat="1" ht="13.5" spans="6:6">
      <c r="F14641" s="181"/>
    </row>
    <row r="14642" s="176" customFormat="1" ht="13.5" spans="6:6">
      <c r="F14642" s="181"/>
    </row>
    <row r="14643" s="176" customFormat="1" ht="13.5" spans="6:6">
      <c r="F14643" s="181"/>
    </row>
    <row r="14644" s="176" customFormat="1" ht="13.5" spans="6:6">
      <c r="F14644" s="181"/>
    </row>
    <row r="14645" s="176" customFormat="1" ht="13.5" spans="6:6">
      <c r="F14645" s="181"/>
    </row>
    <row r="14646" s="176" customFormat="1" ht="13.5" spans="6:6">
      <c r="F14646" s="181"/>
    </row>
    <row r="14647" s="176" customFormat="1" ht="13.5" spans="6:6">
      <c r="F14647" s="181"/>
    </row>
    <row r="14648" s="176" customFormat="1" ht="13.5" spans="6:6">
      <c r="F14648" s="181"/>
    </row>
    <row r="14649" s="176" customFormat="1" ht="13.5" spans="6:6">
      <c r="F14649" s="181"/>
    </row>
    <row r="14650" s="176" customFormat="1" ht="13.5" spans="6:6">
      <c r="F14650" s="181"/>
    </row>
    <row r="14651" s="176" customFormat="1" ht="13.5" spans="6:6">
      <c r="F14651" s="181"/>
    </row>
    <row r="14652" s="176" customFormat="1" ht="13.5" spans="6:6">
      <c r="F14652" s="181"/>
    </row>
    <row r="14653" s="176" customFormat="1" ht="13.5" spans="6:6">
      <c r="F14653" s="181"/>
    </row>
    <row r="14654" s="176" customFormat="1" ht="13.5" spans="6:6">
      <c r="F14654" s="181"/>
    </row>
    <row r="14655" s="176" customFormat="1" ht="13.5" spans="6:6">
      <c r="F14655" s="181"/>
    </row>
    <row r="14656" s="176" customFormat="1" ht="13.5" spans="6:6">
      <c r="F14656" s="181"/>
    </row>
    <row r="14657" s="176" customFormat="1" ht="13.5" spans="6:6">
      <c r="F14657" s="181"/>
    </row>
    <row r="14658" s="176" customFormat="1" ht="13.5" spans="6:6">
      <c r="F14658" s="181"/>
    </row>
    <row r="14659" s="176" customFormat="1" ht="13.5" spans="6:6">
      <c r="F14659" s="181"/>
    </row>
    <row r="14660" s="176" customFormat="1" ht="13.5" spans="6:6">
      <c r="F14660" s="181"/>
    </row>
    <row r="14661" s="176" customFormat="1" ht="13.5" spans="6:6">
      <c r="F14661" s="181"/>
    </row>
    <row r="14662" s="176" customFormat="1" ht="13.5" spans="6:6">
      <c r="F14662" s="181"/>
    </row>
    <row r="14663" s="176" customFormat="1" ht="13.5" spans="6:6">
      <c r="F14663" s="181"/>
    </row>
    <row r="14664" s="176" customFormat="1" ht="13.5" spans="6:6">
      <c r="F14664" s="181"/>
    </row>
    <row r="14665" s="176" customFormat="1" ht="13.5" spans="6:6">
      <c r="F14665" s="181"/>
    </row>
    <row r="14666" s="176" customFormat="1" ht="13.5" spans="6:6">
      <c r="F14666" s="181"/>
    </row>
    <row r="14667" s="176" customFormat="1" ht="13.5" spans="6:6">
      <c r="F14667" s="181"/>
    </row>
    <row r="14668" s="176" customFormat="1" ht="13.5" spans="6:6">
      <c r="F14668" s="181"/>
    </row>
    <row r="14669" s="176" customFormat="1" ht="13.5" spans="6:6">
      <c r="F14669" s="181"/>
    </row>
    <row r="14670" s="176" customFormat="1" ht="13.5" spans="6:6">
      <c r="F14670" s="181"/>
    </row>
    <row r="14671" s="176" customFormat="1" ht="13.5" spans="6:6">
      <c r="F14671" s="181"/>
    </row>
    <row r="14672" s="176" customFormat="1" ht="13.5" spans="6:6">
      <c r="F14672" s="181"/>
    </row>
    <row r="14673" s="176" customFormat="1" ht="13.5" spans="6:6">
      <c r="F14673" s="181"/>
    </row>
    <row r="14674" s="176" customFormat="1" ht="13.5" spans="6:6">
      <c r="F14674" s="181"/>
    </row>
    <row r="14675" s="176" customFormat="1" ht="13.5" spans="6:6">
      <c r="F14675" s="181"/>
    </row>
    <row r="14676" s="176" customFormat="1" ht="13.5" spans="6:6">
      <c r="F14676" s="181"/>
    </row>
    <row r="14677" s="176" customFormat="1" ht="13.5" spans="6:6">
      <c r="F14677" s="181"/>
    </row>
    <row r="14678" s="176" customFormat="1" ht="13.5" spans="6:6">
      <c r="F14678" s="181"/>
    </row>
    <row r="14679" s="176" customFormat="1" ht="13.5" spans="6:6">
      <c r="F14679" s="181"/>
    </row>
    <row r="14680" s="176" customFormat="1" ht="13.5" spans="6:6">
      <c r="F14680" s="181"/>
    </row>
    <row r="14681" s="176" customFormat="1" ht="13.5" spans="6:6">
      <c r="F14681" s="181"/>
    </row>
    <row r="14682" s="176" customFormat="1" ht="13.5" spans="6:6">
      <c r="F14682" s="181"/>
    </row>
    <row r="14683" s="176" customFormat="1" ht="13.5" spans="6:6">
      <c r="F14683" s="181"/>
    </row>
    <row r="14684" s="176" customFormat="1" ht="13.5" spans="6:6">
      <c r="F14684" s="181"/>
    </row>
    <row r="14685" s="176" customFormat="1" ht="13.5" spans="6:6">
      <c r="F14685" s="181"/>
    </row>
    <row r="14686" s="176" customFormat="1" ht="13.5" spans="6:6">
      <c r="F14686" s="181"/>
    </row>
    <row r="14687" s="176" customFormat="1" ht="13.5" spans="6:6">
      <c r="F14687" s="181"/>
    </row>
    <row r="14688" s="176" customFormat="1" ht="13.5" spans="6:6">
      <c r="F14688" s="181"/>
    </row>
    <row r="14689" s="176" customFormat="1" ht="13.5" spans="6:6">
      <c r="F14689" s="181"/>
    </row>
    <row r="14690" s="176" customFormat="1" ht="13.5" spans="6:6">
      <c r="F14690" s="181"/>
    </row>
    <row r="14691" s="176" customFormat="1" ht="13.5" spans="6:6">
      <c r="F14691" s="181"/>
    </row>
    <row r="14692" s="176" customFormat="1" ht="13.5" spans="6:6">
      <c r="F14692" s="181"/>
    </row>
    <row r="14693" s="176" customFormat="1" ht="13.5" spans="6:6">
      <c r="F14693" s="181"/>
    </row>
    <row r="14694" s="176" customFormat="1" ht="13.5" spans="6:6">
      <c r="F14694" s="181"/>
    </row>
    <row r="14695" s="176" customFormat="1" ht="13.5" spans="6:6">
      <c r="F14695" s="181"/>
    </row>
    <row r="14696" s="176" customFormat="1" ht="13.5" spans="6:6">
      <c r="F14696" s="181"/>
    </row>
    <row r="14697" s="176" customFormat="1" ht="13.5" spans="6:6">
      <c r="F14697" s="181"/>
    </row>
    <row r="14698" s="176" customFormat="1" ht="13.5" spans="6:6">
      <c r="F14698" s="181"/>
    </row>
    <row r="14699" s="176" customFormat="1" ht="13.5" spans="6:6">
      <c r="F14699" s="181"/>
    </row>
    <row r="14700" s="176" customFormat="1" ht="13.5" spans="6:6">
      <c r="F14700" s="181"/>
    </row>
    <row r="14701" s="176" customFormat="1" ht="13.5" spans="6:6">
      <c r="F14701" s="181"/>
    </row>
    <row r="14702" s="176" customFormat="1" ht="13.5" spans="6:6">
      <c r="F14702" s="181"/>
    </row>
    <row r="14703" s="176" customFormat="1" ht="13.5" spans="6:6">
      <c r="F14703" s="181"/>
    </row>
    <row r="14704" s="176" customFormat="1" ht="13.5" spans="6:6">
      <c r="F14704" s="181"/>
    </row>
    <row r="14705" s="176" customFormat="1" ht="13.5" spans="6:6">
      <c r="F14705" s="181"/>
    </row>
    <row r="14706" s="176" customFormat="1" ht="13.5" spans="6:6">
      <c r="F14706" s="181"/>
    </row>
    <row r="14707" s="176" customFormat="1" ht="13.5" spans="6:6">
      <c r="F14707" s="181"/>
    </row>
    <row r="14708" s="176" customFormat="1" ht="13.5" spans="6:6">
      <c r="F14708" s="181"/>
    </row>
    <row r="14709" s="176" customFormat="1" ht="13.5" spans="6:6">
      <c r="F14709" s="181"/>
    </row>
    <row r="14710" s="176" customFormat="1" ht="13.5" spans="6:6">
      <c r="F14710" s="181"/>
    </row>
    <row r="14711" s="176" customFormat="1" ht="13.5" spans="6:6">
      <c r="F14711" s="181"/>
    </row>
    <row r="14712" s="176" customFormat="1" ht="13.5" spans="6:6">
      <c r="F14712" s="181"/>
    </row>
    <row r="14713" s="176" customFormat="1" ht="13.5" spans="6:6">
      <c r="F14713" s="181"/>
    </row>
    <row r="14714" s="176" customFormat="1" ht="13.5" spans="6:6">
      <c r="F14714" s="181"/>
    </row>
    <row r="14715" s="176" customFormat="1" ht="13.5" spans="6:6">
      <c r="F14715" s="181"/>
    </row>
    <row r="14716" s="176" customFormat="1" ht="13.5" spans="6:6">
      <c r="F14716" s="181"/>
    </row>
    <row r="14717" s="176" customFormat="1" ht="13.5" spans="6:6">
      <c r="F14717" s="181"/>
    </row>
    <row r="14718" s="176" customFormat="1" ht="13.5" spans="6:6">
      <c r="F14718" s="181"/>
    </row>
    <row r="14719" s="176" customFormat="1" ht="13.5" spans="6:6">
      <c r="F14719" s="181"/>
    </row>
    <row r="14720" s="176" customFormat="1" ht="13.5" spans="6:6">
      <c r="F14720" s="181"/>
    </row>
    <row r="14721" s="176" customFormat="1" ht="13.5" spans="6:6">
      <c r="F14721" s="181"/>
    </row>
    <row r="14722" s="176" customFormat="1" ht="13.5" spans="6:6">
      <c r="F14722" s="181"/>
    </row>
    <row r="14723" s="176" customFormat="1" ht="13.5" spans="6:6">
      <c r="F14723" s="181"/>
    </row>
    <row r="14724" s="176" customFormat="1" ht="13.5" spans="6:6">
      <c r="F14724" s="181"/>
    </row>
    <row r="14725" s="176" customFormat="1" ht="13.5" spans="6:6">
      <c r="F14725" s="181"/>
    </row>
    <row r="14726" s="176" customFormat="1" ht="13.5" spans="6:6">
      <c r="F14726" s="181"/>
    </row>
    <row r="14727" s="176" customFormat="1" ht="13.5" spans="6:6">
      <c r="F14727" s="181"/>
    </row>
    <row r="14728" s="176" customFormat="1" ht="13.5" spans="6:6">
      <c r="F14728" s="181"/>
    </row>
    <row r="14729" s="176" customFormat="1" ht="13.5" spans="6:6">
      <c r="F14729" s="181"/>
    </row>
    <row r="14730" s="176" customFormat="1" ht="13.5" spans="6:6">
      <c r="F14730" s="181"/>
    </row>
    <row r="14731" s="176" customFormat="1" ht="13.5" spans="6:6">
      <c r="F14731" s="181"/>
    </row>
    <row r="14732" s="176" customFormat="1" ht="13.5" spans="6:6">
      <c r="F14732" s="181"/>
    </row>
    <row r="14733" s="176" customFormat="1" ht="13.5" spans="6:6">
      <c r="F14733" s="181"/>
    </row>
    <row r="14734" s="176" customFormat="1" ht="13.5" spans="6:6">
      <c r="F14734" s="181"/>
    </row>
    <row r="14735" s="176" customFormat="1" ht="13.5" spans="6:6">
      <c r="F14735" s="181"/>
    </row>
    <row r="14736" s="176" customFormat="1" ht="13.5" spans="6:6">
      <c r="F14736" s="181"/>
    </row>
    <row r="14737" s="176" customFormat="1" ht="13.5" spans="6:6">
      <c r="F14737" s="181"/>
    </row>
    <row r="14738" s="176" customFormat="1" ht="13.5" spans="6:6">
      <c r="F14738" s="181"/>
    </row>
    <row r="14739" s="176" customFormat="1" ht="13.5" spans="6:6">
      <c r="F14739" s="181"/>
    </row>
    <row r="14740" s="176" customFormat="1" ht="13.5" spans="6:6">
      <c r="F14740" s="181"/>
    </row>
    <row r="14741" s="176" customFormat="1" ht="13.5" spans="6:6">
      <c r="F14741" s="181"/>
    </row>
    <row r="14742" s="176" customFormat="1" ht="13.5" spans="6:6">
      <c r="F14742" s="181"/>
    </row>
    <row r="14743" s="176" customFormat="1" ht="13.5" spans="6:6">
      <c r="F14743" s="181"/>
    </row>
    <row r="14744" s="176" customFormat="1" ht="13.5" spans="6:6">
      <c r="F14744" s="181"/>
    </row>
    <row r="14745" s="176" customFormat="1" ht="13.5" spans="6:6">
      <c r="F14745" s="181"/>
    </row>
    <row r="14746" s="176" customFormat="1" ht="13.5" spans="6:6">
      <c r="F14746" s="181"/>
    </row>
    <row r="14747" s="176" customFormat="1" ht="13.5" spans="6:6">
      <c r="F14747" s="181"/>
    </row>
    <row r="14748" s="176" customFormat="1" ht="13.5" spans="6:6">
      <c r="F14748" s="181"/>
    </row>
    <row r="14749" s="176" customFormat="1" ht="13.5" spans="6:6">
      <c r="F14749" s="181"/>
    </row>
    <row r="14750" s="176" customFormat="1" ht="13.5" spans="6:6">
      <c r="F14750" s="181"/>
    </row>
    <row r="14751" s="176" customFormat="1" ht="13.5" spans="6:6">
      <c r="F14751" s="181"/>
    </row>
    <row r="14752" s="176" customFormat="1" ht="13.5" spans="6:6">
      <c r="F14752" s="181"/>
    </row>
    <row r="14753" s="176" customFormat="1" ht="13.5" spans="6:6">
      <c r="F14753" s="181"/>
    </row>
    <row r="14754" s="176" customFormat="1" ht="13.5" spans="6:6">
      <c r="F14754" s="181"/>
    </row>
    <row r="14755" s="176" customFormat="1" ht="13.5" spans="6:6">
      <c r="F14755" s="181"/>
    </row>
    <row r="14756" s="176" customFormat="1" ht="13.5" spans="6:6">
      <c r="F14756" s="181"/>
    </row>
    <row r="14757" s="176" customFormat="1" ht="13.5" spans="6:6">
      <c r="F14757" s="181"/>
    </row>
    <row r="14758" s="176" customFormat="1" ht="13.5" spans="6:6">
      <c r="F14758" s="181"/>
    </row>
    <row r="14759" s="176" customFormat="1" ht="13.5" spans="6:6">
      <c r="F14759" s="181"/>
    </row>
    <row r="14760" s="176" customFormat="1" ht="13.5" spans="6:6">
      <c r="F14760" s="181"/>
    </row>
    <row r="14761" s="176" customFormat="1" ht="13.5" spans="6:6">
      <c r="F14761" s="181"/>
    </row>
    <row r="14762" s="176" customFormat="1" ht="13.5" spans="6:6">
      <c r="F14762" s="181"/>
    </row>
    <row r="14763" s="176" customFormat="1" ht="13.5" spans="6:6">
      <c r="F14763" s="181"/>
    </row>
    <row r="14764" s="176" customFormat="1" ht="13.5" spans="6:6">
      <c r="F14764" s="181"/>
    </row>
    <row r="14765" s="176" customFormat="1" ht="13.5" spans="6:6">
      <c r="F14765" s="181"/>
    </row>
    <row r="14766" s="176" customFormat="1" ht="13.5" spans="6:6">
      <c r="F14766" s="181"/>
    </row>
    <row r="14767" s="176" customFormat="1" ht="13.5" spans="6:6">
      <c r="F14767" s="181"/>
    </row>
    <row r="14768" s="176" customFormat="1" ht="13.5" spans="6:6">
      <c r="F14768" s="181"/>
    </row>
    <row r="14769" s="176" customFormat="1" ht="13.5" spans="6:6">
      <c r="F14769" s="181"/>
    </row>
    <row r="14770" s="176" customFormat="1" ht="13.5" spans="6:6">
      <c r="F14770" s="181"/>
    </row>
    <row r="14771" s="176" customFormat="1" ht="13.5" spans="6:6">
      <c r="F14771" s="181"/>
    </row>
    <row r="14772" s="176" customFormat="1" ht="13.5" spans="6:6">
      <c r="F14772" s="181"/>
    </row>
    <row r="14773" s="176" customFormat="1" ht="13.5" spans="6:6">
      <c r="F14773" s="181"/>
    </row>
    <row r="14774" s="176" customFormat="1" ht="13.5" spans="6:6">
      <c r="F14774" s="181"/>
    </row>
    <row r="14775" s="176" customFormat="1" ht="13.5" spans="6:6">
      <c r="F14775" s="181"/>
    </row>
    <row r="14776" s="176" customFormat="1" ht="13.5" spans="6:6">
      <c r="F14776" s="181"/>
    </row>
    <row r="14777" s="176" customFormat="1" ht="13.5" spans="6:6">
      <c r="F14777" s="181"/>
    </row>
    <row r="14778" s="176" customFormat="1" ht="13.5" spans="6:6">
      <c r="F14778" s="181"/>
    </row>
    <row r="14779" s="176" customFormat="1" ht="13.5" spans="6:6">
      <c r="F14779" s="181"/>
    </row>
    <row r="14780" s="176" customFormat="1" ht="13.5" spans="6:6">
      <c r="F14780" s="181"/>
    </row>
    <row r="14781" s="176" customFormat="1" ht="13.5" spans="6:6">
      <c r="F14781" s="181"/>
    </row>
    <row r="14782" s="176" customFormat="1" ht="13.5" spans="6:6">
      <c r="F14782" s="181"/>
    </row>
    <row r="14783" s="176" customFormat="1" ht="13.5" spans="6:6">
      <c r="F14783" s="181"/>
    </row>
    <row r="14784" s="176" customFormat="1" ht="13.5" spans="6:6">
      <c r="F14784" s="181"/>
    </row>
    <row r="14785" s="176" customFormat="1" ht="13.5" spans="6:6">
      <c r="F14785" s="181"/>
    </row>
    <row r="14786" s="176" customFormat="1" ht="13.5" spans="6:6">
      <c r="F14786" s="181"/>
    </row>
    <row r="14787" s="176" customFormat="1" ht="13.5" spans="6:6">
      <c r="F14787" s="181"/>
    </row>
    <row r="14788" s="176" customFormat="1" ht="13.5" spans="6:6">
      <c r="F14788" s="181"/>
    </row>
    <row r="14789" s="176" customFormat="1" ht="13.5" spans="6:6">
      <c r="F14789" s="181"/>
    </row>
    <row r="14790" s="176" customFormat="1" ht="13.5" spans="6:6">
      <c r="F14790" s="181"/>
    </row>
    <row r="14791" s="176" customFormat="1" ht="13.5" spans="6:6">
      <c r="F14791" s="181"/>
    </row>
    <row r="14792" s="176" customFormat="1" ht="13.5" spans="6:6">
      <c r="F14792" s="181"/>
    </row>
    <row r="14793" s="176" customFormat="1" ht="13.5" spans="6:6">
      <c r="F14793" s="181"/>
    </row>
    <row r="14794" s="176" customFormat="1" ht="13.5" spans="6:6">
      <c r="F14794" s="181"/>
    </row>
    <row r="14795" s="176" customFormat="1" ht="13.5" spans="6:6">
      <c r="F14795" s="181"/>
    </row>
    <row r="14796" s="176" customFormat="1" ht="13.5" spans="6:6">
      <c r="F14796" s="181"/>
    </row>
    <row r="14797" s="176" customFormat="1" ht="13.5" spans="6:6">
      <c r="F14797" s="181"/>
    </row>
    <row r="14798" s="176" customFormat="1" ht="13.5" spans="6:6">
      <c r="F14798" s="181"/>
    </row>
    <row r="14799" s="176" customFormat="1" ht="13.5" spans="6:6">
      <c r="F14799" s="181"/>
    </row>
    <row r="14800" s="176" customFormat="1" ht="13.5" spans="6:6">
      <c r="F14800" s="181"/>
    </row>
    <row r="14801" s="176" customFormat="1" ht="13.5" spans="6:6">
      <c r="F14801" s="181"/>
    </row>
    <row r="14802" s="176" customFormat="1" ht="13.5" spans="6:6">
      <c r="F14802" s="181"/>
    </row>
    <row r="14803" s="176" customFormat="1" ht="13.5" spans="6:6">
      <c r="F14803" s="181"/>
    </row>
    <row r="14804" s="176" customFormat="1" ht="13.5" spans="6:6">
      <c r="F14804" s="181"/>
    </row>
    <row r="14805" s="176" customFormat="1" ht="13.5" spans="6:6">
      <c r="F14805" s="181"/>
    </row>
    <row r="14806" s="176" customFormat="1" ht="13.5" spans="6:6">
      <c r="F14806" s="181"/>
    </row>
    <row r="14807" s="176" customFormat="1" ht="13.5" spans="6:6">
      <c r="F14807" s="181"/>
    </row>
    <row r="14808" s="176" customFormat="1" ht="13.5" spans="6:6">
      <c r="F14808" s="181"/>
    </row>
    <row r="14809" s="176" customFormat="1" ht="13.5" spans="6:6">
      <c r="F14809" s="181"/>
    </row>
    <row r="14810" s="176" customFormat="1" ht="13.5" spans="6:6">
      <c r="F14810" s="181"/>
    </row>
    <row r="14811" s="176" customFormat="1" ht="13.5" spans="6:6">
      <c r="F14811" s="181"/>
    </row>
    <row r="14812" s="176" customFormat="1" ht="13.5" spans="6:6">
      <c r="F14812" s="181"/>
    </row>
    <row r="14813" s="176" customFormat="1" ht="13.5" spans="6:6">
      <c r="F14813" s="181"/>
    </row>
    <row r="14814" s="176" customFormat="1" ht="13.5" spans="6:6">
      <c r="F14814" s="181"/>
    </row>
    <row r="14815" s="176" customFormat="1" ht="13.5" spans="6:6">
      <c r="F14815" s="181"/>
    </row>
    <row r="14816" s="176" customFormat="1" ht="13.5" spans="6:6">
      <c r="F14816" s="181"/>
    </row>
    <row r="14817" s="176" customFormat="1" ht="13.5" spans="6:6">
      <c r="F14817" s="181"/>
    </row>
    <row r="14818" s="176" customFormat="1" ht="13.5" spans="6:6">
      <c r="F14818" s="181"/>
    </row>
    <row r="14819" s="176" customFormat="1" ht="13.5" spans="6:6">
      <c r="F14819" s="181"/>
    </row>
    <row r="14820" s="176" customFormat="1" ht="13.5" spans="6:6">
      <c r="F14820" s="181"/>
    </row>
    <row r="14821" s="176" customFormat="1" ht="13.5" spans="6:6">
      <c r="F14821" s="181"/>
    </row>
    <row r="14822" s="176" customFormat="1" ht="13.5" spans="6:6">
      <c r="F14822" s="181"/>
    </row>
    <row r="14823" s="176" customFormat="1" ht="13.5" spans="6:6">
      <c r="F14823" s="181"/>
    </row>
    <row r="14824" s="176" customFormat="1" ht="13.5" spans="6:6">
      <c r="F14824" s="181"/>
    </row>
    <row r="14825" s="176" customFormat="1" ht="13.5" spans="6:6">
      <c r="F14825" s="181"/>
    </row>
    <row r="14826" s="176" customFormat="1" ht="13.5" spans="6:6">
      <c r="F14826" s="181"/>
    </row>
    <row r="14827" s="176" customFormat="1" ht="13.5" spans="6:6">
      <c r="F14827" s="181"/>
    </row>
    <row r="14828" s="176" customFormat="1" ht="13.5" spans="6:6">
      <c r="F14828" s="181"/>
    </row>
    <row r="14829" s="176" customFormat="1" ht="13.5" spans="6:6">
      <c r="F14829" s="181"/>
    </row>
    <row r="14830" s="176" customFormat="1" ht="13.5" spans="6:6">
      <c r="F14830" s="181"/>
    </row>
    <row r="14831" s="176" customFormat="1" ht="13.5" spans="6:6">
      <c r="F14831" s="181"/>
    </row>
    <row r="14832" s="176" customFormat="1" ht="13.5" spans="6:6">
      <c r="F14832" s="181"/>
    </row>
    <row r="14833" s="176" customFormat="1" ht="13.5" spans="6:6">
      <c r="F14833" s="181"/>
    </row>
    <row r="14834" s="176" customFormat="1" ht="13.5" spans="6:6">
      <c r="F14834" s="181"/>
    </row>
    <row r="14835" s="176" customFormat="1" ht="13.5" spans="6:6">
      <c r="F14835" s="181"/>
    </row>
    <row r="14836" s="176" customFormat="1" ht="13.5" spans="6:6">
      <c r="F14836" s="181"/>
    </row>
    <row r="14837" s="176" customFormat="1" ht="13.5" spans="6:6">
      <c r="F14837" s="181"/>
    </row>
    <row r="14838" s="176" customFormat="1" ht="13.5" spans="6:6">
      <c r="F14838" s="181"/>
    </row>
    <row r="14839" s="176" customFormat="1" ht="13.5" spans="6:6">
      <c r="F14839" s="181"/>
    </row>
    <row r="14840" s="176" customFormat="1" ht="13.5" spans="6:6">
      <c r="F14840" s="181"/>
    </row>
    <row r="14841" s="176" customFormat="1" ht="13.5" spans="6:6">
      <c r="F14841" s="181"/>
    </row>
    <row r="14842" s="176" customFormat="1" ht="13.5" spans="6:6">
      <c r="F14842" s="181"/>
    </row>
    <row r="14843" s="176" customFormat="1" ht="13.5" spans="6:6">
      <c r="F14843" s="181"/>
    </row>
    <row r="14844" s="176" customFormat="1" ht="13.5" spans="6:6">
      <c r="F14844" s="181"/>
    </row>
    <row r="14845" s="176" customFormat="1" ht="13.5" spans="6:6">
      <c r="F14845" s="181"/>
    </row>
    <row r="14846" s="176" customFormat="1" ht="13.5" spans="6:6">
      <c r="F14846" s="181"/>
    </row>
    <row r="14847" s="176" customFormat="1" ht="13.5" spans="6:6">
      <c r="F14847" s="181"/>
    </row>
    <row r="14848" s="176" customFormat="1" ht="13.5" spans="6:6">
      <c r="F14848" s="181"/>
    </row>
    <row r="14849" s="176" customFormat="1" ht="13.5" spans="6:6">
      <c r="F14849" s="181"/>
    </row>
    <row r="14850" s="176" customFormat="1" ht="13.5" spans="6:6">
      <c r="F14850" s="181"/>
    </row>
    <row r="14851" s="176" customFormat="1" ht="13.5" spans="6:6">
      <c r="F14851" s="181"/>
    </row>
    <row r="14852" s="176" customFormat="1" ht="13.5" spans="6:6">
      <c r="F14852" s="181"/>
    </row>
    <row r="14853" s="176" customFormat="1" ht="13.5" spans="6:6">
      <c r="F14853" s="181"/>
    </row>
    <row r="14854" s="176" customFormat="1" ht="13.5" spans="6:6">
      <c r="F14854" s="181"/>
    </row>
    <row r="14855" s="176" customFormat="1" ht="13.5" spans="6:6">
      <c r="F14855" s="181"/>
    </row>
    <row r="14856" s="176" customFormat="1" ht="13.5" spans="6:6">
      <c r="F14856" s="181"/>
    </row>
    <row r="14857" s="176" customFormat="1" ht="13.5" spans="6:6">
      <c r="F14857" s="181"/>
    </row>
    <row r="14858" s="176" customFormat="1" ht="13.5" spans="6:6">
      <c r="F14858" s="181"/>
    </row>
    <row r="14859" s="176" customFormat="1" ht="13.5" spans="6:6">
      <c r="F14859" s="181"/>
    </row>
    <row r="14860" s="176" customFormat="1" ht="13.5" spans="6:6">
      <c r="F14860" s="181"/>
    </row>
    <row r="14861" s="176" customFormat="1" ht="13.5" spans="6:6">
      <c r="F14861" s="181"/>
    </row>
    <row r="14862" s="176" customFormat="1" ht="13.5" spans="6:6">
      <c r="F14862" s="181"/>
    </row>
    <row r="14863" s="176" customFormat="1" ht="13.5" spans="6:6">
      <c r="F14863" s="181"/>
    </row>
    <row r="14864" s="176" customFormat="1" ht="13.5" spans="6:6">
      <c r="F14864" s="181"/>
    </row>
    <row r="14865" s="176" customFormat="1" ht="13.5" spans="6:6">
      <c r="F14865" s="181"/>
    </row>
    <row r="14866" s="176" customFormat="1" ht="13.5" spans="6:6">
      <c r="F14866" s="181"/>
    </row>
    <row r="14867" s="176" customFormat="1" ht="13.5" spans="6:6">
      <c r="F14867" s="181"/>
    </row>
    <row r="14868" s="176" customFormat="1" ht="13.5" spans="6:6">
      <c r="F14868" s="181"/>
    </row>
    <row r="14869" s="176" customFormat="1" ht="13.5" spans="6:6">
      <c r="F14869" s="181"/>
    </row>
    <row r="14870" s="176" customFormat="1" ht="13.5" spans="6:6">
      <c r="F14870" s="181"/>
    </row>
    <row r="14871" s="176" customFormat="1" ht="13.5" spans="6:6">
      <c r="F14871" s="181"/>
    </row>
    <row r="14872" s="176" customFormat="1" ht="13.5" spans="6:6">
      <c r="F14872" s="181"/>
    </row>
    <row r="14873" s="176" customFormat="1" ht="13.5" spans="6:6">
      <c r="F14873" s="181"/>
    </row>
    <row r="14874" s="176" customFormat="1" ht="13.5" spans="6:6">
      <c r="F14874" s="181"/>
    </row>
    <row r="14875" s="176" customFormat="1" ht="13.5" spans="6:6">
      <c r="F14875" s="181"/>
    </row>
    <row r="14876" s="176" customFormat="1" ht="13.5" spans="6:6">
      <c r="F14876" s="181"/>
    </row>
    <row r="14877" s="176" customFormat="1" ht="13.5" spans="6:6">
      <c r="F14877" s="181"/>
    </row>
    <row r="14878" s="176" customFormat="1" ht="13.5" spans="6:6">
      <c r="F14878" s="181"/>
    </row>
    <row r="14879" s="176" customFormat="1" ht="13.5" spans="6:6">
      <c r="F14879" s="181"/>
    </row>
    <row r="14880" s="176" customFormat="1" ht="13.5" spans="6:6">
      <c r="F14880" s="181"/>
    </row>
    <row r="14881" s="176" customFormat="1" ht="13.5" spans="6:6">
      <c r="F14881" s="181"/>
    </row>
    <row r="14882" s="176" customFormat="1" ht="13.5" spans="6:6">
      <c r="F14882" s="181"/>
    </row>
    <row r="14883" s="176" customFormat="1" ht="13.5" spans="6:6">
      <c r="F14883" s="181"/>
    </row>
    <row r="14884" s="176" customFormat="1" ht="13.5" spans="6:6">
      <c r="F14884" s="181"/>
    </row>
    <row r="14885" s="176" customFormat="1" ht="13.5" spans="6:6">
      <c r="F14885" s="181"/>
    </row>
    <row r="14886" s="176" customFormat="1" ht="13.5" spans="6:6">
      <c r="F14886" s="181"/>
    </row>
    <row r="14887" s="176" customFormat="1" ht="13.5" spans="6:6">
      <c r="F14887" s="181"/>
    </row>
    <row r="14888" s="176" customFormat="1" ht="13.5" spans="6:6">
      <c r="F14888" s="181"/>
    </row>
    <row r="14889" s="176" customFormat="1" ht="13.5" spans="6:6">
      <c r="F14889" s="181"/>
    </row>
    <row r="14890" s="176" customFormat="1" ht="13.5" spans="6:6">
      <c r="F14890" s="181"/>
    </row>
    <row r="14891" s="176" customFormat="1" ht="13.5" spans="6:6">
      <c r="F14891" s="181"/>
    </row>
    <row r="14892" s="176" customFormat="1" ht="13.5" spans="6:6">
      <c r="F14892" s="181"/>
    </row>
    <row r="14893" s="176" customFormat="1" ht="13.5" spans="6:6">
      <c r="F14893" s="181"/>
    </row>
    <row r="14894" s="176" customFormat="1" ht="13.5" spans="6:6">
      <c r="F14894" s="181"/>
    </row>
    <row r="14895" s="176" customFormat="1" ht="13.5" spans="6:6">
      <c r="F14895" s="181"/>
    </row>
    <row r="14896" s="176" customFormat="1" ht="13.5" spans="6:6">
      <c r="F14896" s="181"/>
    </row>
    <row r="14897" s="176" customFormat="1" ht="13.5" spans="6:6">
      <c r="F14897" s="181"/>
    </row>
    <row r="14898" s="176" customFormat="1" ht="13.5" spans="6:6">
      <c r="F14898" s="181"/>
    </row>
    <row r="14899" s="176" customFormat="1" ht="13.5" spans="6:6">
      <c r="F14899" s="181"/>
    </row>
    <row r="14900" s="176" customFormat="1" ht="13.5" spans="6:6">
      <c r="F14900" s="181"/>
    </row>
    <row r="14901" s="176" customFormat="1" ht="13.5" spans="6:6">
      <c r="F14901" s="181"/>
    </row>
    <row r="14902" s="176" customFormat="1" ht="13.5" spans="6:6">
      <c r="F14902" s="181"/>
    </row>
    <row r="14903" s="176" customFormat="1" ht="13.5" spans="6:6">
      <c r="F14903" s="181"/>
    </row>
    <row r="14904" s="176" customFormat="1" ht="13.5" spans="6:6">
      <c r="F14904" s="181"/>
    </row>
    <row r="14905" s="176" customFormat="1" ht="13.5" spans="6:6">
      <c r="F14905" s="181"/>
    </row>
    <row r="14906" s="176" customFormat="1" ht="13.5" spans="6:6">
      <c r="F14906" s="181"/>
    </row>
    <row r="14907" s="176" customFormat="1" ht="13.5" spans="6:6">
      <c r="F14907" s="181"/>
    </row>
    <row r="14908" s="176" customFormat="1" ht="13.5" spans="6:6">
      <c r="F14908" s="181"/>
    </row>
    <row r="14909" s="176" customFormat="1" ht="13.5" spans="6:6">
      <c r="F14909" s="181"/>
    </row>
    <row r="14910" s="176" customFormat="1" ht="13.5" spans="6:6">
      <c r="F14910" s="181"/>
    </row>
    <row r="14911" s="176" customFormat="1" ht="13.5" spans="6:6">
      <c r="F14911" s="181"/>
    </row>
    <row r="14912" s="176" customFormat="1" ht="13.5" spans="6:6">
      <c r="F14912" s="181"/>
    </row>
    <row r="14913" s="176" customFormat="1" ht="13.5" spans="6:6">
      <c r="F14913" s="181"/>
    </row>
    <row r="14914" s="176" customFormat="1" ht="13.5" spans="6:6">
      <c r="F14914" s="181"/>
    </row>
    <row r="14915" s="176" customFormat="1" ht="13.5" spans="6:6">
      <c r="F14915" s="181"/>
    </row>
    <row r="14916" s="176" customFormat="1" ht="13.5" spans="6:6">
      <c r="F14916" s="181"/>
    </row>
    <row r="14917" s="176" customFormat="1" ht="13.5" spans="6:6">
      <c r="F14917" s="181"/>
    </row>
    <row r="14918" s="176" customFormat="1" ht="13.5" spans="6:6">
      <c r="F14918" s="181"/>
    </row>
    <row r="14919" s="176" customFormat="1" ht="13.5" spans="6:6">
      <c r="F14919" s="181"/>
    </row>
    <row r="14920" s="176" customFormat="1" ht="13.5" spans="6:6">
      <c r="F14920" s="181"/>
    </row>
    <row r="14921" s="176" customFormat="1" ht="13.5" spans="6:6">
      <c r="F14921" s="181"/>
    </row>
    <row r="14922" s="176" customFormat="1" ht="13.5" spans="6:6">
      <c r="F14922" s="181"/>
    </row>
    <row r="14923" s="176" customFormat="1" ht="13.5" spans="6:6">
      <c r="F14923" s="181"/>
    </row>
    <row r="14924" s="176" customFormat="1" ht="13.5" spans="6:6">
      <c r="F14924" s="181"/>
    </row>
    <row r="14925" s="176" customFormat="1" ht="13.5" spans="6:6">
      <c r="F14925" s="181"/>
    </row>
    <row r="14926" s="176" customFormat="1" ht="13.5" spans="6:6">
      <c r="F14926" s="181"/>
    </row>
    <row r="14927" s="176" customFormat="1" ht="13.5" spans="6:6">
      <c r="F14927" s="181"/>
    </row>
    <row r="14928" s="176" customFormat="1" ht="13.5" spans="6:6">
      <c r="F14928" s="181"/>
    </row>
    <row r="14929" s="176" customFormat="1" ht="13.5" spans="6:6">
      <c r="F14929" s="181"/>
    </row>
    <row r="14930" s="176" customFormat="1" ht="13.5" spans="6:6">
      <c r="F14930" s="181"/>
    </row>
    <row r="14931" s="176" customFormat="1" ht="13.5" spans="6:6">
      <c r="F14931" s="181"/>
    </row>
    <row r="14932" s="176" customFormat="1" ht="13.5" spans="6:6">
      <c r="F14932" s="181"/>
    </row>
    <row r="14933" s="176" customFormat="1" ht="13.5" spans="6:6">
      <c r="F14933" s="181"/>
    </row>
    <row r="14934" s="176" customFormat="1" ht="13.5" spans="6:6">
      <c r="F14934" s="181"/>
    </row>
    <row r="14935" s="176" customFormat="1" ht="13.5" spans="6:6">
      <c r="F14935" s="181"/>
    </row>
    <row r="14936" s="176" customFormat="1" ht="13.5" spans="6:6">
      <c r="F14936" s="181"/>
    </row>
    <row r="14937" s="176" customFormat="1" ht="13.5" spans="6:6">
      <c r="F14937" s="181"/>
    </row>
    <row r="14938" s="176" customFormat="1" ht="13.5" spans="6:6">
      <c r="F14938" s="181"/>
    </row>
    <row r="14939" s="176" customFormat="1" ht="13.5" spans="6:6">
      <c r="F14939" s="181"/>
    </row>
    <row r="14940" s="176" customFormat="1" ht="13.5" spans="6:6">
      <c r="F14940" s="181"/>
    </row>
    <row r="14941" s="176" customFormat="1" ht="13.5" spans="6:6">
      <c r="F14941" s="181"/>
    </row>
    <row r="14942" s="176" customFormat="1" ht="13.5" spans="6:6">
      <c r="F14942" s="181"/>
    </row>
    <row r="14943" s="176" customFormat="1" ht="13.5" spans="6:6">
      <c r="F14943" s="181"/>
    </row>
    <row r="14944" s="176" customFormat="1" ht="13.5" spans="6:6">
      <c r="F14944" s="181"/>
    </row>
    <row r="14945" s="176" customFormat="1" ht="13.5" spans="6:6">
      <c r="F14945" s="181"/>
    </row>
    <row r="14946" s="176" customFormat="1" ht="13.5" spans="6:6">
      <c r="F14946" s="181"/>
    </row>
    <row r="14947" s="176" customFormat="1" ht="13.5" spans="6:6">
      <c r="F14947" s="181"/>
    </row>
    <row r="14948" s="176" customFormat="1" ht="13.5" spans="6:6">
      <c r="F14948" s="181"/>
    </row>
    <row r="14949" s="176" customFormat="1" ht="13.5" spans="6:6">
      <c r="F14949" s="181"/>
    </row>
    <row r="14950" s="176" customFormat="1" ht="13.5" spans="6:6">
      <c r="F14950" s="181"/>
    </row>
    <row r="14951" s="176" customFormat="1" ht="13.5" spans="6:6">
      <c r="F14951" s="181"/>
    </row>
    <row r="14952" s="176" customFormat="1" ht="13.5" spans="6:6">
      <c r="F14952" s="181"/>
    </row>
    <row r="14953" s="176" customFormat="1" ht="13.5" spans="6:6">
      <c r="F14953" s="181"/>
    </row>
    <row r="14954" s="176" customFormat="1" ht="13.5" spans="6:6">
      <c r="F14954" s="181"/>
    </row>
    <row r="14955" s="176" customFormat="1" ht="13.5" spans="6:6">
      <c r="F14955" s="181"/>
    </row>
    <row r="14956" s="176" customFormat="1" ht="13.5" spans="6:6">
      <c r="F14956" s="181"/>
    </row>
    <row r="14957" s="176" customFormat="1" ht="13.5" spans="6:6">
      <c r="F14957" s="181"/>
    </row>
    <row r="14958" s="176" customFormat="1" ht="13.5" spans="6:6">
      <c r="F14958" s="181"/>
    </row>
    <row r="14959" s="176" customFormat="1" ht="13.5" spans="6:6">
      <c r="F14959" s="181"/>
    </row>
    <row r="14960" s="176" customFormat="1" ht="13.5" spans="6:6">
      <c r="F14960" s="181"/>
    </row>
    <row r="14961" s="176" customFormat="1" ht="13.5" spans="6:6">
      <c r="F14961" s="181"/>
    </row>
    <row r="14962" s="176" customFormat="1" ht="13.5" spans="6:6">
      <c r="F14962" s="181"/>
    </row>
    <row r="14963" s="176" customFormat="1" ht="13.5" spans="6:6">
      <c r="F14963" s="181"/>
    </row>
    <row r="14964" s="176" customFormat="1" ht="13.5" spans="6:6">
      <c r="F14964" s="181"/>
    </row>
    <row r="14965" s="176" customFormat="1" ht="13.5" spans="6:6">
      <c r="F14965" s="181"/>
    </row>
    <row r="14966" s="176" customFormat="1" ht="13.5" spans="6:6">
      <c r="F14966" s="181"/>
    </row>
    <row r="14967" s="176" customFormat="1" ht="13.5" spans="6:6">
      <c r="F14967" s="181"/>
    </row>
    <row r="14968" s="176" customFormat="1" ht="13.5" spans="6:6">
      <c r="F14968" s="181"/>
    </row>
    <row r="14969" s="176" customFormat="1" ht="13.5" spans="6:6">
      <c r="F14969" s="181"/>
    </row>
    <row r="14970" s="176" customFormat="1" ht="13.5" spans="6:6">
      <c r="F14970" s="181"/>
    </row>
    <row r="14971" s="176" customFormat="1" ht="13.5" spans="6:6">
      <c r="F14971" s="181"/>
    </row>
    <row r="14972" s="176" customFormat="1" ht="13.5" spans="6:6">
      <c r="F14972" s="181"/>
    </row>
    <row r="14973" s="176" customFormat="1" ht="13.5" spans="6:6">
      <c r="F14973" s="181"/>
    </row>
    <row r="14974" s="176" customFormat="1" ht="13.5" spans="6:6">
      <c r="F14974" s="181"/>
    </row>
    <row r="14975" s="176" customFormat="1" ht="13.5" spans="6:6">
      <c r="F14975" s="181"/>
    </row>
    <row r="14976" s="176" customFormat="1" ht="13.5" spans="6:6">
      <c r="F14976" s="181"/>
    </row>
    <row r="14977" s="176" customFormat="1" ht="13.5" spans="6:6">
      <c r="F14977" s="181"/>
    </row>
    <row r="14978" s="176" customFormat="1" ht="13.5" spans="6:6">
      <c r="F14978" s="181"/>
    </row>
    <row r="14979" s="176" customFormat="1" ht="13.5" spans="6:6">
      <c r="F14979" s="181"/>
    </row>
    <row r="14980" s="176" customFormat="1" ht="13.5" spans="6:6">
      <c r="F14980" s="181"/>
    </row>
    <row r="14981" s="176" customFormat="1" ht="13.5" spans="6:6">
      <c r="F14981" s="181"/>
    </row>
    <row r="14982" s="176" customFormat="1" ht="13.5" spans="6:6">
      <c r="F14982" s="181"/>
    </row>
    <row r="14983" s="176" customFormat="1" ht="13.5" spans="6:6">
      <c r="F14983" s="181"/>
    </row>
    <row r="14984" s="176" customFormat="1" ht="13.5" spans="6:6">
      <c r="F14984" s="181"/>
    </row>
    <row r="14985" s="176" customFormat="1" ht="13.5" spans="6:6">
      <c r="F14985" s="181"/>
    </row>
    <row r="14986" s="176" customFormat="1" ht="13.5" spans="6:6">
      <c r="F14986" s="181"/>
    </row>
    <row r="14987" s="176" customFormat="1" ht="13.5" spans="6:6">
      <c r="F14987" s="181"/>
    </row>
    <row r="14988" s="176" customFormat="1" ht="13.5" spans="6:6">
      <c r="F14988" s="181"/>
    </row>
    <row r="14989" s="176" customFormat="1" ht="13.5" spans="6:6">
      <c r="F14989" s="181"/>
    </row>
    <row r="14990" s="176" customFormat="1" ht="13.5" spans="6:6">
      <c r="F14990" s="181"/>
    </row>
    <row r="14991" s="176" customFormat="1" ht="13.5" spans="6:6">
      <c r="F14991" s="181"/>
    </row>
    <row r="14992" s="176" customFormat="1" ht="13.5" spans="6:6">
      <c r="F14992" s="181"/>
    </row>
    <row r="14993" s="176" customFormat="1" ht="13.5" spans="6:6">
      <c r="F14993" s="181"/>
    </row>
    <row r="14994" s="176" customFormat="1" ht="13.5" spans="6:6">
      <c r="F14994" s="181"/>
    </row>
    <row r="14995" s="176" customFormat="1" ht="13.5" spans="6:6">
      <c r="F14995" s="181"/>
    </row>
    <row r="14996" s="176" customFormat="1" ht="13.5" spans="6:6">
      <c r="F14996" s="181"/>
    </row>
    <row r="14997" s="176" customFormat="1" ht="13.5" spans="6:6">
      <c r="F14997" s="181"/>
    </row>
    <row r="14998" s="176" customFormat="1" ht="13.5" spans="6:6">
      <c r="F14998" s="181"/>
    </row>
    <row r="14999" s="176" customFormat="1" ht="13.5" spans="6:6">
      <c r="F14999" s="181"/>
    </row>
    <row r="15000" s="176" customFormat="1" ht="13.5" spans="6:6">
      <c r="F15000" s="181"/>
    </row>
    <row r="15001" s="176" customFormat="1" ht="13.5" spans="6:6">
      <c r="F15001" s="181"/>
    </row>
    <row r="15002" s="176" customFormat="1" ht="13.5" spans="6:6">
      <c r="F15002" s="181"/>
    </row>
    <row r="15003" s="176" customFormat="1" ht="13.5" spans="6:6">
      <c r="F15003" s="181"/>
    </row>
    <row r="15004" s="176" customFormat="1" ht="13.5" spans="6:6">
      <c r="F15004" s="181"/>
    </row>
    <row r="15005" s="176" customFormat="1" ht="13.5" spans="6:6">
      <c r="F15005" s="181"/>
    </row>
    <row r="15006" s="176" customFormat="1" ht="13.5" spans="6:6">
      <c r="F15006" s="181"/>
    </row>
    <row r="15007" s="176" customFormat="1" ht="13.5" spans="6:6">
      <c r="F15007" s="181"/>
    </row>
    <row r="15008" s="176" customFormat="1" ht="13.5" spans="6:6">
      <c r="F15008" s="181"/>
    </row>
    <row r="15009" s="176" customFormat="1" ht="13.5" spans="6:6">
      <c r="F15009" s="181"/>
    </row>
    <row r="15010" s="176" customFormat="1" ht="13.5" spans="6:6">
      <c r="F15010" s="181"/>
    </row>
    <row r="15011" s="176" customFormat="1" ht="13.5" spans="6:6">
      <c r="F15011" s="181"/>
    </row>
    <row r="15012" s="176" customFormat="1" ht="13.5" spans="6:6">
      <c r="F15012" s="181"/>
    </row>
    <row r="15013" s="176" customFormat="1" ht="13.5" spans="6:6">
      <c r="F15013" s="181"/>
    </row>
    <row r="15014" s="176" customFormat="1" ht="13.5" spans="6:6">
      <c r="F15014" s="181"/>
    </row>
    <row r="15015" s="176" customFormat="1" ht="13.5" spans="6:6">
      <c r="F15015" s="181"/>
    </row>
    <row r="15016" s="176" customFormat="1" ht="13.5" spans="6:6">
      <c r="F15016" s="181"/>
    </row>
    <row r="15017" s="176" customFormat="1" ht="13.5" spans="6:6">
      <c r="F15017" s="181"/>
    </row>
    <row r="15018" s="176" customFormat="1" ht="13.5" spans="6:6">
      <c r="F15018" s="181"/>
    </row>
    <row r="15019" s="176" customFormat="1" ht="13.5" spans="6:6">
      <c r="F15019" s="181"/>
    </row>
    <row r="15020" s="176" customFormat="1" ht="13.5" spans="6:6">
      <c r="F15020" s="181"/>
    </row>
    <row r="15021" s="176" customFormat="1" ht="13.5" spans="6:6">
      <c r="F15021" s="181"/>
    </row>
    <row r="15022" s="176" customFormat="1" ht="13.5" spans="6:6">
      <c r="F15022" s="181"/>
    </row>
    <row r="15023" s="176" customFormat="1" ht="13.5" spans="6:6">
      <c r="F15023" s="181"/>
    </row>
    <row r="15024" s="176" customFormat="1" ht="13.5" spans="6:6">
      <c r="F15024" s="181"/>
    </row>
    <row r="15025" s="176" customFormat="1" ht="13.5" spans="6:6">
      <c r="F15025" s="181"/>
    </row>
    <row r="15026" s="176" customFormat="1" ht="13.5" spans="6:6">
      <c r="F15026" s="181"/>
    </row>
    <row r="15027" s="176" customFormat="1" ht="13.5" spans="6:6">
      <c r="F15027" s="181"/>
    </row>
    <row r="15028" s="176" customFormat="1" ht="13.5" spans="6:6">
      <c r="F15028" s="181"/>
    </row>
    <row r="15029" s="176" customFormat="1" ht="13.5" spans="6:6">
      <c r="F15029" s="181"/>
    </row>
    <row r="15030" s="176" customFormat="1" ht="13.5" spans="6:6">
      <c r="F15030" s="181"/>
    </row>
    <row r="15031" s="176" customFormat="1" ht="13.5" spans="6:6">
      <c r="F15031" s="181"/>
    </row>
    <row r="15032" s="176" customFormat="1" ht="13.5" spans="6:6">
      <c r="F15032" s="181"/>
    </row>
    <row r="15033" s="176" customFormat="1" ht="13.5" spans="6:6">
      <c r="F15033" s="181"/>
    </row>
    <row r="15034" s="176" customFormat="1" ht="13.5" spans="6:6">
      <c r="F15034" s="181"/>
    </row>
    <row r="15035" s="176" customFormat="1" ht="13.5" spans="6:6">
      <c r="F15035" s="181"/>
    </row>
    <row r="15036" s="176" customFormat="1" ht="13.5" spans="6:6">
      <c r="F15036" s="181"/>
    </row>
    <row r="15037" s="176" customFormat="1" ht="13.5" spans="6:6">
      <c r="F15037" s="181"/>
    </row>
    <row r="15038" s="176" customFormat="1" ht="13.5" spans="6:6">
      <c r="F15038" s="181"/>
    </row>
    <row r="15039" s="176" customFormat="1" ht="13.5" spans="6:6">
      <c r="F15039" s="181"/>
    </row>
    <row r="15040" s="176" customFormat="1" ht="13.5" spans="6:6">
      <c r="F15040" s="181"/>
    </row>
    <row r="15041" s="176" customFormat="1" ht="13.5" spans="6:6">
      <c r="F15041" s="181"/>
    </row>
    <row r="15042" s="176" customFormat="1" ht="13.5" spans="6:6">
      <c r="F15042" s="181"/>
    </row>
    <row r="15043" s="176" customFormat="1" ht="13.5" spans="6:6">
      <c r="F15043" s="181"/>
    </row>
    <row r="15044" s="176" customFormat="1" ht="13.5" spans="6:6">
      <c r="F15044" s="181"/>
    </row>
    <row r="15045" s="176" customFormat="1" ht="13.5" spans="6:6">
      <c r="F15045" s="181"/>
    </row>
    <row r="15046" s="176" customFormat="1" ht="13.5" spans="6:6">
      <c r="F15046" s="181"/>
    </row>
    <row r="15047" s="176" customFormat="1" ht="13.5" spans="6:6">
      <c r="F15047" s="181"/>
    </row>
    <row r="15048" s="176" customFormat="1" ht="13.5" spans="6:6">
      <c r="F15048" s="181"/>
    </row>
    <row r="15049" s="176" customFormat="1" ht="13.5" spans="6:6">
      <c r="F15049" s="181"/>
    </row>
    <row r="15050" s="176" customFormat="1" ht="13.5" spans="6:6">
      <c r="F15050" s="181"/>
    </row>
    <row r="15051" s="176" customFormat="1" ht="13.5" spans="6:6">
      <c r="F15051" s="181"/>
    </row>
    <row r="15052" s="176" customFormat="1" ht="13.5" spans="6:6">
      <c r="F15052" s="181"/>
    </row>
    <row r="15053" s="176" customFormat="1" ht="13.5" spans="6:6">
      <c r="F15053" s="181"/>
    </row>
    <row r="15054" s="176" customFormat="1" ht="13.5" spans="6:6">
      <c r="F15054" s="181"/>
    </row>
    <row r="15055" s="176" customFormat="1" ht="13.5" spans="6:6">
      <c r="F15055" s="181"/>
    </row>
    <row r="15056" s="176" customFormat="1" ht="13.5" spans="6:6">
      <c r="F15056" s="181"/>
    </row>
    <row r="15057" s="176" customFormat="1" ht="13.5" spans="6:6">
      <c r="F15057" s="181"/>
    </row>
    <row r="15058" s="176" customFormat="1" ht="13.5" spans="6:6">
      <c r="F15058" s="181"/>
    </row>
    <row r="15059" s="176" customFormat="1" ht="13.5" spans="6:6">
      <c r="F15059" s="181"/>
    </row>
    <row r="15060" s="176" customFormat="1" ht="13.5" spans="6:6">
      <c r="F15060" s="181"/>
    </row>
    <row r="15061" s="176" customFormat="1" ht="13.5" spans="6:6">
      <c r="F15061" s="181"/>
    </row>
    <row r="15062" s="176" customFormat="1" ht="13.5" spans="6:6">
      <c r="F15062" s="181"/>
    </row>
    <row r="15063" s="176" customFormat="1" ht="13.5" spans="6:6">
      <c r="F15063" s="181"/>
    </row>
    <row r="15064" s="176" customFormat="1" ht="13.5" spans="6:6">
      <c r="F15064" s="181"/>
    </row>
    <row r="15065" s="176" customFormat="1" ht="13.5" spans="6:6">
      <c r="F15065" s="181"/>
    </row>
    <row r="15066" s="176" customFormat="1" ht="13.5" spans="6:6">
      <c r="F15066" s="181"/>
    </row>
    <row r="15067" s="176" customFormat="1" ht="13.5" spans="6:6">
      <c r="F15067" s="181"/>
    </row>
    <row r="15068" s="176" customFormat="1" ht="13.5" spans="6:6">
      <c r="F15068" s="181"/>
    </row>
    <row r="15069" s="176" customFormat="1" ht="13.5" spans="6:6">
      <c r="F15069" s="181"/>
    </row>
    <row r="15070" s="176" customFormat="1" ht="13.5" spans="6:6">
      <c r="F15070" s="181"/>
    </row>
    <row r="15071" s="176" customFormat="1" ht="13.5" spans="6:6">
      <c r="F15071" s="181"/>
    </row>
    <row r="15072" s="176" customFormat="1" ht="13.5" spans="6:6">
      <c r="F15072" s="181"/>
    </row>
    <row r="15073" s="176" customFormat="1" ht="13.5" spans="6:6">
      <c r="F15073" s="181"/>
    </row>
    <row r="15074" s="176" customFormat="1" ht="13.5" spans="6:6">
      <c r="F15074" s="181"/>
    </row>
    <row r="15075" s="176" customFormat="1" ht="13.5" spans="6:6">
      <c r="F15075" s="181"/>
    </row>
    <row r="15076" s="176" customFormat="1" ht="13.5" spans="6:6">
      <c r="F15076" s="181"/>
    </row>
    <row r="15077" s="176" customFormat="1" ht="13.5" spans="6:6">
      <c r="F15077" s="181"/>
    </row>
    <row r="15078" s="176" customFormat="1" ht="13.5" spans="6:6">
      <c r="F15078" s="181"/>
    </row>
    <row r="15079" s="176" customFormat="1" ht="13.5" spans="6:6">
      <c r="F15079" s="181"/>
    </row>
    <row r="15080" s="176" customFormat="1" ht="13.5" spans="6:6">
      <c r="F15080" s="181"/>
    </row>
    <row r="15081" s="176" customFormat="1" ht="13.5" spans="6:6">
      <c r="F15081" s="181"/>
    </row>
    <row r="15082" s="176" customFormat="1" ht="13.5" spans="6:6">
      <c r="F15082" s="181"/>
    </row>
    <row r="15083" s="176" customFormat="1" ht="13.5" spans="6:6">
      <c r="F15083" s="181"/>
    </row>
    <row r="15084" s="176" customFormat="1" ht="13.5" spans="6:6">
      <c r="F15084" s="181"/>
    </row>
    <row r="15085" s="176" customFormat="1" ht="13.5" spans="6:6">
      <c r="F15085" s="181"/>
    </row>
    <row r="15086" s="176" customFormat="1" ht="13.5" spans="6:6">
      <c r="F15086" s="181"/>
    </row>
    <row r="15087" s="176" customFormat="1" ht="13.5" spans="6:6">
      <c r="F15087" s="181"/>
    </row>
    <row r="15088" s="176" customFormat="1" ht="13.5" spans="6:6">
      <c r="F15088" s="181"/>
    </row>
    <row r="15089" s="176" customFormat="1" ht="13.5" spans="6:6">
      <c r="F15089" s="181"/>
    </row>
    <row r="15090" s="176" customFormat="1" ht="13.5" spans="6:6">
      <c r="F15090" s="181"/>
    </row>
    <row r="15091" s="176" customFormat="1" ht="13.5" spans="6:6">
      <c r="F15091" s="181"/>
    </row>
    <row r="15092" s="176" customFormat="1" ht="13.5" spans="6:6">
      <c r="F15092" s="181"/>
    </row>
    <row r="15093" s="176" customFormat="1" ht="13.5" spans="6:6">
      <c r="F15093" s="181"/>
    </row>
    <row r="15094" s="176" customFormat="1" ht="13.5" spans="6:6">
      <c r="F15094" s="181"/>
    </row>
    <row r="15095" s="176" customFormat="1" ht="13.5" spans="6:6">
      <c r="F15095" s="181"/>
    </row>
    <row r="15096" s="176" customFormat="1" ht="13.5" spans="6:6">
      <c r="F15096" s="181"/>
    </row>
    <row r="15097" s="176" customFormat="1" ht="13.5" spans="6:6">
      <c r="F15097" s="181"/>
    </row>
    <row r="15098" s="176" customFormat="1" ht="13.5" spans="6:6">
      <c r="F15098" s="181"/>
    </row>
    <row r="15099" s="176" customFormat="1" ht="13.5" spans="6:6">
      <c r="F15099" s="181"/>
    </row>
    <row r="15100" s="176" customFormat="1" ht="13.5" spans="6:6">
      <c r="F15100" s="181"/>
    </row>
    <row r="15101" s="176" customFormat="1" ht="13.5" spans="6:6">
      <c r="F15101" s="181"/>
    </row>
    <row r="15102" s="176" customFormat="1" ht="13.5" spans="6:6">
      <c r="F15102" s="181"/>
    </row>
    <row r="15103" s="176" customFormat="1" ht="13.5" spans="6:6">
      <c r="F15103" s="181"/>
    </row>
    <row r="15104" s="176" customFormat="1" ht="13.5" spans="6:6">
      <c r="F15104" s="181"/>
    </row>
    <row r="15105" s="176" customFormat="1" ht="13.5" spans="6:6">
      <c r="F15105" s="181"/>
    </row>
    <row r="15106" s="176" customFormat="1" ht="13.5" spans="6:6">
      <c r="F15106" s="181"/>
    </row>
    <row r="15107" s="176" customFormat="1" ht="13.5" spans="6:6">
      <c r="F15107" s="181"/>
    </row>
    <row r="15108" s="176" customFormat="1" ht="13.5" spans="6:6">
      <c r="F15108" s="181"/>
    </row>
    <row r="15109" s="176" customFormat="1" ht="13.5" spans="6:6">
      <c r="F15109" s="181"/>
    </row>
    <row r="15110" s="176" customFormat="1" ht="13.5" spans="6:6">
      <c r="F15110" s="181"/>
    </row>
    <row r="15111" s="176" customFormat="1" ht="13.5" spans="6:6">
      <c r="F15111" s="181"/>
    </row>
    <row r="15112" s="176" customFormat="1" ht="13.5" spans="6:6">
      <c r="F15112" s="181"/>
    </row>
    <row r="15113" s="176" customFormat="1" ht="13.5" spans="6:6">
      <c r="F15113" s="181"/>
    </row>
    <row r="15114" s="176" customFormat="1" ht="13.5" spans="6:6">
      <c r="F15114" s="181"/>
    </row>
    <row r="15115" s="176" customFormat="1" ht="13.5" spans="6:6">
      <c r="F15115" s="181"/>
    </row>
    <row r="15116" s="176" customFormat="1" ht="13.5" spans="6:6">
      <c r="F15116" s="181"/>
    </row>
    <row r="15117" s="176" customFormat="1" ht="13.5" spans="6:6">
      <c r="F15117" s="181"/>
    </row>
    <row r="15118" s="176" customFormat="1" ht="13.5" spans="6:6">
      <c r="F15118" s="181"/>
    </row>
    <row r="15119" s="176" customFormat="1" ht="13.5" spans="6:6">
      <c r="F15119" s="181"/>
    </row>
    <row r="15120" s="176" customFormat="1" ht="13.5" spans="6:6">
      <c r="F15120" s="181"/>
    </row>
    <row r="15121" s="176" customFormat="1" ht="13.5" spans="6:6">
      <c r="F15121" s="181"/>
    </row>
    <row r="15122" s="176" customFormat="1" ht="13.5" spans="6:6">
      <c r="F15122" s="181"/>
    </row>
    <row r="15123" s="176" customFormat="1" ht="13.5" spans="6:6">
      <c r="F15123" s="181"/>
    </row>
    <row r="15124" s="176" customFormat="1" ht="13.5" spans="6:6">
      <c r="F15124" s="181"/>
    </row>
    <row r="15125" s="176" customFormat="1" ht="13.5" spans="6:6">
      <c r="F15125" s="181"/>
    </row>
    <row r="15126" s="176" customFormat="1" ht="13.5" spans="6:6">
      <c r="F15126" s="181"/>
    </row>
    <row r="15127" s="176" customFormat="1" ht="13.5" spans="6:6">
      <c r="F15127" s="181"/>
    </row>
    <row r="15128" s="176" customFormat="1" ht="13.5" spans="6:6">
      <c r="F15128" s="181"/>
    </row>
    <row r="15129" s="176" customFormat="1" ht="13.5" spans="6:6">
      <c r="F15129" s="181"/>
    </row>
    <row r="15130" s="176" customFormat="1" ht="13.5" spans="6:6">
      <c r="F15130" s="181"/>
    </row>
    <row r="15131" s="176" customFormat="1" ht="13.5" spans="6:6">
      <c r="F15131" s="181"/>
    </row>
    <row r="15132" s="176" customFormat="1" ht="13.5" spans="6:6">
      <c r="F15132" s="181"/>
    </row>
    <row r="15133" s="176" customFormat="1" ht="13.5" spans="6:6">
      <c r="F15133" s="181"/>
    </row>
    <row r="15134" s="176" customFormat="1" ht="13.5" spans="6:6">
      <c r="F15134" s="181"/>
    </row>
    <row r="15135" s="176" customFormat="1" ht="13.5" spans="6:6">
      <c r="F15135" s="181"/>
    </row>
    <row r="15136" s="176" customFormat="1" ht="13.5" spans="6:6">
      <c r="F15136" s="181"/>
    </row>
    <row r="15137" s="176" customFormat="1" ht="13.5" spans="6:6">
      <c r="F15137" s="181"/>
    </row>
    <row r="15138" s="176" customFormat="1" ht="13.5" spans="6:6">
      <c r="F15138" s="181"/>
    </row>
    <row r="15139" s="176" customFormat="1" ht="13.5" spans="6:6">
      <c r="F15139" s="181"/>
    </row>
    <row r="15140" s="176" customFormat="1" ht="13.5" spans="6:6">
      <c r="F15140" s="181"/>
    </row>
    <row r="15141" s="176" customFormat="1" ht="13.5" spans="6:6">
      <c r="F15141" s="181"/>
    </row>
    <row r="15142" s="176" customFormat="1" ht="13.5" spans="6:6">
      <c r="F15142" s="181"/>
    </row>
    <row r="15143" s="176" customFormat="1" ht="13.5" spans="6:6">
      <c r="F15143" s="181"/>
    </row>
    <row r="15144" s="176" customFormat="1" ht="13.5" spans="6:6">
      <c r="F15144" s="181"/>
    </row>
    <row r="15145" s="176" customFormat="1" ht="13.5" spans="6:6">
      <c r="F15145" s="181"/>
    </row>
    <row r="15146" s="176" customFormat="1" ht="13.5" spans="6:6">
      <c r="F15146" s="181"/>
    </row>
    <row r="15147" s="176" customFormat="1" ht="13.5" spans="6:6">
      <c r="F15147" s="181"/>
    </row>
    <row r="15148" s="176" customFormat="1" ht="13.5" spans="6:6">
      <c r="F15148" s="181"/>
    </row>
    <row r="15149" s="176" customFormat="1" ht="13.5" spans="6:6">
      <c r="F15149" s="181"/>
    </row>
    <row r="15150" s="176" customFormat="1" ht="13.5" spans="6:6">
      <c r="F15150" s="181"/>
    </row>
    <row r="15151" s="176" customFormat="1" ht="13.5" spans="6:6">
      <c r="F15151" s="181"/>
    </row>
    <row r="15152" s="176" customFormat="1" ht="13.5" spans="6:6">
      <c r="F15152" s="181"/>
    </row>
    <row r="15153" s="176" customFormat="1" ht="13.5" spans="6:6">
      <c r="F15153" s="181"/>
    </row>
    <row r="15154" s="176" customFormat="1" ht="13.5" spans="6:6">
      <c r="F15154" s="181"/>
    </row>
    <row r="15155" s="176" customFormat="1" ht="13.5" spans="6:6">
      <c r="F15155" s="181"/>
    </row>
    <row r="15156" s="176" customFormat="1" ht="13.5" spans="6:6">
      <c r="F15156" s="181"/>
    </row>
    <row r="15157" s="176" customFormat="1" ht="13.5" spans="6:6">
      <c r="F15157" s="181"/>
    </row>
    <row r="15158" s="176" customFormat="1" ht="13.5" spans="6:6">
      <c r="F15158" s="181"/>
    </row>
    <row r="15159" s="176" customFormat="1" ht="13.5" spans="6:6">
      <c r="F15159" s="181"/>
    </row>
    <row r="15160" s="176" customFormat="1" ht="13.5" spans="6:6">
      <c r="F15160" s="181"/>
    </row>
    <row r="15161" s="176" customFormat="1" ht="13.5" spans="6:6">
      <c r="F15161" s="181"/>
    </row>
    <row r="15162" s="176" customFormat="1" ht="13.5" spans="6:6">
      <c r="F15162" s="181"/>
    </row>
    <row r="15163" s="176" customFormat="1" ht="13.5" spans="6:6">
      <c r="F15163" s="181"/>
    </row>
    <row r="15164" s="176" customFormat="1" ht="13.5" spans="6:6">
      <c r="F15164" s="181"/>
    </row>
    <row r="15165" s="176" customFormat="1" ht="13.5" spans="6:6">
      <c r="F15165" s="181"/>
    </row>
    <row r="15166" s="176" customFormat="1" ht="13.5" spans="6:6">
      <c r="F15166" s="181"/>
    </row>
    <row r="15167" s="176" customFormat="1" ht="13.5" spans="6:6">
      <c r="F15167" s="181"/>
    </row>
    <row r="15168" s="176" customFormat="1" ht="13.5" spans="6:6">
      <c r="F15168" s="181"/>
    </row>
    <row r="15169" s="176" customFormat="1" ht="13.5" spans="6:6">
      <c r="F15169" s="181"/>
    </row>
    <row r="15170" s="176" customFormat="1" ht="13.5" spans="6:6">
      <c r="F15170" s="181"/>
    </row>
    <row r="15171" s="176" customFormat="1" ht="13.5" spans="6:6">
      <c r="F15171" s="181"/>
    </row>
    <row r="15172" s="176" customFormat="1" ht="13.5" spans="6:6">
      <c r="F15172" s="181"/>
    </row>
    <row r="15173" s="176" customFormat="1" ht="13.5" spans="6:6">
      <c r="F15173" s="181"/>
    </row>
    <row r="15174" s="176" customFormat="1" ht="13.5" spans="6:6">
      <c r="F15174" s="181"/>
    </row>
    <row r="15175" s="176" customFormat="1" ht="13.5" spans="6:6">
      <c r="F15175" s="181"/>
    </row>
    <row r="15176" s="176" customFormat="1" ht="13.5" spans="6:6">
      <c r="F15176" s="181"/>
    </row>
    <row r="15177" s="176" customFormat="1" ht="13.5" spans="6:6">
      <c r="F15177" s="181"/>
    </row>
    <row r="15178" s="176" customFormat="1" ht="13.5" spans="6:6">
      <c r="F15178" s="181"/>
    </row>
    <row r="15179" s="176" customFormat="1" ht="13.5" spans="6:6">
      <c r="F15179" s="181"/>
    </row>
    <row r="15180" s="176" customFormat="1" ht="13.5" spans="6:6">
      <c r="F15180" s="181"/>
    </row>
    <row r="15181" s="176" customFormat="1" ht="13.5" spans="6:6">
      <c r="F15181" s="181"/>
    </row>
    <row r="15182" s="176" customFormat="1" ht="13.5" spans="6:6">
      <c r="F15182" s="181"/>
    </row>
    <row r="15183" s="176" customFormat="1" ht="13.5" spans="6:6">
      <c r="F15183" s="181"/>
    </row>
    <row r="15184" s="176" customFormat="1" ht="13.5" spans="6:6">
      <c r="F15184" s="181"/>
    </row>
    <row r="15185" s="176" customFormat="1" ht="13.5" spans="6:6">
      <c r="F15185" s="181"/>
    </row>
    <row r="15186" s="176" customFormat="1" ht="13.5" spans="6:6">
      <c r="F15186" s="181"/>
    </row>
    <row r="15187" s="176" customFormat="1" ht="13.5" spans="6:6">
      <c r="F15187" s="181"/>
    </row>
    <row r="15188" s="176" customFormat="1" ht="13.5" spans="6:6">
      <c r="F15188" s="181"/>
    </row>
    <row r="15189" s="176" customFormat="1" ht="13.5" spans="6:6">
      <c r="F15189" s="181"/>
    </row>
    <row r="15190" s="176" customFormat="1" ht="13.5" spans="6:6">
      <c r="F15190" s="181"/>
    </row>
    <row r="15191" s="176" customFormat="1" ht="13.5" spans="6:6">
      <c r="F15191" s="181"/>
    </row>
    <row r="15192" s="176" customFormat="1" ht="13.5" spans="6:6">
      <c r="F15192" s="181"/>
    </row>
    <row r="15193" s="176" customFormat="1" ht="13.5" spans="6:6">
      <c r="F15193" s="181"/>
    </row>
    <row r="15194" s="176" customFormat="1" ht="13.5" spans="6:6">
      <c r="F15194" s="181"/>
    </row>
    <row r="15195" s="176" customFormat="1" ht="13.5" spans="6:6">
      <c r="F15195" s="181"/>
    </row>
    <row r="15196" s="176" customFormat="1" ht="13.5" spans="6:6">
      <c r="F15196" s="181"/>
    </row>
    <row r="15197" s="176" customFormat="1" ht="13.5" spans="6:6">
      <c r="F15197" s="181"/>
    </row>
    <row r="15198" s="176" customFormat="1" ht="13.5" spans="6:6">
      <c r="F15198" s="181"/>
    </row>
    <row r="15199" s="176" customFormat="1" ht="13.5" spans="6:6">
      <c r="F15199" s="181"/>
    </row>
    <row r="15200" s="176" customFormat="1" ht="13.5" spans="6:6">
      <c r="F15200" s="181"/>
    </row>
    <row r="15201" s="176" customFormat="1" ht="13.5" spans="6:6">
      <c r="F15201" s="181"/>
    </row>
    <row r="15202" s="176" customFormat="1" ht="13.5" spans="6:6">
      <c r="F15202" s="181"/>
    </row>
    <row r="15203" s="176" customFormat="1" ht="13.5" spans="6:6">
      <c r="F15203" s="181"/>
    </row>
    <row r="15204" s="176" customFormat="1" ht="13.5" spans="6:6">
      <c r="F15204" s="181"/>
    </row>
    <row r="15205" s="176" customFormat="1" ht="13.5" spans="6:6">
      <c r="F15205" s="181"/>
    </row>
    <row r="15206" s="176" customFormat="1" ht="13.5" spans="6:6">
      <c r="F15206" s="181"/>
    </row>
    <row r="15207" s="176" customFormat="1" ht="13.5" spans="6:6">
      <c r="F15207" s="181"/>
    </row>
    <row r="15208" s="176" customFormat="1" ht="13.5" spans="6:6">
      <c r="F15208" s="181"/>
    </row>
    <row r="15209" s="176" customFormat="1" ht="13.5" spans="6:6">
      <c r="F15209" s="181"/>
    </row>
    <row r="15210" s="176" customFormat="1" ht="13.5" spans="6:6">
      <c r="F15210" s="181"/>
    </row>
    <row r="15211" s="176" customFormat="1" ht="13.5" spans="6:6">
      <c r="F15211" s="181"/>
    </row>
    <row r="15212" s="176" customFormat="1" ht="13.5" spans="6:6">
      <c r="F15212" s="181"/>
    </row>
    <row r="15213" s="176" customFormat="1" ht="13.5" spans="6:6">
      <c r="F15213" s="181"/>
    </row>
    <row r="15214" s="176" customFormat="1" ht="13.5" spans="6:6">
      <c r="F15214" s="181"/>
    </row>
    <row r="15215" s="176" customFormat="1" ht="13.5" spans="6:6">
      <c r="F15215" s="181"/>
    </row>
    <row r="15216" s="176" customFormat="1" ht="13.5" spans="6:6">
      <c r="F15216" s="181"/>
    </row>
    <row r="15217" s="176" customFormat="1" ht="13.5" spans="6:6">
      <c r="F15217" s="181"/>
    </row>
    <row r="15218" s="176" customFormat="1" ht="13.5" spans="6:6">
      <c r="F15218" s="181"/>
    </row>
    <row r="15219" s="176" customFormat="1" ht="13.5" spans="6:6">
      <c r="F15219" s="181"/>
    </row>
    <row r="15220" s="176" customFormat="1" ht="13.5" spans="6:6">
      <c r="F15220" s="181"/>
    </row>
    <row r="15221" s="176" customFormat="1" ht="13.5" spans="6:6">
      <c r="F15221" s="181"/>
    </row>
    <row r="15222" s="176" customFormat="1" ht="13.5" spans="6:6">
      <c r="F15222" s="181"/>
    </row>
    <row r="15223" s="176" customFormat="1" ht="13.5" spans="6:6">
      <c r="F15223" s="181"/>
    </row>
    <row r="15224" s="176" customFormat="1" ht="13.5" spans="6:6">
      <c r="F15224" s="181"/>
    </row>
    <row r="15225" s="176" customFormat="1" ht="13.5" spans="6:6">
      <c r="F15225" s="181"/>
    </row>
    <row r="15226" s="176" customFormat="1" ht="13.5" spans="6:6">
      <c r="F15226" s="181"/>
    </row>
    <row r="15227" s="176" customFormat="1" ht="13.5" spans="6:6">
      <c r="F15227" s="181"/>
    </row>
    <row r="15228" s="176" customFormat="1" ht="13.5" spans="6:6">
      <c r="F15228" s="181"/>
    </row>
    <row r="15229" s="176" customFormat="1" ht="13.5" spans="6:6">
      <c r="F15229" s="181"/>
    </row>
    <row r="15230" s="176" customFormat="1" ht="13.5" spans="6:6">
      <c r="F15230" s="181"/>
    </row>
    <row r="15231" s="176" customFormat="1" ht="13.5" spans="6:6">
      <c r="F15231" s="181"/>
    </row>
    <row r="15232" s="176" customFormat="1" ht="13.5" spans="6:6">
      <c r="F15232" s="181"/>
    </row>
    <row r="15233" s="176" customFormat="1" ht="13.5" spans="6:6">
      <c r="F15233" s="181"/>
    </row>
    <row r="15234" s="176" customFormat="1" ht="13.5" spans="6:6">
      <c r="F15234" s="181"/>
    </row>
    <row r="15235" s="176" customFormat="1" ht="13.5" spans="6:6">
      <c r="F15235" s="181"/>
    </row>
    <row r="15236" s="176" customFormat="1" ht="13.5" spans="6:6">
      <c r="F15236" s="181"/>
    </row>
    <row r="15237" s="176" customFormat="1" ht="13.5" spans="6:6">
      <c r="F15237" s="181"/>
    </row>
    <row r="15238" s="176" customFormat="1" ht="13.5" spans="6:6">
      <c r="F15238" s="181"/>
    </row>
    <row r="15239" s="176" customFormat="1" ht="13.5" spans="6:6">
      <c r="F15239" s="181"/>
    </row>
    <row r="15240" s="176" customFormat="1" ht="13.5" spans="6:6">
      <c r="F15240" s="181"/>
    </row>
    <row r="15241" s="176" customFormat="1" ht="13.5" spans="6:6">
      <c r="F15241" s="181"/>
    </row>
    <row r="15242" s="176" customFormat="1" ht="13.5" spans="6:6">
      <c r="F15242" s="181"/>
    </row>
    <row r="15243" s="176" customFormat="1" ht="13.5" spans="6:6">
      <c r="F15243" s="181"/>
    </row>
    <row r="15244" s="176" customFormat="1" ht="13.5" spans="6:6">
      <c r="F15244" s="181"/>
    </row>
    <row r="15245" s="176" customFormat="1" ht="13.5" spans="6:6">
      <c r="F15245" s="181"/>
    </row>
    <row r="15246" s="176" customFormat="1" ht="13.5" spans="6:6">
      <c r="F15246" s="181"/>
    </row>
    <row r="15247" s="176" customFormat="1" ht="13.5" spans="6:6">
      <c r="F15247" s="181"/>
    </row>
    <row r="15248" s="176" customFormat="1" ht="13.5" spans="6:6">
      <c r="F15248" s="181"/>
    </row>
    <row r="15249" s="176" customFormat="1" ht="13.5" spans="6:6">
      <c r="F15249" s="181"/>
    </row>
    <row r="15250" s="176" customFormat="1" ht="13.5" spans="6:6">
      <c r="F15250" s="181"/>
    </row>
    <row r="15251" s="176" customFormat="1" ht="13.5" spans="6:6">
      <c r="F15251" s="181"/>
    </row>
    <row r="15252" s="176" customFormat="1" ht="13.5" spans="6:6">
      <c r="F15252" s="181"/>
    </row>
    <row r="15253" s="176" customFormat="1" ht="13.5" spans="6:6">
      <c r="F15253" s="181"/>
    </row>
    <row r="15254" s="176" customFormat="1" ht="13.5" spans="6:6">
      <c r="F15254" s="181"/>
    </row>
    <row r="15255" s="176" customFormat="1" ht="13.5" spans="6:6">
      <c r="F15255" s="181"/>
    </row>
    <row r="15256" s="176" customFormat="1" ht="13.5" spans="6:6">
      <c r="F15256" s="181"/>
    </row>
    <row r="15257" s="176" customFormat="1" ht="13.5" spans="6:6">
      <c r="F15257" s="181"/>
    </row>
    <row r="15258" s="176" customFormat="1" ht="13.5" spans="6:6">
      <c r="F15258" s="181"/>
    </row>
    <row r="15259" s="176" customFormat="1" ht="13.5" spans="6:6">
      <c r="F15259" s="181"/>
    </row>
    <row r="15260" s="176" customFormat="1" ht="13.5" spans="6:6">
      <c r="F15260" s="181"/>
    </row>
    <row r="15261" s="176" customFormat="1" ht="13.5" spans="6:6">
      <c r="F15261" s="181"/>
    </row>
    <row r="15262" s="176" customFormat="1" ht="13.5" spans="6:6">
      <c r="F15262" s="181"/>
    </row>
    <row r="15263" s="176" customFormat="1" ht="13.5" spans="6:6">
      <c r="F15263" s="181"/>
    </row>
    <row r="15264" s="176" customFormat="1" ht="13.5" spans="6:6">
      <c r="F15264" s="181"/>
    </row>
    <row r="15265" s="176" customFormat="1" ht="13.5" spans="6:6">
      <c r="F15265" s="181"/>
    </row>
    <row r="15266" s="176" customFormat="1" ht="13.5" spans="6:6">
      <c r="F15266" s="181"/>
    </row>
    <row r="15267" s="176" customFormat="1" ht="13.5" spans="6:6">
      <c r="F15267" s="181"/>
    </row>
    <row r="15268" s="176" customFormat="1" ht="13.5" spans="6:6">
      <c r="F15268" s="181"/>
    </row>
    <row r="15269" s="176" customFormat="1" ht="13.5" spans="6:6">
      <c r="F15269" s="181"/>
    </row>
    <row r="15270" s="176" customFormat="1" ht="13.5" spans="6:6">
      <c r="F15270" s="181"/>
    </row>
    <row r="15271" s="176" customFormat="1" ht="13.5" spans="6:6">
      <c r="F15271" s="181"/>
    </row>
    <row r="15272" s="176" customFormat="1" ht="13.5" spans="6:6">
      <c r="F15272" s="181"/>
    </row>
    <row r="15273" s="176" customFormat="1" ht="13.5" spans="6:6">
      <c r="F15273" s="181"/>
    </row>
    <row r="15274" s="176" customFormat="1" ht="13.5" spans="6:6">
      <c r="F15274" s="181"/>
    </row>
    <row r="15275" s="176" customFormat="1" ht="13.5" spans="6:6">
      <c r="F15275" s="181"/>
    </row>
    <row r="15276" s="176" customFormat="1" ht="13.5" spans="6:6">
      <c r="F15276" s="181"/>
    </row>
    <row r="15277" s="176" customFormat="1" ht="13.5" spans="6:6">
      <c r="F15277" s="181"/>
    </row>
    <row r="15278" s="176" customFormat="1" ht="13.5" spans="6:6">
      <c r="F15278" s="181"/>
    </row>
    <row r="15279" s="176" customFormat="1" ht="13.5" spans="6:6">
      <c r="F15279" s="181"/>
    </row>
    <row r="15280" s="176" customFormat="1" ht="13.5" spans="6:6">
      <c r="F15280" s="181"/>
    </row>
    <row r="15281" s="176" customFormat="1" ht="13.5" spans="6:6">
      <c r="F15281" s="181"/>
    </row>
    <row r="15282" s="176" customFormat="1" ht="13.5" spans="6:6">
      <c r="F15282" s="181"/>
    </row>
    <row r="15283" s="176" customFormat="1" ht="13.5" spans="6:6">
      <c r="F15283" s="181"/>
    </row>
    <row r="15284" s="176" customFormat="1" ht="13.5" spans="6:6">
      <c r="F15284" s="181"/>
    </row>
    <row r="15285" s="176" customFormat="1" ht="13.5" spans="6:6">
      <c r="F15285" s="181"/>
    </row>
    <row r="15286" s="176" customFormat="1" ht="13.5" spans="6:6">
      <c r="F15286" s="181"/>
    </row>
    <row r="15287" s="176" customFormat="1" ht="13.5" spans="6:6">
      <c r="F15287" s="181"/>
    </row>
    <row r="15288" s="176" customFormat="1" ht="13.5" spans="6:6">
      <c r="F15288" s="181"/>
    </row>
    <row r="15289" s="176" customFormat="1" ht="13.5" spans="6:6">
      <c r="F15289" s="181"/>
    </row>
    <row r="15290" s="176" customFormat="1" ht="13.5" spans="6:6">
      <c r="F15290" s="181"/>
    </row>
    <row r="15291" s="176" customFormat="1" ht="13.5" spans="6:6">
      <c r="F15291" s="181"/>
    </row>
    <row r="15292" s="176" customFormat="1" ht="13.5" spans="6:6">
      <c r="F15292" s="181"/>
    </row>
    <row r="15293" s="176" customFormat="1" ht="13.5" spans="6:6">
      <c r="F15293" s="181"/>
    </row>
    <row r="15294" s="176" customFormat="1" ht="13.5" spans="6:6">
      <c r="F15294" s="181"/>
    </row>
    <row r="15295" s="176" customFormat="1" ht="13.5" spans="6:6">
      <c r="F15295" s="181"/>
    </row>
    <row r="15296" s="176" customFormat="1" ht="13.5" spans="6:6">
      <c r="F15296" s="181"/>
    </row>
    <row r="15297" s="176" customFormat="1" ht="13.5" spans="6:6">
      <c r="F15297" s="181"/>
    </row>
    <row r="15298" s="176" customFormat="1" ht="13.5" spans="6:6">
      <c r="F15298" s="181"/>
    </row>
    <row r="15299" s="176" customFormat="1" ht="13.5" spans="6:6">
      <c r="F15299" s="181"/>
    </row>
    <row r="15300" s="176" customFormat="1" ht="13.5" spans="6:6">
      <c r="F15300" s="181"/>
    </row>
    <row r="15301" s="176" customFormat="1" ht="13.5" spans="6:6">
      <c r="F15301" s="181"/>
    </row>
    <row r="15302" s="176" customFormat="1" ht="13.5" spans="6:6">
      <c r="F15302" s="181"/>
    </row>
    <row r="15303" s="176" customFormat="1" ht="13.5" spans="6:6">
      <c r="F15303" s="181"/>
    </row>
    <row r="15304" s="176" customFormat="1" ht="13.5" spans="6:6">
      <c r="F15304" s="181"/>
    </row>
    <row r="15305" s="176" customFormat="1" ht="13.5" spans="6:6">
      <c r="F15305" s="181"/>
    </row>
    <row r="15306" s="176" customFormat="1" ht="13.5" spans="6:6">
      <c r="F15306" s="181"/>
    </row>
    <row r="15307" s="176" customFormat="1" ht="13.5" spans="6:6">
      <c r="F15307" s="181"/>
    </row>
    <row r="15308" s="176" customFormat="1" ht="13.5" spans="6:6">
      <c r="F15308" s="181"/>
    </row>
    <row r="15309" s="176" customFormat="1" ht="13.5" spans="6:6">
      <c r="F15309" s="181"/>
    </row>
    <row r="15310" s="176" customFormat="1" ht="13.5" spans="6:6">
      <c r="F15310" s="181"/>
    </row>
    <row r="15311" s="176" customFormat="1" ht="13.5" spans="6:6">
      <c r="F15311" s="181"/>
    </row>
    <row r="15312" s="176" customFormat="1" ht="13.5" spans="6:6">
      <c r="F15312" s="181"/>
    </row>
    <row r="15313" s="176" customFormat="1" ht="13.5" spans="6:6">
      <c r="F15313" s="181"/>
    </row>
    <row r="15314" s="176" customFormat="1" ht="13.5" spans="6:6">
      <c r="F15314" s="181"/>
    </row>
    <row r="15315" s="176" customFormat="1" ht="13.5" spans="6:6">
      <c r="F15315" s="181"/>
    </row>
    <row r="15316" s="176" customFormat="1" ht="13.5" spans="6:6">
      <c r="F15316" s="181"/>
    </row>
    <row r="15317" s="176" customFormat="1" ht="13.5" spans="6:6">
      <c r="F15317" s="181"/>
    </row>
    <row r="15318" s="176" customFormat="1" ht="13.5" spans="6:6">
      <c r="F15318" s="181"/>
    </row>
    <row r="15319" s="176" customFormat="1" ht="13.5" spans="6:6">
      <c r="F15319" s="181"/>
    </row>
    <row r="15320" s="176" customFormat="1" ht="13.5" spans="6:6">
      <c r="F15320" s="181"/>
    </row>
    <row r="15321" s="176" customFormat="1" ht="13.5" spans="6:6">
      <c r="F15321" s="181"/>
    </row>
    <row r="15322" s="176" customFormat="1" ht="13.5" spans="6:6">
      <c r="F15322" s="181"/>
    </row>
    <row r="15323" s="176" customFormat="1" ht="13.5" spans="6:6">
      <c r="F15323" s="181"/>
    </row>
    <row r="15324" s="176" customFormat="1" ht="13.5" spans="6:6">
      <c r="F15324" s="181"/>
    </row>
    <row r="15325" s="176" customFormat="1" ht="13.5" spans="6:6">
      <c r="F15325" s="181"/>
    </row>
    <row r="15326" s="176" customFormat="1" ht="13.5" spans="6:6">
      <c r="F15326" s="181"/>
    </row>
    <row r="15327" s="176" customFormat="1" ht="13.5" spans="6:6">
      <c r="F15327" s="181"/>
    </row>
    <row r="15328" s="176" customFormat="1" ht="13.5" spans="6:6">
      <c r="F15328" s="181"/>
    </row>
    <row r="15329" s="176" customFormat="1" ht="13.5" spans="6:6">
      <c r="F15329" s="181"/>
    </row>
    <row r="15330" s="176" customFormat="1" ht="13.5" spans="6:6">
      <c r="F15330" s="181"/>
    </row>
    <row r="15331" s="176" customFormat="1" ht="13.5" spans="6:6">
      <c r="F15331" s="181"/>
    </row>
    <row r="15332" s="176" customFormat="1" ht="13.5" spans="6:6">
      <c r="F15332" s="181"/>
    </row>
    <row r="15333" s="176" customFormat="1" ht="13.5" spans="6:6">
      <c r="F15333" s="181"/>
    </row>
    <row r="15334" s="176" customFormat="1" ht="13.5" spans="6:6">
      <c r="F15334" s="181"/>
    </row>
    <row r="15335" s="176" customFormat="1" ht="13.5" spans="6:6">
      <c r="F15335" s="181"/>
    </row>
    <row r="15336" s="176" customFormat="1" ht="13.5" spans="6:6">
      <c r="F15336" s="181"/>
    </row>
    <row r="15337" s="176" customFormat="1" ht="13.5" spans="6:6">
      <c r="F15337" s="181"/>
    </row>
    <row r="15338" s="176" customFormat="1" ht="13.5" spans="6:6">
      <c r="F15338" s="181"/>
    </row>
    <row r="15339" s="176" customFormat="1" ht="13.5" spans="6:6">
      <c r="F15339" s="181"/>
    </row>
    <row r="15340" s="176" customFormat="1" ht="13.5" spans="6:6">
      <c r="F15340" s="181"/>
    </row>
    <row r="15341" s="176" customFormat="1" ht="13.5" spans="6:6">
      <c r="F15341" s="181"/>
    </row>
    <row r="15342" s="176" customFormat="1" ht="13.5" spans="6:6">
      <c r="F15342" s="181"/>
    </row>
    <row r="15343" s="176" customFormat="1" ht="13.5" spans="6:6">
      <c r="F15343" s="181"/>
    </row>
    <row r="15344" s="176" customFormat="1" ht="13.5" spans="6:6">
      <c r="F15344" s="181"/>
    </row>
    <row r="15345" s="176" customFormat="1" ht="13.5" spans="6:6">
      <c r="F15345" s="181"/>
    </row>
    <row r="15346" s="176" customFormat="1" ht="13.5" spans="6:6">
      <c r="F15346" s="181"/>
    </row>
    <row r="15347" s="176" customFormat="1" ht="13.5" spans="6:6">
      <c r="F15347" s="181"/>
    </row>
    <row r="15348" s="176" customFormat="1" ht="13.5" spans="6:6">
      <c r="F15348" s="181"/>
    </row>
    <row r="15349" s="176" customFormat="1" ht="13.5" spans="6:6">
      <c r="F15349" s="181"/>
    </row>
    <row r="15350" s="176" customFormat="1" ht="13.5" spans="6:6">
      <c r="F15350" s="181"/>
    </row>
    <row r="15351" s="176" customFormat="1" ht="13.5" spans="6:6">
      <c r="F15351" s="181"/>
    </row>
    <row r="15352" s="176" customFormat="1" ht="13.5" spans="6:6">
      <c r="F15352" s="181"/>
    </row>
    <row r="15353" s="176" customFormat="1" ht="13.5" spans="6:6">
      <c r="F15353" s="181"/>
    </row>
    <row r="15354" s="176" customFormat="1" ht="13.5" spans="6:6">
      <c r="F15354" s="181"/>
    </row>
    <row r="15355" s="176" customFormat="1" ht="13.5" spans="6:6">
      <c r="F15355" s="181"/>
    </row>
    <row r="15356" s="176" customFormat="1" ht="13.5" spans="6:6">
      <c r="F15356" s="181"/>
    </row>
    <row r="15357" s="176" customFormat="1" ht="13.5" spans="6:6">
      <c r="F15357" s="181"/>
    </row>
    <row r="15358" s="176" customFormat="1" ht="13.5" spans="6:6">
      <c r="F15358" s="181"/>
    </row>
    <row r="15359" s="176" customFormat="1" ht="13.5" spans="6:6">
      <c r="F15359" s="181"/>
    </row>
    <row r="15360" s="176" customFormat="1" ht="13.5" spans="6:6">
      <c r="F15360" s="181"/>
    </row>
    <row r="15361" s="176" customFormat="1" ht="13.5" spans="6:6">
      <c r="F15361" s="181"/>
    </row>
    <row r="15362" s="176" customFormat="1" ht="13.5" spans="6:6">
      <c r="F15362" s="181"/>
    </row>
    <row r="15363" s="176" customFormat="1" ht="13.5" spans="6:6">
      <c r="F15363" s="181"/>
    </row>
    <row r="15364" s="176" customFormat="1" ht="13.5" spans="6:6">
      <c r="F15364" s="181"/>
    </row>
    <row r="15365" s="176" customFormat="1" ht="13.5" spans="6:6">
      <c r="F15365" s="181"/>
    </row>
    <row r="15366" s="176" customFormat="1" ht="13.5" spans="6:6">
      <c r="F15366" s="181"/>
    </row>
    <row r="15367" s="176" customFormat="1" ht="13.5" spans="6:6">
      <c r="F15367" s="181"/>
    </row>
    <row r="15368" s="176" customFormat="1" ht="13.5" spans="6:6">
      <c r="F15368" s="181"/>
    </row>
    <row r="15369" s="176" customFormat="1" ht="13.5" spans="6:6">
      <c r="F15369" s="181"/>
    </row>
    <row r="15370" s="176" customFormat="1" ht="13.5" spans="6:6">
      <c r="F15370" s="181"/>
    </row>
    <row r="15371" s="176" customFormat="1" ht="13.5" spans="6:6">
      <c r="F15371" s="181"/>
    </row>
    <row r="15372" s="176" customFormat="1" ht="13.5" spans="6:6">
      <c r="F15372" s="181"/>
    </row>
    <row r="15373" s="176" customFormat="1" ht="13.5" spans="6:6">
      <c r="F15373" s="181"/>
    </row>
    <row r="15374" s="176" customFormat="1" ht="13.5" spans="6:6">
      <c r="F15374" s="181"/>
    </row>
    <row r="15375" s="176" customFormat="1" ht="13.5" spans="6:6">
      <c r="F15375" s="181"/>
    </row>
    <row r="15376" s="176" customFormat="1" ht="13.5" spans="6:6">
      <c r="F15376" s="181"/>
    </row>
    <row r="15377" s="176" customFormat="1" ht="13.5" spans="6:6">
      <c r="F15377" s="181"/>
    </row>
    <row r="15378" s="176" customFormat="1" ht="13.5" spans="6:6">
      <c r="F15378" s="181"/>
    </row>
    <row r="15379" s="176" customFormat="1" ht="13.5" spans="6:6">
      <c r="F15379" s="181"/>
    </row>
    <row r="15380" s="176" customFormat="1" ht="13.5" spans="6:6">
      <c r="F15380" s="181"/>
    </row>
    <row r="15381" s="176" customFormat="1" ht="13.5" spans="6:6">
      <c r="F15381" s="181"/>
    </row>
    <row r="15382" s="176" customFormat="1" ht="13.5" spans="6:6">
      <c r="F15382" s="181"/>
    </row>
    <row r="15383" s="176" customFormat="1" ht="13.5" spans="6:6">
      <c r="F15383" s="181"/>
    </row>
    <row r="15384" s="176" customFormat="1" ht="13.5" spans="6:6">
      <c r="F15384" s="181"/>
    </row>
    <row r="15385" s="176" customFormat="1" ht="13.5" spans="6:6">
      <c r="F15385" s="181"/>
    </row>
    <row r="15386" s="176" customFormat="1" ht="13.5" spans="6:6">
      <c r="F15386" s="181"/>
    </row>
    <row r="15387" s="176" customFormat="1" ht="13.5" spans="6:6">
      <c r="F15387" s="181"/>
    </row>
    <row r="15388" s="176" customFormat="1" ht="13.5" spans="6:6">
      <c r="F15388" s="181"/>
    </row>
    <row r="15389" s="176" customFormat="1" ht="13.5" spans="6:6">
      <c r="F15389" s="181"/>
    </row>
    <row r="15390" s="176" customFormat="1" ht="13.5" spans="6:6">
      <c r="F15390" s="181"/>
    </row>
    <row r="15391" s="176" customFormat="1" ht="13.5" spans="6:6">
      <c r="F15391" s="181"/>
    </row>
    <row r="15392" s="176" customFormat="1" ht="13.5" spans="6:6">
      <c r="F15392" s="181"/>
    </row>
    <row r="15393" s="176" customFormat="1" ht="13.5" spans="6:6">
      <c r="F15393" s="181"/>
    </row>
    <row r="15394" s="176" customFormat="1" ht="13.5" spans="6:6">
      <c r="F15394" s="181"/>
    </row>
    <row r="15395" s="176" customFormat="1" ht="13.5" spans="6:6">
      <c r="F15395" s="181"/>
    </row>
    <row r="15396" s="176" customFormat="1" ht="13.5" spans="6:6">
      <c r="F15396" s="181"/>
    </row>
    <row r="15397" s="176" customFormat="1" ht="13.5" spans="6:6">
      <c r="F15397" s="181"/>
    </row>
    <row r="15398" s="176" customFormat="1" ht="13.5" spans="6:6">
      <c r="F15398" s="181"/>
    </row>
    <row r="15399" s="176" customFormat="1" ht="13.5" spans="6:6">
      <c r="F15399" s="181"/>
    </row>
    <row r="15400" s="176" customFormat="1" ht="13.5" spans="6:6">
      <c r="F15400" s="181"/>
    </row>
    <row r="15401" s="176" customFormat="1" ht="13.5" spans="6:6">
      <c r="F15401" s="181"/>
    </row>
    <row r="15402" s="176" customFormat="1" ht="13.5" spans="6:6">
      <c r="F15402" s="181"/>
    </row>
    <row r="15403" s="176" customFormat="1" ht="13.5" spans="6:6">
      <c r="F15403" s="181"/>
    </row>
    <row r="15404" s="176" customFormat="1" ht="13.5" spans="6:6">
      <c r="F15404" s="181"/>
    </row>
    <row r="15405" s="176" customFormat="1" ht="13.5" spans="6:6">
      <c r="F15405" s="181"/>
    </row>
    <row r="15406" s="176" customFormat="1" ht="13.5" spans="6:6">
      <c r="F15406" s="181"/>
    </row>
    <row r="15407" s="176" customFormat="1" ht="13.5" spans="6:6">
      <c r="F15407" s="181"/>
    </row>
    <row r="15408" s="176" customFormat="1" ht="13.5" spans="6:6">
      <c r="F15408" s="181"/>
    </row>
    <row r="15409" s="176" customFormat="1" ht="13.5" spans="6:6">
      <c r="F15409" s="181"/>
    </row>
    <row r="15410" s="176" customFormat="1" ht="13.5" spans="6:6">
      <c r="F15410" s="181"/>
    </row>
    <row r="15411" s="176" customFormat="1" ht="13.5" spans="6:6">
      <c r="F15411" s="181"/>
    </row>
    <row r="15412" s="176" customFormat="1" ht="13.5" spans="6:6">
      <c r="F15412" s="181"/>
    </row>
    <row r="15413" s="176" customFormat="1" ht="13.5" spans="6:6">
      <c r="F15413" s="181"/>
    </row>
    <row r="15414" s="176" customFormat="1" ht="13.5" spans="6:6">
      <c r="F15414" s="181"/>
    </row>
    <row r="15415" s="176" customFormat="1" ht="13.5" spans="6:6">
      <c r="F15415" s="181"/>
    </row>
    <row r="15416" s="176" customFormat="1" ht="13.5" spans="6:6">
      <c r="F15416" s="181"/>
    </row>
    <row r="15417" s="176" customFormat="1" ht="13.5" spans="6:6">
      <c r="F15417" s="181"/>
    </row>
    <row r="15418" s="176" customFormat="1" ht="13.5" spans="6:6">
      <c r="F15418" s="181"/>
    </row>
    <row r="15419" s="176" customFormat="1" ht="13.5" spans="6:6">
      <c r="F15419" s="181"/>
    </row>
    <row r="15420" s="176" customFormat="1" ht="13.5" spans="6:6">
      <c r="F15420" s="181"/>
    </row>
    <row r="15421" s="176" customFormat="1" ht="13.5" spans="6:6">
      <c r="F15421" s="181"/>
    </row>
    <row r="15422" s="176" customFormat="1" ht="13.5" spans="6:6">
      <c r="F15422" s="181"/>
    </row>
    <row r="15423" s="176" customFormat="1" ht="13.5" spans="6:6">
      <c r="F15423" s="181"/>
    </row>
    <row r="15424" s="176" customFormat="1" ht="13.5" spans="6:6">
      <c r="F15424" s="181"/>
    </row>
    <row r="15425" s="176" customFormat="1" ht="13.5" spans="6:6">
      <c r="F15425" s="181"/>
    </row>
    <row r="15426" s="176" customFormat="1" ht="13.5" spans="6:6">
      <c r="F15426" s="181"/>
    </row>
    <row r="15427" s="176" customFormat="1" ht="13.5" spans="6:6">
      <c r="F15427" s="181"/>
    </row>
    <row r="15428" s="176" customFormat="1" ht="13.5" spans="6:6">
      <c r="F15428" s="181"/>
    </row>
    <row r="15429" s="176" customFormat="1" ht="13.5" spans="6:6">
      <c r="F15429" s="181"/>
    </row>
    <row r="15430" s="176" customFormat="1" ht="13.5" spans="6:6">
      <c r="F15430" s="181"/>
    </row>
    <row r="15431" s="176" customFormat="1" ht="13.5" spans="6:6">
      <c r="F15431" s="181"/>
    </row>
    <row r="15432" s="176" customFormat="1" ht="13.5" spans="6:6">
      <c r="F15432" s="181"/>
    </row>
    <row r="15433" s="176" customFormat="1" ht="13.5" spans="6:6">
      <c r="F15433" s="181"/>
    </row>
    <row r="15434" s="176" customFormat="1" ht="13.5" spans="6:6">
      <c r="F15434" s="181"/>
    </row>
    <row r="15435" s="176" customFormat="1" ht="13.5" spans="6:6">
      <c r="F15435" s="181"/>
    </row>
    <row r="15436" s="176" customFormat="1" ht="13.5" spans="6:6">
      <c r="F15436" s="181"/>
    </row>
    <row r="15437" s="176" customFormat="1" ht="13.5" spans="6:6">
      <c r="F15437" s="181"/>
    </row>
    <row r="15438" s="176" customFormat="1" ht="13.5" spans="6:6">
      <c r="F15438" s="181"/>
    </row>
    <row r="15439" s="176" customFormat="1" ht="13.5" spans="6:6">
      <c r="F15439" s="181"/>
    </row>
    <row r="15440" s="176" customFormat="1" ht="13.5" spans="6:6">
      <c r="F15440" s="181"/>
    </row>
    <row r="15441" s="176" customFormat="1" ht="13.5" spans="6:6">
      <c r="F15441" s="181"/>
    </row>
    <row r="15442" s="176" customFormat="1" ht="13.5" spans="6:6">
      <c r="F15442" s="181"/>
    </row>
    <row r="15443" s="176" customFormat="1" ht="13.5" spans="6:6">
      <c r="F15443" s="181"/>
    </row>
    <row r="15444" s="176" customFormat="1" ht="13.5" spans="6:6">
      <c r="F15444" s="181"/>
    </row>
    <row r="15445" s="176" customFormat="1" ht="13.5" spans="6:6">
      <c r="F15445" s="181"/>
    </row>
    <row r="15446" s="176" customFormat="1" ht="13.5" spans="6:6">
      <c r="F15446" s="181"/>
    </row>
    <row r="15447" s="176" customFormat="1" ht="13.5" spans="6:6">
      <c r="F15447" s="181"/>
    </row>
    <row r="15448" s="176" customFormat="1" ht="13.5" spans="6:6">
      <c r="F15448" s="181"/>
    </row>
    <row r="15449" s="176" customFormat="1" ht="13.5" spans="6:6">
      <c r="F15449" s="181"/>
    </row>
    <row r="15450" s="176" customFormat="1" ht="13.5" spans="6:6">
      <c r="F15450" s="181"/>
    </row>
    <row r="15451" s="176" customFormat="1" ht="13.5" spans="6:6">
      <c r="F15451" s="181"/>
    </row>
    <row r="15452" s="176" customFormat="1" ht="13.5" spans="6:6">
      <c r="F15452" s="181"/>
    </row>
    <row r="15453" s="176" customFormat="1" ht="13.5" spans="6:6">
      <c r="F15453" s="181"/>
    </row>
    <row r="15454" s="176" customFormat="1" ht="13.5" spans="6:6">
      <c r="F15454" s="181"/>
    </row>
    <row r="15455" s="176" customFormat="1" ht="13.5" spans="6:6">
      <c r="F15455" s="181"/>
    </row>
    <row r="15456" s="176" customFormat="1" ht="13.5" spans="6:6">
      <c r="F15456" s="181"/>
    </row>
    <row r="15457" s="176" customFormat="1" ht="13.5" spans="6:6">
      <c r="F15457" s="181"/>
    </row>
    <row r="15458" s="176" customFormat="1" ht="13.5" spans="6:6">
      <c r="F15458" s="181"/>
    </row>
    <row r="15459" s="176" customFormat="1" ht="13.5" spans="6:6">
      <c r="F15459" s="181"/>
    </row>
    <row r="15460" s="176" customFormat="1" ht="13.5" spans="6:6">
      <c r="F15460" s="181"/>
    </row>
    <row r="15461" s="176" customFormat="1" ht="13.5" spans="6:6">
      <c r="F15461" s="181"/>
    </row>
    <row r="15462" s="176" customFormat="1" ht="13.5" spans="6:6">
      <c r="F15462" s="181"/>
    </row>
    <row r="15463" s="176" customFormat="1" ht="13.5" spans="6:6">
      <c r="F15463" s="181"/>
    </row>
    <row r="15464" s="176" customFormat="1" ht="13.5" spans="6:6">
      <c r="F15464" s="181"/>
    </row>
    <row r="15465" s="176" customFormat="1" ht="13.5" spans="6:6">
      <c r="F15465" s="181"/>
    </row>
    <row r="15466" s="176" customFormat="1" ht="13.5" spans="6:6">
      <c r="F15466" s="181"/>
    </row>
    <row r="15467" s="176" customFormat="1" ht="13.5" spans="6:6">
      <c r="F15467" s="181"/>
    </row>
    <row r="15468" s="176" customFormat="1" ht="13.5" spans="6:6">
      <c r="F15468" s="181"/>
    </row>
    <row r="15469" s="176" customFormat="1" ht="13.5" spans="6:6">
      <c r="F15469" s="181"/>
    </row>
    <row r="15470" s="176" customFormat="1" ht="13.5" spans="6:6">
      <c r="F15470" s="181"/>
    </row>
    <row r="15471" s="176" customFormat="1" ht="13.5" spans="6:6">
      <c r="F15471" s="181"/>
    </row>
    <row r="15472" s="176" customFormat="1" ht="13.5" spans="6:6">
      <c r="F15472" s="181"/>
    </row>
    <row r="15473" s="176" customFormat="1" ht="13.5" spans="6:6">
      <c r="F15473" s="181"/>
    </row>
    <row r="15474" s="176" customFormat="1" ht="13.5" spans="6:6">
      <c r="F15474" s="181"/>
    </row>
    <row r="15475" s="176" customFormat="1" ht="13.5" spans="6:6">
      <c r="F15475" s="181"/>
    </row>
    <row r="15476" s="176" customFormat="1" ht="13.5" spans="6:6">
      <c r="F15476" s="181"/>
    </row>
    <row r="15477" s="176" customFormat="1" ht="13.5" spans="6:6">
      <c r="F15477" s="181"/>
    </row>
    <row r="15478" s="176" customFormat="1" ht="13.5" spans="6:6">
      <c r="F15478" s="181"/>
    </row>
    <row r="15479" s="176" customFormat="1" ht="13.5" spans="6:6">
      <c r="F15479" s="181"/>
    </row>
    <row r="15480" s="176" customFormat="1" ht="13.5" spans="6:6">
      <c r="F15480" s="181"/>
    </row>
    <row r="15481" s="176" customFormat="1" ht="13.5" spans="6:6">
      <c r="F15481" s="181"/>
    </row>
    <row r="15482" s="176" customFormat="1" ht="13.5" spans="6:6">
      <c r="F15482" s="181"/>
    </row>
    <row r="15483" s="176" customFormat="1" ht="13.5" spans="6:6">
      <c r="F15483" s="181"/>
    </row>
    <row r="15484" s="176" customFormat="1" ht="13.5" spans="6:6">
      <c r="F15484" s="181"/>
    </row>
    <row r="15485" s="176" customFormat="1" ht="13.5" spans="6:6">
      <c r="F15485" s="181"/>
    </row>
    <row r="15486" s="176" customFormat="1" ht="13.5" spans="6:6">
      <c r="F15486" s="181"/>
    </row>
    <row r="15487" s="176" customFormat="1" ht="13.5" spans="6:6">
      <c r="F15487" s="181"/>
    </row>
    <row r="15488" s="176" customFormat="1" ht="13.5" spans="6:6">
      <c r="F15488" s="181"/>
    </row>
    <row r="15489" s="176" customFormat="1" ht="13.5" spans="6:6">
      <c r="F15489" s="181"/>
    </row>
    <row r="15490" s="176" customFormat="1" ht="13.5" spans="6:6">
      <c r="F15490" s="181"/>
    </row>
    <row r="15491" s="176" customFormat="1" ht="13.5" spans="6:6">
      <c r="F15491" s="181"/>
    </row>
    <row r="15492" s="176" customFormat="1" ht="13.5" spans="6:6">
      <c r="F15492" s="181"/>
    </row>
    <row r="15493" s="176" customFormat="1" ht="13.5" spans="6:6">
      <c r="F15493" s="181"/>
    </row>
    <row r="15494" s="176" customFormat="1" ht="13.5" spans="6:6">
      <c r="F15494" s="181"/>
    </row>
    <row r="15495" s="176" customFormat="1" ht="13.5" spans="6:6">
      <c r="F15495" s="181"/>
    </row>
    <row r="15496" s="176" customFormat="1" ht="13.5" spans="6:6">
      <c r="F15496" s="181"/>
    </row>
    <row r="15497" s="176" customFormat="1" ht="13.5" spans="6:6">
      <c r="F15497" s="181"/>
    </row>
    <row r="15498" s="176" customFormat="1" ht="13.5" spans="6:6">
      <c r="F15498" s="181"/>
    </row>
    <row r="15499" s="176" customFormat="1" ht="13.5" spans="6:6">
      <c r="F15499" s="181"/>
    </row>
    <row r="15500" s="176" customFormat="1" ht="13.5" spans="6:6">
      <c r="F15500" s="181"/>
    </row>
    <row r="15501" s="176" customFormat="1" ht="13.5" spans="6:6">
      <c r="F15501" s="181"/>
    </row>
    <row r="15502" s="176" customFormat="1" ht="13.5" spans="6:6">
      <c r="F15502" s="181"/>
    </row>
    <row r="15503" s="176" customFormat="1" ht="13.5" spans="6:6">
      <c r="F15503" s="181"/>
    </row>
    <row r="15504" s="176" customFormat="1" ht="13.5" spans="6:6">
      <c r="F15504" s="181"/>
    </row>
    <row r="15505" s="176" customFormat="1" ht="13.5" spans="6:6">
      <c r="F15505" s="181"/>
    </row>
    <row r="15506" s="176" customFormat="1" ht="13.5" spans="6:6">
      <c r="F15506" s="181"/>
    </row>
    <row r="15507" s="176" customFormat="1" ht="13.5" spans="6:6">
      <c r="F15507" s="181"/>
    </row>
    <row r="15508" s="176" customFormat="1" ht="13.5" spans="6:6">
      <c r="F15508" s="181"/>
    </row>
    <row r="15509" s="176" customFormat="1" ht="13.5" spans="6:6">
      <c r="F15509" s="181"/>
    </row>
    <row r="15510" s="176" customFormat="1" ht="13.5" spans="6:6">
      <c r="F15510" s="181"/>
    </row>
    <row r="15511" s="176" customFormat="1" ht="13.5" spans="6:6">
      <c r="F15511" s="181"/>
    </row>
    <row r="15512" s="176" customFormat="1" ht="13.5" spans="6:6">
      <c r="F15512" s="181"/>
    </row>
    <row r="15513" s="176" customFormat="1" ht="13.5" spans="6:6">
      <c r="F15513" s="181"/>
    </row>
    <row r="15514" s="176" customFormat="1" ht="13.5" spans="6:6">
      <c r="F15514" s="181"/>
    </row>
    <row r="15515" s="176" customFormat="1" ht="13.5" spans="6:6">
      <c r="F15515" s="181"/>
    </row>
    <row r="15516" s="176" customFormat="1" ht="13.5" spans="6:6">
      <c r="F15516" s="181"/>
    </row>
    <row r="15517" s="176" customFormat="1" ht="13.5" spans="6:6">
      <c r="F15517" s="181"/>
    </row>
    <row r="15518" s="176" customFormat="1" ht="13.5" spans="6:6">
      <c r="F15518" s="181"/>
    </row>
    <row r="15519" s="176" customFormat="1" ht="13.5" spans="6:6">
      <c r="F15519" s="181"/>
    </row>
    <row r="15520" s="176" customFormat="1" ht="13.5" spans="6:6">
      <c r="F15520" s="181"/>
    </row>
    <row r="15521" s="176" customFormat="1" ht="13.5" spans="6:6">
      <c r="F15521" s="181"/>
    </row>
    <row r="15522" s="176" customFormat="1" ht="13.5" spans="6:6">
      <c r="F15522" s="181"/>
    </row>
    <row r="15523" s="176" customFormat="1" ht="13.5" spans="6:6">
      <c r="F15523" s="181"/>
    </row>
    <row r="15524" s="176" customFormat="1" ht="13.5" spans="6:6">
      <c r="F15524" s="181"/>
    </row>
    <row r="15525" s="176" customFormat="1" ht="13.5" spans="6:6">
      <c r="F15525" s="181"/>
    </row>
    <row r="15526" s="176" customFormat="1" ht="13.5" spans="6:6">
      <c r="F15526" s="181"/>
    </row>
    <row r="15527" s="176" customFormat="1" ht="13.5" spans="6:6">
      <c r="F15527" s="181"/>
    </row>
    <row r="15528" s="176" customFormat="1" ht="13.5" spans="6:6">
      <c r="F15528" s="181"/>
    </row>
    <row r="15529" s="176" customFormat="1" ht="13.5" spans="6:6">
      <c r="F15529" s="181"/>
    </row>
    <row r="15530" s="176" customFormat="1" ht="13.5" spans="6:6">
      <c r="F15530" s="181"/>
    </row>
    <row r="15531" s="176" customFormat="1" ht="13.5" spans="6:6">
      <c r="F15531" s="181"/>
    </row>
    <row r="15532" s="176" customFormat="1" ht="13.5" spans="6:6">
      <c r="F15532" s="181"/>
    </row>
    <row r="15533" s="176" customFormat="1" ht="13.5" spans="6:6">
      <c r="F15533" s="181"/>
    </row>
    <row r="15534" s="176" customFormat="1" ht="13.5" spans="6:6">
      <c r="F15534" s="181"/>
    </row>
    <row r="15535" s="176" customFormat="1" ht="13.5" spans="6:6">
      <c r="F15535" s="181"/>
    </row>
    <row r="15536" s="176" customFormat="1" ht="13.5" spans="6:6">
      <c r="F15536" s="181"/>
    </row>
    <row r="15537" s="176" customFormat="1" ht="13.5" spans="6:6">
      <c r="F15537" s="181"/>
    </row>
    <row r="15538" s="176" customFormat="1" ht="13.5" spans="6:6">
      <c r="F15538" s="181"/>
    </row>
    <row r="15539" s="176" customFormat="1" ht="13.5" spans="6:6">
      <c r="F15539" s="181"/>
    </row>
    <row r="15540" s="176" customFormat="1" ht="13.5" spans="6:6">
      <c r="F15540" s="181"/>
    </row>
    <row r="15541" s="176" customFormat="1" ht="13.5" spans="6:6">
      <c r="F15541" s="181"/>
    </row>
    <row r="15542" s="176" customFormat="1" ht="13.5" spans="6:6">
      <c r="F15542" s="181"/>
    </row>
    <row r="15543" s="176" customFormat="1" ht="13.5" spans="6:6">
      <c r="F15543" s="181"/>
    </row>
    <row r="15544" s="176" customFormat="1" ht="13.5" spans="6:6">
      <c r="F15544" s="181"/>
    </row>
    <row r="15545" s="176" customFormat="1" ht="13.5" spans="6:6">
      <c r="F15545" s="181"/>
    </row>
    <row r="15546" s="176" customFormat="1" ht="13.5" spans="6:6">
      <c r="F15546" s="181"/>
    </row>
    <row r="15547" s="176" customFormat="1" ht="13.5" spans="6:6">
      <c r="F15547" s="181"/>
    </row>
    <row r="15548" s="176" customFormat="1" ht="13.5" spans="6:6">
      <c r="F15548" s="181"/>
    </row>
    <row r="15549" s="176" customFormat="1" ht="13.5" spans="6:6">
      <c r="F15549" s="181"/>
    </row>
    <row r="15550" s="176" customFormat="1" ht="13.5" spans="6:6">
      <c r="F15550" s="181"/>
    </row>
    <row r="15551" s="176" customFormat="1" ht="13.5" spans="6:6">
      <c r="F15551" s="181"/>
    </row>
    <row r="15552" s="176" customFormat="1" ht="13.5" spans="6:6">
      <c r="F15552" s="181"/>
    </row>
    <row r="15553" s="176" customFormat="1" ht="13.5" spans="6:6">
      <c r="F15553" s="181"/>
    </row>
    <row r="15554" s="176" customFormat="1" ht="13.5" spans="6:6">
      <c r="F15554" s="181"/>
    </row>
    <row r="15555" s="176" customFormat="1" ht="13.5" spans="6:6">
      <c r="F15555" s="181"/>
    </row>
    <row r="15556" s="176" customFormat="1" ht="13.5" spans="6:6">
      <c r="F15556" s="181"/>
    </row>
    <row r="15557" s="176" customFormat="1" ht="13.5" spans="6:6">
      <c r="F15557" s="181"/>
    </row>
    <row r="15558" s="176" customFormat="1" ht="13.5" spans="6:6">
      <c r="F15558" s="181"/>
    </row>
    <row r="15559" s="176" customFormat="1" ht="13.5" spans="6:6">
      <c r="F15559" s="181"/>
    </row>
    <row r="15560" s="176" customFormat="1" ht="13.5" spans="6:6">
      <c r="F15560" s="181"/>
    </row>
    <row r="15561" s="176" customFormat="1" ht="13.5" spans="6:6">
      <c r="F15561" s="181"/>
    </row>
    <row r="15562" s="176" customFormat="1" ht="13.5" spans="6:6">
      <c r="F15562" s="181"/>
    </row>
    <row r="15563" s="176" customFormat="1" ht="13.5" spans="6:6">
      <c r="F15563" s="181"/>
    </row>
    <row r="15564" s="176" customFormat="1" ht="13.5" spans="6:6">
      <c r="F15564" s="181"/>
    </row>
    <row r="15565" s="176" customFormat="1" ht="13.5" spans="6:6">
      <c r="F15565" s="181"/>
    </row>
    <row r="15566" s="176" customFormat="1" ht="13.5" spans="6:6">
      <c r="F15566" s="181"/>
    </row>
    <row r="15567" s="176" customFormat="1" ht="13.5" spans="6:6">
      <c r="F15567" s="181"/>
    </row>
    <row r="15568" s="176" customFormat="1" ht="13.5" spans="6:6">
      <c r="F15568" s="181"/>
    </row>
    <row r="15569" s="176" customFormat="1" ht="13.5" spans="6:6">
      <c r="F15569" s="181"/>
    </row>
    <row r="15570" s="176" customFormat="1" ht="13.5" spans="6:6">
      <c r="F15570" s="181"/>
    </row>
    <row r="15571" s="176" customFormat="1" ht="13.5" spans="6:6">
      <c r="F15571" s="181"/>
    </row>
    <row r="15572" s="176" customFormat="1" ht="13.5" spans="6:6">
      <c r="F15572" s="181"/>
    </row>
    <row r="15573" s="176" customFormat="1" ht="13.5" spans="6:6">
      <c r="F15573" s="181"/>
    </row>
    <row r="15574" s="176" customFormat="1" ht="13.5" spans="6:6">
      <c r="F15574" s="181"/>
    </row>
    <row r="15575" s="176" customFormat="1" ht="13.5" spans="6:6">
      <c r="F15575" s="181"/>
    </row>
    <row r="15576" s="176" customFormat="1" ht="13.5" spans="6:6">
      <c r="F15576" s="181"/>
    </row>
    <row r="15577" s="176" customFormat="1" ht="13.5" spans="6:6">
      <c r="F15577" s="181"/>
    </row>
    <row r="15578" s="176" customFormat="1" ht="13.5" spans="6:6">
      <c r="F15578" s="181"/>
    </row>
    <row r="15579" s="176" customFormat="1" ht="13.5" spans="6:6">
      <c r="F15579" s="181"/>
    </row>
    <row r="15580" s="176" customFormat="1" ht="13.5" spans="6:6">
      <c r="F15580" s="181"/>
    </row>
    <row r="15581" s="176" customFormat="1" ht="13.5" spans="6:6">
      <c r="F15581" s="181"/>
    </row>
    <row r="15582" s="176" customFormat="1" ht="13.5" spans="6:6">
      <c r="F15582" s="181"/>
    </row>
    <row r="15583" s="176" customFormat="1" ht="13.5" spans="6:6">
      <c r="F15583" s="181"/>
    </row>
    <row r="15584" s="176" customFormat="1" ht="13.5" spans="6:6">
      <c r="F15584" s="181"/>
    </row>
    <row r="15585" s="176" customFormat="1" ht="13.5" spans="6:6">
      <c r="F15585" s="181"/>
    </row>
    <row r="15586" s="176" customFormat="1" ht="13.5" spans="6:6">
      <c r="F15586" s="181"/>
    </row>
    <row r="15587" s="176" customFormat="1" ht="13.5" spans="6:6">
      <c r="F15587" s="181"/>
    </row>
    <row r="15588" s="176" customFormat="1" ht="13.5" spans="6:6">
      <c r="F15588" s="181"/>
    </row>
    <row r="15589" s="176" customFormat="1" ht="13.5" spans="6:6">
      <c r="F15589" s="181"/>
    </row>
    <row r="15590" s="176" customFormat="1" ht="13.5" spans="6:6">
      <c r="F15590" s="181"/>
    </row>
    <row r="15591" s="176" customFormat="1" ht="13.5" spans="6:6">
      <c r="F15591" s="181"/>
    </row>
    <row r="15592" s="176" customFormat="1" ht="13.5" spans="6:6">
      <c r="F15592" s="181"/>
    </row>
    <row r="15593" s="176" customFormat="1" ht="13.5" spans="6:6">
      <c r="F15593" s="181"/>
    </row>
    <row r="15594" s="176" customFormat="1" ht="13.5" spans="6:6">
      <c r="F15594" s="181"/>
    </row>
    <row r="15595" s="176" customFormat="1" ht="13.5" spans="6:6">
      <c r="F15595" s="181"/>
    </row>
    <row r="15596" s="176" customFormat="1" ht="13.5" spans="6:6">
      <c r="F15596" s="181"/>
    </row>
    <row r="15597" s="176" customFormat="1" ht="13.5" spans="6:6">
      <c r="F15597" s="181"/>
    </row>
    <row r="15598" s="176" customFormat="1" ht="13.5" spans="6:6">
      <c r="F15598" s="181"/>
    </row>
    <row r="15599" s="176" customFormat="1" ht="13.5" spans="6:6">
      <c r="F15599" s="181"/>
    </row>
    <row r="15600" s="176" customFormat="1" ht="13.5" spans="6:6">
      <c r="F15600" s="181"/>
    </row>
    <row r="15601" s="176" customFormat="1" ht="13.5" spans="6:6">
      <c r="F15601" s="181"/>
    </row>
    <row r="15602" s="176" customFormat="1" ht="13.5" spans="6:6">
      <c r="F15602" s="181"/>
    </row>
    <row r="15603" s="176" customFormat="1" ht="13.5" spans="6:6">
      <c r="F15603" s="181"/>
    </row>
    <row r="15604" s="176" customFormat="1" ht="13.5" spans="6:6">
      <c r="F15604" s="181"/>
    </row>
    <row r="15605" s="176" customFormat="1" ht="13.5" spans="6:6">
      <c r="F15605" s="181"/>
    </row>
    <row r="15606" s="176" customFormat="1" ht="13.5" spans="6:6">
      <c r="F15606" s="181"/>
    </row>
    <row r="15607" s="176" customFormat="1" ht="13.5" spans="6:6">
      <c r="F15607" s="181"/>
    </row>
    <row r="15608" s="176" customFormat="1" ht="13.5" spans="6:6">
      <c r="F15608" s="181"/>
    </row>
    <row r="15609" s="176" customFormat="1" ht="13.5" spans="6:6">
      <c r="F15609" s="181"/>
    </row>
    <row r="15610" s="176" customFormat="1" ht="13.5" spans="6:6">
      <c r="F15610" s="181"/>
    </row>
    <row r="15611" s="176" customFormat="1" ht="13.5" spans="6:6">
      <c r="F15611" s="181"/>
    </row>
    <row r="15612" s="176" customFormat="1" ht="13.5" spans="6:6">
      <c r="F15612" s="181"/>
    </row>
    <row r="15613" s="176" customFormat="1" ht="13.5" spans="6:6">
      <c r="F15613" s="181"/>
    </row>
    <row r="15614" s="176" customFormat="1" ht="13.5" spans="6:6">
      <c r="F15614" s="181"/>
    </row>
    <row r="15615" s="176" customFormat="1" ht="13.5" spans="6:6">
      <c r="F15615" s="181"/>
    </row>
    <row r="15616" s="176" customFormat="1" ht="13.5" spans="6:6">
      <c r="F15616" s="181"/>
    </row>
    <row r="15617" s="176" customFormat="1" ht="13.5" spans="6:6">
      <c r="F15617" s="181"/>
    </row>
    <row r="15618" s="176" customFormat="1" ht="13.5" spans="6:6">
      <c r="F15618" s="181"/>
    </row>
    <row r="15619" s="176" customFormat="1" ht="13.5" spans="6:6">
      <c r="F15619" s="181"/>
    </row>
    <row r="15620" s="176" customFormat="1" ht="13.5" spans="6:6">
      <c r="F15620" s="181"/>
    </row>
    <row r="15621" s="176" customFormat="1" ht="13.5" spans="6:6">
      <c r="F15621" s="181"/>
    </row>
    <row r="15622" s="176" customFormat="1" ht="13.5" spans="6:6">
      <c r="F15622" s="181"/>
    </row>
    <row r="15623" s="176" customFormat="1" ht="13.5" spans="6:6">
      <c r="F15623" s="181"/>
    </row>
    <row r="15624" s="176" customFormat="1" ht="13.5" spans="6:6">
      <c r="F15624" s="181"/>
    </row>
    <row r="15625" s="176" customFormat="1" ht="13.5" spans="6:6">
      <c r="F15625" s="181"/>
    </row>
    <row r="15626" s="176" customFormat="1" ht="13.5" spans="6:6">
      <c r="F15626" s="181"/>
    </row>
    <row r="15627" s="176" customFormat="1" ht="13.5" spans="6:6">
      <c r="F15627" s="181"/>
    </row>
    <row r="15628" s="176" customFormat="1" ht="13.5" spans="6:6">
      <c r="F15628" s="181"/>
    </row>
    <row r="15629" s="176" customFormat="1" ht="13.5" spans="6:6">
      <c r="F15629" s="181"/>
    </row>
    <row r="15630" s="176" customFormat="1" ht="13.5" spans="6:6">
      <c r="F15630" s="181"/>
    </row>
    <row r="15631" s="176" customFormat="1" ht="13.5" spans="6:6">
      <c r="F15631" s="181"/>
    </row>
    <row r="15632" s="176" customFormat="1" ht="13.5" spans="6:6">
      <c r="F15632" s="181"/>
    </row>
    <row r="15633" s="176" customFormat="1" ht="13.5" spans="6:6">
      <c r="F15633" s="181"/>
    </row>
    <row r="15634" s="176" customFormat="1" ht="13.5" spans="6:6">
      <c r="F15634" s="181"/>
    </row>
    <row r="15635" s="176" customFormat="1" ht="13.5" spans="6:6">
      <c r="F15635" s="181"/>
    </row>
    <row r="15636" s="176" customFormat="1" ht="13.5" spans="6:6">
      <c r="F15636" s="181"/>
    </row>
    <row r="15637" s="176" customFormat="1" ht="13.5" spans="6:6">
      <c r="F15637" s="181"/>
    </row>
    <row r="15638" s="176" customFormat="1" ht="13.5" spans="6:6">
      <c r="F15638" s="181"/>
    </row>
    <row r="15639" s="176" customFormat="1" ht="13.5" spans="6:6">
      <c r="F15639" s="181"/>
    </row>
    <row r="15640" s="176" customFormat="1" ht="13.5" spans="6:6">
      <c r="F15640" s="181"/>
    </row>
    <row r="15641" s="176" customFormat="1" ht="13.5" spans="6:6">
      <c r="F15641" s="181"/>
    </row>
    <row r="15642" s="176" customFormat="1" ht="13.5" spans="6:6">
      <c r="F15642" s="181"/>
    </row>
    <row r="15643" s="176" customFormat="1" ht="13.5" spans="6:6">
      <c r="F15643" s="181"/>
    </row>
    <row r="15644" s="176" customFormat="1" ht="13.5" spans="6:6">
      <c r="F15644" s="181"/>
    </row>
    <row r="15645" s="176" customFormat="1" ht="13.5" spans="6:6">
      <c r="F15645" s="181"/>
    </row>
    <row r="15646" s="176" customFormat="1" ht="13.5" spans="6:6">
      <c r="F15646" s="181"/>
    </row>
    <row r="15647" s="176" customFormat="1" ht="13.5" spans="6:6">
      <c r="F15647" s="181"/>
    </row>
    <row r="15648" s="176" customFormat="1" ht="13.5" spans="6:6">
      <c r="F15648" s="181"/>
    </row>
    <row r="15649" s="176" customFormat="1" ht="13.5" spans="6:6">
      <c r="F15649" s="181"/>
    </row>
    <row r="15650" s="176" customFormat="1" ht="13.5" spans="6:6">
      <c r="F15650" s="181"/>
    </row>
    <row r="15651" s="176" customFormat="1" ht="13.5" spans="6:6">
      <c r="F15651" s="181"/>
    </row>
    <row r="15652" s="176" customFormat="1" ht="13.5" spans="6:6">
      <c r="F15652" s="181"/>
    </row>
    <row r="15653" s="176" customFormat="1" ht="13.5" spans="6:6">
      <c r="F15653" s="181"/>
    </row>
    <row r="15654" s="176" customFormat="1" ht="13.5" spans="6:6">
      <c r="F15654" s="181"/>
    </row>
    <row r="15655" s="176" customFormat="1" ht="13.5" spans="6:6">
      <c r="F15655" s="181"/>
    </row>
    <row r="15656" s="176" customFormat="1" ht="13.5" spans="6:6">
      <c r="F15656" s="181"/>
    </row>
    <row r="15657" s="176" customFormat="1" ht="13.5" spans="6:6">
      <c r="F15657" s="181"/>
    </row>
    <row r="15658" s="176" customFormat="1" ht="13.5" spans="6:6">
      <c r="F15658" s="181"/>
    </row>
    <row r="15659" s="176" customFormat="1" ht="13.5" spans="6:6">
      <c r="F15659" s="181"/>
    </row>
    <row r="15660" s="176" customFormat="1" ht="13.5" spans="6:6">
      <c r="F15660" s="181"/>
    </row>
    <row r="15661" s="176" customFormat="1" ht="13.5" spans="6:6">
      <c r="F15661" s="181"/>
    </row>
    <row r="15662" s="176" customFormat="1" ht="13.5" spans="6:6">
      <c r="F15662" s="181"/>
    </row>
    <row r="15663" s="176" customFormat="1" ht="13.5" spans="6:6">
      <c r="F15663" s="181"/>
    </row>
    <row r="15664" s="176" customFormat="1" ht="13.5" spans="6:6">
      <c r="F15664" s="181"/>
    </row>
    <row r="15665" s="176" customFormat="1" ht="13.5" spans="6:6">
      <c r="F15665" s="181"/>
    </row>
    <row r="15666" s="176" customFormat="1" ht="13.5" spans="6:6">
      <c r="F15666" s="181"/>
    </row>
    <row r="15667" s="176" customFormat="1" ht="13.5" spans="6:6">
      <c r="F15667" s="181"/>
    </row>
    <row r="15668" s="176" customFormat="1" ht="13.5" spans="6:6">
      <c r="F15668" s="181"/>
    </row>
    <row r="15669" s="176" customFormat="1" ht="13.5" spans="6:6">
      <c r="F15669" s="181"/>
    </row>
    <row r="15670" s="176" customFormat="1" ht="13.5" spans="6:6">
      <c r="F15670" s="181"/>
    </row>
    <row r="15671" s="176" customFormat="1" ht="13.5" spans="6:6">
      <c r="F15671" s="181"/>
    </row>
    <row r="15672" s="176" customFormat="1" ht="13.5" spans="6:6">
      <c r="F15672" s="181"/>
    </row>
    <row r="15673" s="176" customFormat="1" ht="13.5" spans="6:6">
      <c r="F15673" s="181"/>
    </row>
    <row r="15674" s="176" customFormat="1" ht="13.5" spans="6:6">
      <c r="F15674" s="181"/>
    </row>
    <row r="15675" s="176" customFormat="1" ht="13.5" spans="6:6">
      <c r="F15675" s="181"/>
    </row>
    <row r="15676" s="176" customFormat="1" ht="13.5" spans="6:6">
      <c r="F15676" s="181"/>
    </row>
    <row r="15677" s="176" customFormat="1" ht="13.5" spans="6:6">
      <c r="F15677" s="181"/>
    </row>
    <row r="15678" s="176" customFormat="1" ht="13.5" spans="6:6">
      <c r="F15678" s="181"/>
    </row>
    <row r="15679" s="176" customFormat="1" ht="13.5" spans="6:6">
      <c r="F15679" s="181"/>
    </row>
    <row r="15680" s="176" customFormat="1" ht="13.5" spans="6:6">
      <c r="F15680" s="181"/>
    </row>
    <row r="15681" s="176" customFormat="1" ht="13.5" spans="6:6">
      <c r="F15681" s="181"/>
    </row>
    <row r="15682" s="176" customFormat="1" ht="13.5" spans="6:6">
      <c r="F15682" s="181"/>
    </row>
    <row r="15683" s="176" customFormat="1" ht="13.5" spans="6:6">
      <c r="F15683" s="181"/>
    </row>
    <row r="15684" s="176" customFormat="1" ht="13.5" spans="6:6">
      <c r="F15684" s="181"/>
    </row>
    <row r="15685" s="176" customFormat="1" ht="13.5" spans="6:6">
      <c r="F15685" s="181"/>
    </row>
    <row r="15686" s="176" customFormat="1" ht="13.5" spans="6:6">
      <c r="F15686" s="181"/>
    </row>
    <row r="15687" s="176" customFormat="1" ht="13.5" spans="6:6">
      <c r="F15687" s="181"/>
    </row>
    <row r="15688" s="176" customFormat="1" ht="13.5" spans="6:6">
      <c r="F15688" s="181"/>
    </row>
    <row r="15689" s="176" customFormat="1" ht="13.5" spans="6:6">
      <c r="F15689" s="181"/>
    </row>
    <row r="15690" s="176" customFormat="1" ht="13.5" spans="6:6">
      <c r="F15690" s="181"/>
    </row>
    <row r="15691" s="176" customFormat="1" ht="13.5" spans="6:6">
      <c r="F15691" s="181"/>
    </row>
    <row r="15692" s="176" customFormat="1" ht="13.5" spans="6:6">
      <c r="F15692" s="181"/>
    </row>
    <row r="15693" s="176" customFormat="1" ht="13.5" spans="6:6">
      <c r="F15693" s="181"/>
    </row>
    <row r="15694" s="176" customFormat="1" ht="13.5" spans="6:6">
      <c r="F15694" s="181"/>
    </row>
    <row r="15695" s="176" customFormat="1" ht="13.5" spans="6:6">
      <c r="F15695" s="181"/>
    </row>
    <row r="15696" s="176" customFormat="1" ht="13.5" spans="6:6">
      <c r="F15696" s="181"/>
    </row>
    <row r="15697" s="176" customFormat="1" ht="13.5" spans="6:6">
      <c r="F15697" s="181"/>
    </row>
    <row r="15698" s="176" customFormat="1" ht="13.5" spans="6:6">
      <c r="F15698" s="181"/>
    </row>
    <row r="15699" s="176" customFormat="1" ht="13.5" spans="6:6">
      <c r="F15699" s="181"/>
    </row>
    <row r="15700" s="176" customFormat="1" ht="13.5" spans="6:6">
      <c r="F15700" s="181"/>
    </row>
    <row r="15701" s="176" customFormat="1" ht="13.5" spans="6:6">
      <c r="F15701" s="181"/>
    </row>
    <row r="15702" s="176" customFormat="1" ht="13.5" spans="6:6">
      <c r="F15702" s="181"/>
    </row>
    <row r="15703" s="176" customFormat="1" ht="13.5" spans="6:6">
      <c r="F15703" s="181"/>
    </row>
    <row r="15704" s="176" customFormat="1" ht="13.5" spans="6:6">
      <c r="F15704" s="181"/>
    </row>
    <row r="15705" s="176" customFormat="1" ht="13.5" spans="6:6">
      <c r="F15705" s="181"/>
    </row>
    <row r="15706" s="176" customFormat="1" ht="13.5" spans="6:6">
      <c r="F15706" s="181"/>
    </row>
    <row r="15707" s="176" customFormat="1" ht="13.5" spans="6:6">
      <c r="F15707" s="181"/>
    </row>
    <row r="15708" s="176" customFormat="1" ht="13.5" spans="6:6">
      <c r="F15708" s="181"/>
    </row>
    <row r="15709" s="176" customFormat="1" ht="13.5" spans="6:6">
      <c r="F15709" s="181"/>
    </row>
    <row r="15710" s="176" customFormat="1" ht="13.5" spans="6:6">
      <c r="F15710" s="181"/>
    </row>
    <row r="15711" s="176" customFormat="1" ht="13.5" spans="6:6">
      <c r="F15711" s="181"/>
    </row>
    <row r="15712" s="176" customFormat="1" ht="13.5" spans="6:6">
      <c r="F15712" s="181"/>
    </row>
    <row r="15713" s="176" customFormat="1" ht="13.5" spans="6:6">
      <c r="F15713" s="181"/>
    </row>
    <row r="15714" s="176" customFormat="1" ht="13.5" spans="6:6">
      <c r="F15714" s="181"/>
    </row>
    <row r="15715" s="176" customFormat="1" ht="13.5" spans="6:6">
      <c r="F15715" s="181"/>
    </row>
    <row r="15716" s="176" customFormat="1" ht="13.5" spans="6:6">
      <c r="F15716" s="181"/>
    </row>
    <row r="15717" s="176" customFormat="1" ht="13.5" spans="6:6">
      <c r="F15717" s="181"/>
    </row>
    <row r="15718" s="176" customFormat="1" ht="13.5" spans="6:6">
      <c r="F15718" s="181"/>
    </row>
    <row r="15719" s="176" customFormat="1" ht="13.5" spans="6:6">
      <c r="F15719" s="181"/>
    </row>
    <row r="15720" s="176" customFormat="1" ht="13.5" spans="6:6">
      <c r="F15720" s="181"/>
    </row>
    <row r="15721" s="176" customFormat="1" ht="13.5" spans="6:6">
      <c r="F15721" s="181"/>
    </row>
    <row r="15722" s="176" customFormat="1" ht="13.5" spans="6:6">
      <c r="F15722" s="181"/>
    </row>
    <row r="15723" s="176" customFormat="1" ht="13.5" spans="6:6">
      <c r="F15723" s="181"/>
    </row>
    <row r="15724" s="176" customFormat="1" ht="13.5" spans="6:6">
      <c r="F15724" s="181"/>
    </row>
    <row r="15725" s="176" customFormat="1" ht="13.5" spans="6:6">
      <c r="F15725" s="181"/>
    </row>
    <row r="15726" s="176" customFormat="1" ht="13.5" spans="6:6">
      <c r="F15726" s="181"/>
    </row>
    <row r="15727" s="176" customFormat="1" ht="13.5" spans="6:6">
      <c r="F15727" s="181"/>
    </row>
    <row r="15728" s="176" customFormat="1" ht="13.5" spans="6:6">
      <c r="F15728" s="181"/>
    </row>
    <row r="15729" s="176" customFormat="1" ht="13.5" spans="6:6">
      <c r="F15729" s="181"/>
    </row>
    <row r="15730" s="176" customFormat="1" ht="13.5" spans="6:6">
      <c r="F15730" s="181"/>
    </row>
    <row r="15731" s="176" customFormat="1" ht="13.5" spans="6:6">
      <c r="F15731" s="181"/>
    </row>
    <row r="15732" s="176" customFormat="1" ht="13.5" spans="6:6">
      <c r="F15732" s="181"/>
    </row>
    <row r="15733" s="176" customFormat="1" ht="13.5" spans="6:6">
      <c r="F15733" s="181"/>
    </row>
    <row r="15734" s="176" customFormat="1" ht="13.5" spans="6:6">
      <c r="F15734" s="181"/>
    </row>
    <row r="15735" s="176" customFormat="1" ht="13.5" spans="6:6">
      <c r="F15735" s="181"/>
    </row>
    <row r="15736" s="176" customFormat="1" ht="13.5" spans="6:6">
      <c r="F15736" s="181"/>
    </row>
    <row r="15737" s="176" customFormat="1" ht="13.5" spans="6:6">
      <c r="F15737" s="181"/>
    </row>
    <row r="15738" s="176" customFormat="1" ht="13.5" spans="6:6">
      <c r="F15738" s="181"/>
    </row>
    <row r="15739" s="176" customFormat="1" ht="13.5" spans="6:6">
      <c r="F15739" s="181"/>
    </row>
    <row r="15740" s="176" customFormat="1" ht="13.5" spans="6:6">
      <c r="F15740" s="181"/>
    </row>
    <row r="15741" s="176" customFormat="1" ht="13.5" spans="6:6">
      <c r="F15741" s="181"/>
    </row>
    <row r="15742" s="176" customFormat="1" ht="13.5" spans="6:6">
      <c r="F15742" s="181"/>
    </row>
    <row r="15743" s="176" customFormat="1" ht="13.5" spans="6:6">
      <c r="F15743" s="181"/>
    </row>
    <row r="15744" s="176" customFormat="1" ht="13.5" spans="6:6">
      <c r="F15744" s="181"/>
    </row>
    <row r="15745" s="176" customFormat="1" ht="13.5" spans="6:6">
      <c r="F15745" s="181"/>
    </row>
    <row r="15746" s="176" customFormat="1" ht="13.5" spans="6:6">
      <c r="F15746" s="181"/>
    </row>
    <row r="15747" s="176" customFormat="1" ht="13.5" spans="6:6">
      <c r="F15747" s="181"/>
    </row>
    <row r="15748" s="176" customFormat="1" ht="13.5" spans="6:6">
      <c r="F15748" s="181"/>
    </row>
    <row r="15749" s="176" customFormat="1" ht="13.5" spans="6:6">
      <c r="F15749" s="181"/>
    </row>
    <row r="15750" s="176" customFormat="1" ht="13.5" spans="6:6">
      <c r="F15750" s="181"/>
    </row>
    <row r="15751" s="176" customFormat="1" ht="13.5" spans="6:6">
      <c r="F15751" s="181"/>
    </row>
    <row r="15752" s="176" customFormat="1" ht="13.5" spans="6:6">
      <c r="F15752" s="181"/>
    </row>
    <row r="15753" s="176" customFormat="1" ht="13.5" spans="6:6">
      <c r="F15753" s="181"/>
    </row>
    <row r="15754" s="176" customFormat="1" ht="13.5" spans="6:6">
      <c r="F15754" s="181"/>
    </row>
    <row r="15755" s="176" customFormat="1" ht="13.5" spans="6:6">
      <c r="F15755" s="181"/>
    </row>
    <row r="15756" s="176" customFormat="1" ht="13.5" spans="6:6">
      <c r="F15756" s="181"/>
    </row>
    <row r="15757" s="176" customFormat="1" ht="13.5" spans="6:6">
      <c r="F15757" s="181"/>
    </row>
    <row r="15758" s="176" customFormat="1" ht="13.5" spans="6:6">
      <c r="F15758" s="181"/>
    </row>
    <row r="15759" s="176" customFormat="1" ht="13.5" spans="6:6">
      <c r="F15759" s="181"/>
    </row>
    <row r="15760" s="176" customFormat="1" ht="13.5" spans="6:6">
      <c r="F15760" s="181"/>
    </row>
    <row r="15761" s="176" customFormat="1" ht="13.5" spans="6:6">
      <c r="F15761" s="181"/>
    </row>
    <row r="15762" s="176" customFormat="1" ht="13.5" spans="6:6">
      <c r="F15762" s="181"/>
    </row>
    <row r="15763" s="176" customFormat="1" ht="13.5" spans="6:6">
      <c r="F15763" s="181"/>
    </row>
    <row r="15764" s="176" customFormat="1" ht="13.5" spans="6:6">
      <c r="F15764" s="181"/>
    </row>
    <row r="15765" s="176" customFormat="1" ht="13.5" spans="6:6">
      <c r="F15765" s="181"/>
    </row>
    <row r="15766" s="176" customFormat="1" ht="13.5" spans="6:6">
      <c r="F15766" s="181"/>
    </row>
    <row r="15767" s="176" customFormat="1" ht="13.5" spans="6:6">
      <c r="F15767" s="181"/>
    </row>
    <row r="15768" s="176" customFormat="1" ht="13.5" spans="6:6">
      <c r="F15768" s="181"/>
    </row>
    <row r="15769" s="176" customFormat="1" ht="13.5" spans="6:6">
      <c r="F15769" s="181"/>
    </row>
    <row r="15770" s="176" customFormat="1" ht="13.5" spans="6:6">
      <c r="F15770" s="181"/>
    </row>
    <row r="15771" s="176" customFormat="1" ht="13.5" spans="6:6">
      <c r="F15771" s="181"/>
    </row>
    <row r="15772" s="176" customFormat="1" ht="13.5" spans="6:6">
      <c r="F15772" s="181"/>
    </row>
    <row r="15773" s="176" customFormat="1" ht="13.5" spans="6:6">
      <c r="F15773" s="181"/>
    </row>
    <row r="15774" s="176" customFormat="1" ht="13.5" spans="6:6">
      <c r="F15774" s="181"/>
    </row>
    <row r="15775" s="176" customFormat="1" ht="13.5" spans="6:6">
      <c r="F15775" s="181"/>
    </row>
    <row r="15776" s="176" customFormat="1" ht="13.5" spans="6:6">
      <c r="F15776" s="181"/>
    </row>
    <row r="15777" s="176" customFormat="1" ht="13.5" spans="6:6">
      <c r="F15777" s="181"/>
    </row>
    <row r="15778" s="176" customFormat="1" ht="13.5" spans="6:6">
      <c r="F15778" s="181"/>
    </row>
    <row r="15779" s="176" customFormat="1" ht="13.5" spans="6:6">
      <c r="F15779" s="181"/>
    </row>
    <row r="15780" s="176" customFormat="1" ht="13.5" spans="6:6">
      <c r="F15780" s="181"/>
    </row>
    <row r="15781" s="176" customFormat="1" ht="13.5" spans="6:6">
      <c r="F15781" s="181"/>
    </row>
    <row r="15782" s="176" customFormat="1" ht="13.5" spans="6:6">
      <c r="F15782" s="181"/>
    </row>
    <row r="15783" s="176" customFormat="1" ht="13.5" spans="6:6">
      <c r="F15783" s="181"/>
    </row>
    <row r="15784" s="176" customFormat="1" ht="13.5" spans="6:6">
      <c r="F15784" s="181"/>
    </row>
    <row r="15785" s="176" customFormat="1" ht="13.5" spans="6:6">
      <c r="F15785" s="181"/>
    </row>
    <row r="15786" s="176" customFormat="1" ht="13.5" spans="6:6">
      <c r="F15786" s="181"/>
    </row>
    <row r="15787" s="176" customFormat="1" ht="13.5" spans="6:6">
      <c r="F15787" s="181"/>
    </row>
    <row r="15788" s="176" customFormat="1" ht="13.5" spans="6:6">
      <c r="F15788" s="181"/>
    </row>
    <row r="15789" s="176" customFormat="1" ht="13.5" spans="6:6">
      <c r="F15789" s="181"/>
    </row>
    <row r="15790" s="176" customFormat="1" ht="13.5" spans="6:6">
      <c r="F15790" s="181"/>
    </row>
    <row r="15791" s="176" customFormat="1" ht="13.5" spans="6:6">
      <c r="F15791" s="181"/>
    </row>
    <row r="15792" s="176" customFormat="1" ht="13.5" spans="6:6">
      <c r="F15792" s="181"/>
    </row>
    <row r="15793" s="176" customFormat="1" ht="13.5" spans="6:6">
      <c r="F15793" s="181"/>
    </row>
    <row r="15794" s="176" customFormat="1" ht="13.5" spans="6:6">
      <c r="F15794" s="181"/>
    </row>
    <row r="15795" s="176" customFormat="1" ht="13.5" spans="6:6">
      <c r="F15795" s="181"/>
    </row>
    <row r="15796" s="176" customFormat="1" ht="13.5" spans="6:6">
      <c r="F15796" s="181"/>
    </row>
    <row r="15797" s="176" customFormat="1" ht="13.5" spans="6:6">
      <c r="F15797" s="181"/>
    </row>
    <row r="15798" s="176" customFormat="1" ht="13.5" spans="6:6">
      <c r="F15798" s="181"/>
    </row>
    <row r="15799" s="176" customFormat="1" ht="13.5" spans="6:6">
      <c r="F15799" s="181"/>
    </row>
    <row r="15800" s="176" customFormat="1" ht="13.5" spans="6:6">
      <c r="F15800" s="181"/>
    </row>
    <row r="15801" s="176" customFormat="1" ht="13.5" spans="6:6">
      <c r="F15801" s="181"/>
    </row>
    <row r="15802" s="176" customFormat="1" ht="13.5" spans="6:6">
      <c r="F15802" s="181"/>
    </row>
    <row r="15803" s="176" customFormat="1" ht="13.5" spans="6:6">
      <c r="F15803" s="181"/>
    </row>
    <row r="15804" s="176" customFormat="1" ht="13.5" spans="6:6">
      <c r="F15804" s="181"/>
    </row>
    <row r="15805" s="176" customFormat="1" ht="13.5" spans="6:6">
      <c r="F15805" s="181"/>
    </row>
    <row r="15806" s="176" customFormat="1" ht="13.5" spans="6:6">
      <c r="F15806" s="181"/>
    </row>
    <row r="15807" s="176" customFormat="1" ht="13.5" spans="6:6">
      <c r="F15807" s="181"/>
    </row>
    <row r="15808" s="176" customFormat="1" ht="13.5" spans="6:6">
      <c r="F15808" s="181"/>
    </row>
    <row r="15809" s="176" customFormat="1" ht="13.5" spans="6:6">
      <c r="F15809" s="181"/>
    </row>
    <row r="15810" s="176" customFormat="1" ht="13.5" spans="6:6">
      <c r="F15810" s="181"/>
    </row>
    <row r="15811" s="176" customFormat="1" ht="13.5" spans="6:6">
      <c r="F15811" s="181"/>
    </row>
    <row r="15812" s="176" customFormat="1" ht="13.5" spans="6:6">
      <c r="F15812" s="181"/>
    </row>
    <row r="15813" s="176" customFormat="1" ht="13.5" spans="6:6">
      <c r="F15813" s="181"/>
    </row>
    <row r="15814" s="176" customFormat="1" ht="13.5" spans="6:6">
      <c r="F15814" s="181"/>
    </row>
    <row r="15815" s="176" customFormat="1" ht="13.5" spans="6:6">
      <c r="F15815" s="181"/>
    </row>
    <row r="15816" s="176" customFormat="1" ht="13.5" spans="6:6">
      <c r="F15816" s="181"/>
    </row>
    <row r="15817" s="176" customFormat="1" ht="13.5" spans="6:6">
      <c r="F15817" s="181"/>
    </row>
    <row r="15818" s="176" customFormat="1" ht="13.5" spans="6:6">
      <c r="F15818" s="181"/>
    </row>
    <row r="15819" s="176" customFormat="1" ht="13.5" spans="6:6">
      <c r="F15819" s="181"/>
    </row>
    <row r="15820" s="176" customFormat="1" ht="13.5" spans="6:6">
      <c r="F15820" s="181"/>
    </row>
    <row r="15821" s="176" customFormat="1" ht="13.5" spans="6:6">
      <c r="F15821" s="181"/>
    </row>
    <row r="15822" s="176" customFormat="1" ht="13.5" spans="6:6">
      <c r="F15822" s="181"/>
    </row>
    <row r="15823" s="176" customFormat="1" ht="13.5" spans="6:6">
      <c r="F15823" s="181"/>
    </row>
    <row r="15824" s="176" customFormat="1" ht="13.5" spans="6:6">
      <c r="F15824" s="181"/>
    </row>
    <row r="15825" s="176" customFormat="1" ht="13.5" spans="6:6">
      <c r="F15825" s="181"/>
    </row>
    <row r="15826" s="176" customFormat="1" ht="13.5" spans="6:6">
      <c r="F15826" s="181"/>
    </row>
    <row r="15827" s="176" customFormat="1" ht="13.5" spans="6:6">
      <c r="F15827" s="181"/>
    </row>
    <row r="15828" s="176" customFormat="1" ht="13.5" spans="6:6">
      <c r="F15828" s="181"/>
    </row>
    <row r="15829" s="176" customFormat="1" ht="13.5" spans="6:6">
      <c r="F15829" s="181"/>
    </row>
    <row r="15830" s="176" customFormat="1" ht="13.5" spans="6:6">
      <c r="F15830" s="181"/>
    </row>
    <row r="15831" s="176" customFormat="1" ht="13.5" spans="6:6">
      <c r="F15831" s="181"/>
    </row>
    <row r="15832" s="176" customFormat="1" ht="13.5" spans="6:6">
      <c r="F15832" s="181"/>
    </row>
    <row r="15833" s="176" customFormat="1" ht="13.5" spans="6:6">
      <c r="F15833" s="181"/>
    </row>
    <row r="15834" s="176" customFormat="1" ht="13.5" spans="6:6">
      <c r="F15834" s="181"/>
    </row>
    <row r="15835" s="176" customFormat="1" ht="13.5" spans="6:6">
      <c r="F15835" s="181"/>
    </row>
    <row r="15836" s="176" customFormat="1" ht="13.5" spans="6:6">
      <c r="F15836" s="181"/>
    </row>
    <row r="15837" s="176" customFormat="1" ht="13.5" spans="6:6">
      <c r="F15837" s="181"/>
    </row>
    <row r="15838" s="176" customFormat="1" ht="13.5" spans="6:6">
      <c r="F15838" s="181"/>
    </row>
    <row r="15839" s="176" customFormat="1" ht="13.5" spans="6:6">
      <c r="F15839" s="181"/>
    </row>
    <row r="15840" s="176" customFormat="1" ht="13.5" spans="6:6">
      <c r="F15840" s="181"/>
    </row>
    <row r="15841" s="176" customFormat="1" ht="13.5" spans="6:6">
      <c r="F15841" s="181"/>
    </row>
    <row r="15842" s="176" customFormat="1" ht="13.5" spans="6:6">
      <c r="F15842" s="181"/>
    </row>
    <row r="15843" s="176" customFormat="1" ht="13.5" spans="6:6">
      <c r="F15843" s="181"/>
    </row>
    <row r="15844" s="176" customFormat="1" ht="13.5" spans="6:6">
      <c r="F15844" s="181"/>
    </row>
    <row r="15845" s="176" customFormat="1" ht="13.5" spans="6:6">
      <c r="F15845" s="181"/>
    </row>
    <row r="15846" s="176" customFormat="1" ht="13.5" spans="6:6">
      <c r="F15846" s="181"/>
    </row>
    <row r="15847" s="176" customFormat="1" ht="13.5" spans="6:6">
      <c r="F15847" s="181"/>
    </row>
    <row r="15848" s="176" customFormat="1" ht="13.5" spans="6:6">
      <c r="F15848" s="181"/>
    </row>
    <row r="15849" s="176" customFormat="1" ht="13.5" spans="6:6">
      <c r="F15849" s="181"/>
    </row>
    <row r="15850" s="176" customFormat="1" ht="13.5" spans="6:6">
      <c r="F15850" s="181"/>
    </row>
    <row r="15851" s="176" customFormat="1" ht="13.5" spans="6:6">
      <c r="F15851" s="181"/>
    </row>
    <row r="15852" s="176" customFormat="1" ht="13.5" spans="6:6">
      <c r="F15852" s="181"/>
    </row>
    <row r="15853" s="176" customFormat="1" ht="13.5" spans="6:6">
      <c r="F15853" s="181"/>
    </row>
    <row r="15854" s="176" customFormat="1" ht="13.5" spans="6:6">
      <c r="F15854" s="181"/>
    </row>
    <row r="15855" s="176" customFormat="1" ht="13.5" spans="6:6">
      <c r="F15855" s="181"/>
    </row>
    <row r="15856" s="176" customFormat="1" ht="13.5" spans="6:6">
      <c r="F15856" s="181"/>
    </row>
    <row r="15857" s="176" customFormat="1" ht="13.5" spans="6:6">
      <c r="F15857" s="181"/>
    </row>
    <row r="15858" s="176" customFormat="1" ht="13.5" spans="6:6">
      <c r="F15858" s="181"/>
    </row>
    <row r="15859" s="176" customFormat="1" ht="13.5" spans="6:6">
      <c r="F15859" s="181"/>
    </row>
    <row r="15860" s="176" customFormat="1" ht="13.5" spans="6:6">
      <c r="F15860" s="181"/>
    </row>
    <row r="15861" s="176" customFormat="1" ht="13.5" spans="6:6">
      <c r="F15861" s="181"/>
    </row>
    <row r="15862" s="176" customFormat="1" ht="13.5" spans="6:6">
      <c r="F15862" s="181"/>
    </row>
    <row r="15863" s="176" customFormat="1" ht="13.5" spans="6:6">
      <c r="F15863" s="181"/>
    </row>
    <row r="15864" s="176" customFormat="1" ht="13.5" spans="6:6">
      <c r="F15864" s="181"/>
    </row>
    <row r="15865" s="176" customFormat="1" ht="13.5" spans="6:6">
      <c r="F15865" s="181"/>
    </row>
    <row r="15866" s="176" customFormat="1" ht="13.5" spans="6:6">
      <c r="F15866" s="181"/>
    </row>
    <row r="15867" s="176" customFormat="1" ht="13.5" spans="6:6">
      <c r="F15867" s="181"/>
    </row>
    <row r="15868" s="176" customFormat="1" ht="13.5" spans="6:6">
      <c r="F15868" s="181"/>
    </row>
    <row r="15869" s="176" customFormat="1" ht="13.5" spans="6:6">
      <c r="F15869" s="181"/>
    </row>
    <row r="15870" s="176" customFormat="1" ht="13.5" spans="6:6">
      <c r="F15870" s="181"/>
    </row>
    <row r="15871" s="176" customFormat="1" ht="13.5" spans="6:6">
      <c r="F15871" s="181"/>
    </row>
    <row r="15872" s="176" customFormat="1" ht="13.5" spans="6:6">
      <c r="F15872" s="181"/>
    </row>
    <row r="15873" s="176" customFormat="1" ht="13.5" spans="6:6">
      <c r="F15873" s="181"/>
    </row>
    <row r="15874" s="176" customFormat="1" ht="13.5" spans="6:6">
      <c r="F15874" s="181"/>
    </row>
    <row r="15875" s="176" customFormat="1" ht="13.5" spans="6:6">
      <c r="F15875" s="181"/>
    </row>
    <row r="15876" s="176" customFormat="1" ht="13.5" spans="6:6">
      <c r="F15876" s="181"/>
    </row>
    <row r="15877" s="176" customFormat="1" ht="13.5" spans="6:6">
      <c r="F15877" s="181"/>
    </row>
    <row r="15878" s="176" customFormat="1" ht="13.5" spans="6:6">
      <c r="F15878" s="181"/>
    </row>
    <row r="15879" s="176" customFormat="1" ht="13.5" spans="6:6">
      <c r="F15879" s="181"/>
    </row>
    <row r="15880" s="176" customFormat="1" ht="13.5" spans="6:6">
      <c r="F15880" s="181"/>
    </row>
    <row r="15881" s="176" customFormat="1" ht="13.5" spans="6:6">
      <c r="F15881" s="181"/>
    </row>
    <row r="15882" s="176" customFormat="1" ht="13.5" spans="6:6">
      <c r="F15882" s="181"/>
    </row>
    <row r="15883" s="176" customFormat="1" ht="13.5" spans="6:6">
      <c r="F15883" s="181"/>
    </row>
    <row r="15884" s="176" customFormat="1" ht="13.5" spans="6:6">
      <c r="F15884" s="181"/>
    </row>
    <row r="15885" s="176" customFormat="1" ht="13.5" spans="6:6">
      <c r="F15885" s="181"/>
    </row>
    <row r="15886" s="176" customFormat="1" ht="13.5" spans="6:6">
      <c r="F15886" s="181"/>
    </row>
    <row r="15887" s="176" customFormat="1" ht="13.5" spans="6:6">
      <c r="F15887" s="181"/>
    </row>
    <row r="15888" s="176" customFormat="1" ht="13.5" spans="6:6">
      <c r="F15888" s="181"/>
    </row>
    <row r="15889" s="176" customFormat="1" ht="13.5" spans="6:6">
      <c r="F15889" s="181"/>
    </row>
    <row r="15890" s="176" customFormat="1" ht="13.5" spans="6:6">
      <c r="F15890" s="181"/>
    </row>
    <row r="15891" s="176" customFormat="1" ht="13.5" spans="6:6">
      <c r="F15891" s="181"/>
    </row>
    <row r="15892" s="176" customFormat="1" ht="13.5" spans="6:6">
      <c r="F15892" s="181"/>
    </row>
    <row r="15893" s="176" customFormat="1" ht="13.5" spans="6:6">
      <c r="F15893" s="181"/>
    </row>
    <row r="15894" s="176" customFormat="1" ht="13.5" spans="6:6">
      <c r="F15894" s="181"/>
    </row>
    <row r="15895" s="176" customFormat="1" ht="13.5" spans="6:6">
      <c r="F15895" s="181"/>
    </row>
    <row r="15896" s="176" customFormat="1" ht="13.5" spans="6:6">
      <c r="F15896" s="181"/>
    </row>
    <row r="15897" s="176" customFormat="1" ht="13.5" spans="6:6">
      <c r="F15897" s="181"/>
    </row>
    <row r="15898" s="176" customFormat="1" ht="13.5" spans="6:6">
      <c r="F15898" s="181"/>
    </row>
    <row r="15899" s="176" customFormat="1" ht="13.5" spans="6:6">
      <c r="F15899" s="181"/>
    </row>
    <row r="15900" s="176" customFormat="1" ht="13.5" spans="6:6">
      <c r="F15900" s="181"/>
    </row>
    <row r="15901" s="176" customFormat="1" ht="13.5" spans="6:6">
      <c r="F15901" s="181"/>
    </row>
    <row r="15902" s="176" customFormat="1" ht="13.5" spans="6:6">
      <c r="F15902" s="181"/>
    </row>
    <row r="15903" s="176" customFormat="1" ht="13.5" spans="6:6">
      <c r="F15903" s="181"/>
    </row>
    <row r="15904" s="176" customFormat="1" ht="13.5" spans="6:6">
      <c r="F15904" s="181"/>
    </row>
    <row r="15905" s="176" customFormat="1" ht="13.5" spans="6:6">
      <c r="F15905" s="181"/>
    </row>
    <row r="15906" s="176" customFormat="1" ht="13.5" spans="6:6">
      <c r="F15906" s="181"/>
    </row>
    <row r="15907" s="176" customFormat="1" ht="13.5" spans="6:6">
      <c r="F15907" s="181"/>
    </row>
    <row r="15908" s="176" customFormat="1" ht="13.5" spans="6:6">
      <c r="F15908" s="181"/>
    </row>
    <row r="15909" s="176" customFormat="1" ht="13.5" spans="6:6">
      <c r="F15909" s="181"/>
    </row>
    <row r="15910" s="176" customFormat="1" ht="13.5" spans="6:6">
      <c r="F15910" s="181"/>
    </row>
    <row r="15911" s="176" customFormat="1" ht="13.5" spans="6:6">
      <c r="F15911" s="181"/>
    </row>
    <row r="15912" s="176" customFormat="1" ht="13.5" spans="6:6">
      <c r="F15912" s="181"/>
    </row>
    <row r="15913" s="176" customFormat="1" ht="13.5" spans="6:6">
      <c r="F15913" s="181"/>
    </row>
    <row r="15914" s="176" customFormat="1" ht="13.5" spans="6:6">
      <c r="F15914" s="181"/>
    </row>
    <row r="15915" s="176" customFormat="1" ht="13.5" spans="6:6">
      <c r="F15915" s="181"/>
    </row>
    <row r="15916" s="176" customFormat="1" ht="13.5" spans="6:6">
      <c r="F15916" s="181"/>
    </row>
    <row r="15917" s="176" customFormat="1" ht="13.5" spans="6:6">
      <c r="F15917" s="181"/>
    </row>
    <row r="15918" s="176" customFormat="1" ht="13.5" spans="6:6">
      <c r="F15918" s="181"/>
    </row>
    <row r="15919" s="176" customFormat="1" ht="13.5" spans="6:6">
      <c r="F15919" s="181"/>
    </row>
    <row r="15920" s="176" customFormat="1" ht="13.5" spans="6:6">
      <c r="F15920" s="181"/>
    </row>
    <row r="15921" s="176" customFormat="1" ht="13.5" spans="6:6">
      <c r="F15921" s="181"/>
    </row>
    <row r="15922" s="176" customFormat="1" ht="13.5" spans="6:6">
      <c r="F15922" s="181"/>
    </row>
    <row r="15923" s="176" customFormat="1" ht="13.5" spans="6:6">
      <c r="F15923" s="181"/>
    </row>
    <row r="15924" s="176" customFormat="1" ht="13.5" spans="6:6">
      <c r="F15924" s="181"/>
    </row>
    <row r="15925" s="176" customFormat="1" ht="13.5" spans="6:6">
      <c r="F15925" s="181"/>
    </row>
    <row r="15926" s="176" customFormat="1" ht="13.5" spans="6:6">
      <c r="F15926" s="181"/>
    </row>
    <row r="15927" s="176" customFormat="1" ht="13.5" spans="6:6">
      <c r="F15927" s="181"/>
    </row>
    <row r="15928" s="176" customFormat="1" ht="13.5" spans="6:6">
      <c r="F15928" s="181"/>
    </row>
    <row r="15929" s="176" customFormat="1" ht="13.5" spans="6:6">
      <c r="F15929" s="181"/>
    </row>
    <row r="15930" s="176" customFormat="1" ht="13.5" spans="6:6">
      <c r="F15930" s="181"/>
    </row>
    <row r="15931" s="176" customFormat="1" ht="13.5" spans="6:6">
      <c r="F15931" s="181"/>
    </row>
    <row r="15932" s="176" customFormat="1" ht="13.5" spans="6:6">
      <c r="F15932" s="181"/>
    </row>
    <row r="15933" s="176" customFormat="1" ht="13.5" spans="6:6">
      <c r="F15933" s="181"/>
    </row>
    <row r="15934" s="176" customFormat="1" ht="13.5" spans="6:6">
      <c r="F15934" s="181"/>
    </row>
    <row r="15935" s="176" customFormat="1" ht="13.5" spans="6:6">
      <c r="F15935" s="181"/>
    </row>
    <row r="15936" s="176" customFormat="1" ht="13.5" spans="6:6">
      <c r="F15936" s="181"/>
    </row>
    <row r="15937" s="176" customFormat="1" ht="13.5" spans="6:6">
      <c r="F15937" s="181"/>
    </row>
    <row r="15938" s="176" customFormat="1" ht="13.5" spans="6:6">
      <c r="F15938" s="181"/>
    </row>
    <row r="15939" s="176" customFormat="1" ht="13.5" spans="6:6">
      <c r="F15939" s="181"/>
    </row>
    <row r="15940" s="176" customFormat="1" ht="13.5" spans="6:6">
      <c r="F15940" s="181"/>
    </row>
    <row r="15941" s="176" customFormat="1" ht="13.5" spans="6:6">
      <c r="F15941" s="181"/>
    </row>
    <row r="15942" s="176" customFormat="1" ht="13.5" spans="6:6">
      <c r="F15942" s="181"/>
    </row>
    <row r="15943" s="176" customFormat="1" ht="13.5" spans="6:6">
      <c r="F15943" s="181"/>
    </row>
    <row r="15944" s="176" customFormat="1" ht="13.5" spans="6:6">
      <c r="F15944" s="181"/>
    </row>
    <row r="15945" s="176" customFormat="1" ht="13.5" spans="6:6">
      <c r="F15945" s="181"/>
    </row>
    <row r="15946" s="176" customFormat="1" ht="13.5" spans="6:6">
      <c r="F15946" s="181"/>
    </row>
    <row r="15947" s="176" customFormat="1" ht="13.5" spans="6:6">
      <c r="F15947" s="181"/>
    </row>
    <row r="15948" s="176" customFormat="1" ht="13.5" spans="6:6">
      <c r="F15948" s="181"/>
    </row>
    <row r="15949" s="176" customFormat="1" ht="13.5" spans="6:6">
      <c r="F15949" s="181"/>
    </row>
    <row r="15950" s="176" customFormat="1" ht="13.5" spans="6:6">
      <c r="F15950" s="181"/>
    </row>
    <row r="15951" s="176" customFormat="1" ht="13.5" spans="6:6">
      <c r="F15951" s="181"/>
    </row>
    <row r="15952" s="176" customFormat="1" ht="13.5" spans="6:6">
      <c r="F15952" s="181"/>
    </row>
    <row r="15953" s="176" customFormat="1" ht="13.5" spans="6:6">
      <c r="F15953" s="181"/>
    </row>
    <row r="15954" s="176" customFormat="1" ht="13.5" spans="6:6">
      <c r="F15954" s="181"/>
    </row>
    <row r="15955" s="176" customFormat="1" ht="13.5" spans="6:6">
      <c r="F15955" s="181"/>
    </row>
    <row r="15956" s="176" customFormat="1" ht="13.5" spans="6:6">
      <c r="F15956" s="181"/>
    </row>
    <row r="15957" s="176" customFormat="1" ht="13.5" spans="6:6">
      <c r="F15957" s="181"/>
    </row>
    <row r="15958" s="176" customFormat="1" ht="13.5" spans="6:6">
      <c r="F15958" s="181"/>
    </row>
    <row r="15959" s="176" customFormat="1" ht="13.5" spans="6:6">
      <c r="F15959" s="181"/>
    </row>
    <row r="15960" s="176" customFormat="1" ht="13.5" spans="6:6">
      <c r="F15960" s="181"/>
    </row>
    <row r="15961" s="176" customFormat="1" ht="13.5" spans="6:6">
      <c r="F15961" s="181"/>
    </row>
    <row r="15962" s="176" customFormat="1" ht="13.5" spans="6:6">
      <c r="F15962" s="181"/>
    </row>
    <row r="15963" s="176" customFormat="1" ht="13.5" spans="6:6">
      <c r="F15963" s="181"/>
    </row>
    <row r="15964" s="176" customFormat="1" ht="13.5" spans="6:6">
      <c r="F15964" s="181"/>
    </row>
    <row r="15965" s="176" customFormat="1" ht="13.5" spans="6:6">
      <c r="F15965" s="181"/>
    </row>
    <row r="15966" s="176" customFormat="1" ht="13.5" spans="6:6">
      <c r="F15966" s="181"/>
    </row>
    <row r="15967" s="176" customFormat="1" ht="13.5" spans="6:6">
      <c r="F15967" s="181"/>
    </row>
    <row r="15968" s="176" customFormat="1" ht="13.5" spans="6:6">
      <c r="F15968" s="181"/>
    </row>
    <row r="15969" s="176" customFormat="1" ht="13.5" spans="6:6">
      <c r="F15969" s="181"/>
    </row>
    <row r="15970" s="176" customFormat="1" ht="13.5" spans="6:6">
      <c r="F15970" s="181"/>
    </row>
    <row r="15971" s="176" customFormat="1" ht="13.5" spans="6:6">
      <c r="F15971" s="181"/>
    </row>
    <row r="15972" s="176" customFormat="1" ht="13.5" spans="6:6">
      <c r="F15972" s="181"/>
    </row>
    <row r="15973" s="176" customFormat="1" ht="13.5" spans="6:6">
      <c r="F15973" s="181"/>
    </row>
    <row r="15974" s="176" customFormat="1" ht="13.5" spans="6:6">
      <c r="F15974" s="181"/>
    </row>
    <row r="15975" s="176" customFormat="1" ht="13.5" spans="6:6">
      <c r="F15975" s="181"/>
    </row>
    <row r="15976" s="176" customFormat="1" ht="13.5" spans="6:6">
      <c r="F15976" s="181"/>
    </row>
    <row r="15977" s="176" customFormat="1" ht="13.5" spans="6:6">
      <c r="F15977" s="181"/>
    </row>
    <row r="15978" s="176" customFormat="1" ht="13.5" spans="6:6">
      <c r="F15978" s="181"/>
    </row>
    <row r="15979" s="176" customFormat="1" ht="13.5" spans="6:6">
      <c r="F15979" s="181"/>
    </row>
    <row r="15980" s="176" customFormat="1" ht="13.5" spans="6:6">
      <c r="F15980" s="181"/>
    </row>
    <row r="15981" s="176" customFormat="1" ht="13.5" spans="6:6">
      <c r="F15981" s="181"/>
    </row>
    <row r="15982" s="176" customFormat="1" ht="13.5" spans="6:6">
      <c r="F15982" s="181"/>
    </row>
    <row r="15983" s="176" customFormat="1" ht="13.5" spans="6:6">
      <c r="F15983" s="181"/>
    </row>
    <row r="15984" s="176" customFormat="1" ht="13.5" spans="6:6">
      <c r="F15984" s="181"/>
    </row>
    <row r="15985" s="176" customFormat="1" ht="13.5" spans="6:6">
      <c r="F15985" s="181"/>
    </row>
    <row r="15986" s="176" customFormat="1" ht="13.5" spans="6:6">
      <c r="F15986" s="181"/>
    </row>
    <row r="15987" s="176" customFormat="1" ht="13.5" spans="6:6">
      <c r="F15987" s="181"/>
    </row>
    <row r="15988" s="176" customFormat="1" ht="13.5" spans="6:6">
      <c r="F15988" s="181"/>
    </row>
    <row r="15989" s="176" customFormat="1" ht="13.5" spans="6:6">
      <c r="F15989" s="181"/>
    </row>
    <row r="15990" s="176" customFormat="1" ht="13.5" spans="6:6">
      <c r="F15990" s="181"/>
    </row>
    <row r="15991" s="176" customFormat="1" ht="13.5" spans="6:6">
      <c r="F15991" s="181"/>
    </row>
    <row r="15992" s="176" customFormat="1" ht="13.5" spans="6:6">
      <c r="F15992" s="181"/>
    </row>
    <row r="15993" s="176" customFormat="1" ht="13.5" spans="6:6">
      <c r="F15993" s="181"/>
    </row>
    <row r="15994" s="176" customFormat="1" ht="13.5" spans="6:6">
      <c r="F15994" s="181"/>
    </row>
    <row r="15995" s="176" customFormat="1" ht="13.5" spans="6:6">
      <c r="F15995" s="181"/>
    </row>
    <row r="15996" s="176" customFormat="1" ht="13.5" spans="6:6">
      <c r="F15996" s="181"/>
    </row>
    <row r="15997" s="176" customFormat="1" ht="13.5" spans="6:6">
      <c r="F15997" s="181"/>
    </row>
    <row r="15998" s="176" customFormat="1" ht="13.5" spans="6:6">
      <c r="F15998" s="181"/>
    </row>
    <row r="15999" s="176" customFormat="1" ht="13.5" spans="6:6">
      <c r="F15999" s="181"/>
    </row>
    <row r="16000" s="176" customFormat="1" ht="13.5" spans="6:6">
      <c r="F16000" s="181"/>
    </row>
    <row r="16001" s="176" customFormat="1" ht="13.5" spans="6:6">
      <c r="F16001" s="181"/>
    </row>
    <row r="16002" s="176" customFormat="1" ht="13.5" spans="6:6">
      <c r="F16002" s="181"/>
    </row>
    <row r="16003" s="176" customFormat="1" ht="13.5" spans="6:6">
      <c r="F16003" s="181"/>
    </row>
    <row r="16004" s="176" customFormat="1" ht="13.5" spans="6:6">
      <c r="F16004" s="181"/>
    </row>
    <row r="16005" s="176" customFormat="1" ht="13.5" spans="6:6">
      <c r="F16005" s="181"/>
    </row>
    <row r="16006" s="176" customFormat="1" ht="13.5" spans="6:6">
      <c r="F16006" s="181"/>
    </row>
    <row r="16007" s="176" customFormat="1" ht="13.5" spans="6:6">
      <c r="F16007" s="181"/>
    </row>
    <row r="16008" s="176" customFormat="1" ht="13.5" spans="6:6">
      <c r="F16008" s="181"/>
    </row>
    <row r="16009" s="176" customFormat="1" ht="13.5" spans="6:6">
      <c r="F16009" s="181"/>
    </row>
    <row r="16010" s="176" customFormat="1" ht="13.5" spans="6:6">
      <c r="F16010" s="181"/>
    </row>
    <row r="16011" s="176" customFormat="1" ht="13.5" spans="6:6">
      <c r="F16011" s="181"/>
    </row>
    <row r="16012" s="176" customFormat="1" ht="13.5" spans="6:6">
      <c r="F16012" s="181"/>
    </row>
    <row r="16013" s="176" customFormat="1" ht="13.5" spans="6:6">
      <c r="F16013" s="181"/>
    </row>
    <row r="16014" s="176" customFormat="1" ht="13.5" spans="6:6">
      <c r="F16014" s="181"/>
    </row>
    <row r="16015" s="176" customFormat="1" ht="13.5" spans="6:6">
      <c r="F16015" s="181"/>
    </row>
    <row r="16016" s="176" customFormat="1" ht="13.5" spans="6:6">
      <c r="F16016" s="181"/>
    </row>
    <row r="16017" s="176" customFormat="1" ht="13.5" spans="6:6">
      <c r="F16017" s="181"/>
    </row>
    <row r="16018" s="176" customFormat="1" ht="13.5" spans="6:6">
      <c r="F16018" s="181"/>
    </row>
    <row r="16019" s="176" customFormat="1" ht="13.5" spans="6:6">
      <c r="F16019" s="181"/>
    </row>
    <row r="16020" s="176" customFormat="1" ht="13.5" spans="6:6">
      <c r="F16020" s="181"/>
    </row>
    <row r="16021" s="176" customFormat="1" ht="13.5" spans="6:6">
      <c r="F16021" s="181"/>
    </row>
    <row r="16022" s="176" customFormat="1" ht="13.5" spans="6:6">
      <c r="F16022" s="181"/>
    </row>
    <row r="16023" s="176" customFormat="1" ht="13.5" spans="6:6">
      <c r="F16023" s="181"/>
    </row>
    <row r="16024" s="176" customFormat="1" ht="13.5" spans="6:6">
      <c r="F16024" s="181"/>
    </row>
    <row r="16025" s="176" customFormat="1" ht="13.5" spans="6:6">
      <c r="F16025" s="181"/>
    </row>
    <row r="16026" s="176" customFormat="1" ht="13.5" spans="6:6">
      <c r="F16026" s="181"/>
    </row>
    <row r="16027" s="176" customFormat="1" ht="13.5" spans="6:6">
      <c r="F16027" s="181"/>
    </row>
    <row r="16028" s="176" customFormat="1" ht="13.5" spans="6:6">
      <c r="F16028" s="181"/>
    </row>
    <row r="16029" s="176" customFormat="1" ht="13.5" spans="6:6">
      <c r="F16029" s="181"/>
    </row>
    <row r="16030" s="176" customFormat="1" ht="13.5" spans="6:6">
      <c r="F16030" s="181"/>
    </row>
    <row r="16031" s="176" customFormat="1" ht="13.5" spans="6:6">
      <c r="F16031" s="181"/>
    </row>
    <row r="16032" s="176" customFormat="1" ht="13.5" spans="6:6">
      <c r="F16032" s="181"/>
    </row>
    <row r="16033" s="176" customFormat="1" ht="13.5" spans="6:6">
      <c r="F16033" s="181"/>
    </row>
    <row r="16034" s="176" customFormat="1" ht="13.5" spans="6:6">
      <c r="F16034" s="181"/>
    </row>
    <row r="16035" s="176" customFormat="1" ht="13.5" spans="6:6">
      <c r="F16035" s="181"/>
    </row>
    <row r="16036" s="176" customFormat="1" ht="13.5" spans="6:6">
      <c r="F16036" s="181"/>
    </row>
    <row r="16037" s="176" customFormat="1" ht="13.5" spans="6:6">
      <c r="F16037" s="181"/>
    </row>
    <row r="16038" s="176" customFormat="1" ht="13.5" spans="6:6">
      <c r="F16038" s="181"/>
    </row>
    <row r="16039" s="176" customFormat="1" ht="13.5" spans="6:6">
      <c r="F16039" s="181"/>
    </row>
    <row r="16040" s="176" customFormat="1" ht="13.5" spans="6:6">
      <c r="F16040" s="181"/>
    </row>
    <row r="16041" s="176" customFormat="1" ht="13.5" spans="6:6">
      <c r="F16041" s="181"/>
    </row>
    <row r="16042" s="176" customFormat="1" ht="13.5" spans="6:6">
      <c r="F16042" s="181"/>
    </row>
    <row r="16043" s="176" customFormat="1" ht="13.5" spans="6:6">
      <c r="F16043" s="181"/>
    </row>
    <row r="16044" s="176" customFormat="1" ht="13.5" spans="6:6">
      <c r="F16044" s="181"/>
    </row>
    <row r="16045" s="176" customFormat="1" ht="13.5" spans="6:6">
      <c r="F16045" s="181"/>
    </row>
    <row r="16046" s="176" customFormat="1" ht="13.5" spans="6:6">
      <c r="F16046" s="181"/>
    </row>
    <row r="16047" s="176" customFormat="1" ht="13.5" spans="6:6">
      <c r="F16047" s="181"/>
    </row>
    <row r="16048" s="176" customFormat="1" ht="13.5" spans="6:6">
      <c r="F16048" s="181"/>
    </row>
    <row r="16049" s="176" customFormat="1" ht="13.5" spans="6:6">
      <c r="F16049" s="181"/>
    </row>
    <row r="16050" s="176" customFormat="1" ht="13.5" spans="6:6">
      <c r="F16050" s="181"/>
    </row>
    <row r="16051" s="176" customFormat="1" ht="13.5" spans="6:6">
      <c r="F16051" s="181"/>
    </row>
    <row r="16052" s="176" customFormat="1" ht="13.5" spans="6:6">
      <c r="F16052" s="181"/>
    </row>
    <row r="16053" s="176" customFormat="1" ht="13.5" spans="6:6">
      <c r="F16053" s="181"/>
    </row>
    <row r="16054" s="176" customFormat="1" ht="13.5" spans="6:6">
      <c r="F16054" s="181"/>
    </row>
    <row r="16055" s="176" customFormat="1" ht="13.5" spans="6:6">
      <c r="F16055" s="181"/>
    </row>
    <row r="16056" s="176" customFormat="1" ht="13.5" spans="6:6">
      <c r="F16056" s="181"/>
    </row>
    <row r="16057" s="176" customFormat="1" ht="13.5" spans="6:6">
      <c r="F16057" s="181"/>
    </row>
    <row r="16058" s="176" customFormat="1" ht="13.5" spans="6:6">
      <c r="F16058" s="181"/>
    </row>
    <row r="16059" s="176" customFormat="1" ht="13.5" spans="6:6">
      <c r="F16059" s="181"/>
    </row>
    <row r="16060" s="176" customFormat="1" ht="13.5" spans="6:6">
      <c r="F16060" s="181"/>
    </row>
    <row r="16061" s="176" customFormat="1" ht="13.5" spans="6:6">
      <c r="F16061" s="181"/>
    </row>
    <row r="16062" s="176" customFormat="1" ht="13.5" spans="6:6">
      <c r="F16062" s="181"/>
    </row>
    <row r="16063" s="176" customFormat="1" ht="13.5" spans="6:6">
      <c r="F16063" s="181"/>
    </row>
    <row r="16064" s="176" customFormat="1" ht="13.5" spans="6:6">
      <c r="F16064" s="181"/>
    </row>
    <row r="16065" s="176" customFormat="1" ht="13.5" spans="6:6">
      <c r="F16065" s="181"/>
    </row>
    <row r="16066" s="176" customFormat="1" ht="13.5" spans="6:6">
      <c r="F16066" s="181"/>
    </row>
    <row r="16067" s="176" customFormat="1" ht="13.5" spans="6:6">
      <c r="F16067" s="181"/>
    </row>
    <row r="16068" s="176" customFormat="1" ht="13.5" spans="6:6">
      <c r="F16068" s="181"/>
    </row>
    <row r="16069" s="176" customFormat="1" ht="13.5" spans="6:6">
      <c r="F16069" s="181"/>
    </row>
    <row r="16070" s="176" customFormat="1" ht="13.5" spans="6:6">
      <c r="F16070" s="181"/>
    </row>
    <row r="16071" s="176" customFormat="1" ht="13.5" spans="6:6">
      <c r="F16071" s="181"/>
    </row>
    <row r="16072" s="176" customFormat="1" ht="13.5" spans="6:6">
      <c r="F16072" s="181"/>
    </row>
    <row r="16073" s="176" customFormat="1" ht="13.5" spans="6:6">
      <c r="F16073" s="181"/>
    </row>
    <row r="16074" s="176" customFormat="1" ht="13.5" spans="6:6">
      <c r="F16074" s="181"/>
    </row>
    <row r="16075" s="176" customFormat="1" ht="13.5" spans="6:6">
      <c r="F16075" s="181"/>
    </row>
    <row r="16076" s="176" customFormat="1" ht="13.5" spans="6:6">
      <c r="F16076" s="181"/>
    </row>
    <row r="16077" s="176" customFormat="1" ht="13.5" spans="6:6">
      <c r="F16077" s="181"/>
    </row>
    <row r="16078" s="176" customFormat="1" ht="13.5" spans="6:6">
      <c r="F16078" s="181"/>
    </row>
    <row r="16079" s="176" customFormat="1" ht="13.5" spans="6:6">
      <c r="F16079" s="181"/>
    </row>
    <row r="16080" s="176" customFormat="1" ht="13.5" spans="6:6">
      <c r="F16080" s="181"/>
    </row>
    <row r="16081" s="176" customFormat="1" ht="13.5" spans="6:6">
      <c r="F16081" s="181"/>
    </row>
    <row r="16082" s="176" customFormat="1" ht="13.5" spans="6:6">
      <c r="F16082" s="181"/>
    </row>
    <row r="16083" s="176" customFormat="1" ht="13.5" spans="6:6">
      <c r="F16083" s="181"/>
    </row>
    <row r="16084" s="176" customFormat="1" ht="13.5" spans="6:6">
      <c r="F16084" s="181"/>
    </row>
    <row r="16085" s="176" customFormat="1" ht="13.5" spans="6:6">
      <c r="F16085" s="181"/>
    </row>
    <row r="16086" s="176" customFormat="1" ht="13.5" spans="6:6">
      <c r="F16086" s="181"/>
    </row>
    <row r="16087" s="176" customFormat="1" ht="13.5" spans="6:6">
      <c r="F16087" s="181"/>
    </row>
    <row r="16088" s="176" customFormat="1" ht="13.5" spans="6:6">
      <c r="F16088" s="181"/>
    </row>
    <row r="16089" s="176" customFormat="1" ht="13.5" spans="6:6">
      <c r="F16089" s="181"/>
    </row>
    <row r="16090" s="176" customFormat="1" ht="13.5" spans="6:6">
      <c r="F16090" s="181"/>
    </row>
    <row r="16091" s="176" customFormat="1" ht="13.5" spans="6:6">
      <c r="F16091" s="181"/>
    </row>
    <row r="16092" s="176" customFormat="1" ht="13.5" spans="6:6">
      <c r="F16092" s="181"/>
    </row>
    <row r="16093" s="176" customFormat="1" ht="13.5" spans="6:6">
      <c r="F16093" s="181"/>
    </row>
    <row r="16094" s="176" customFormat="1" ht="13.5" spans="6:6">
      <c r="F16094" s="181"/>
    </row>
    <row r="16095" s="176" customFormat="1" ht="13.5" spans="6:6">
      <c r="F16095" s="181"/>
    </row>
    <row r="16096" s="176" customFormat="1" ht="13.5" spans="6:6">
      <c r="F16096" s="181"/>
    </row>
    <row r="16097" s="176" customFormat="1" ht="13.5" spans="6:6">
      <c r="F16097" s="181"/>
    </row>
    <row r="16098" s="176" customFormat="1" ht="13.5" spans="6:6">
      <c r="F16098" s="181"/>
    </row>
    <row r="16099" s="176" customFormat="1" ht="13.5" spans="6:6">
      <c r="F16099" s="181"/>
    </row>
    <row r="16100" s="176" customFormat="1" ht="13.5" spans="6:6">
      <c r="F16100" s="181"/>
    </row>
    <row r="16101" s="176" customFormat="1" ht="13.5" spans="6:6">
      <c r="F16101" s="181"/>
    </row>
    <row r="16102" s="176" customFormat="1" ht="13.5" spans="6:6">
      <c r="F16102" s="181"/>
    </row>
    <row r="16103" s="176" customFormat="1" ht="13.5" spans="6:6">
      <c r="F16103" s="181"/>
    </row>
    <row r="16104" s="176" customFormat="1" ht="13.5" spans="6:6">
      <c r="F16104" s="181"/>
    </row>
    <row r="16105" s="176" customFormat="1" ht="13.5" spans="6:6">
      <c r="F16105" s="181"/>
    </row>
    <row r="16106" s="176" customFormat="1" ht="13.5" spans="6:6">
      <c r="F16106" s="181"/>
    </row>
    <row r="16107" s="176" customFormat="1" ht="13.5" spans="6:6">
      <c r="F16107" s="181"/>
    </row>
    <row r="16108" s="176" customFormat="1" ht="13.5" spans="6:6">
      <c r="F16108" s="181"/>
    </row>
    <row r="16109" s="176" customFormat="1" ht="13.5" spans="6:6">
      <c r="F16109" s="181"/>
    </row>
    <row r="16110" s="176" customFormat="1" ht="13.5" spans="6:6">
      <c r="F16110" s="181"/>
    </row>
    <row r="16111" s="176" customFormat="1" ht="13.5" spans="6:6">
      <c r="F16111" s="181"/>
    </row>
    <row r="16112" s="176" customFormat="1" ht="13.5" spans="6:6">
      <c r="F16112" s="181"/>
    </row>
    <row r="16113" s="176" customFormat="1" ht="13.5" spans="6:6">
      <c r="F16113" s="181"/>
    </row>
    <row r="16114" s="176" customFormat="1" ht="13.5" spans="6:6">
      <c r="F16114" s="181"/>
    </row>
    <row r="16115" s="176" customFormat="1" ht="13.5" spans="6:6">
      <c r="F16115" s="181"/>
    </row>
    <row r="16116" s="176" customFormat="1" ht="13.5" spans="6:6">
      <c r="F16116" s="181"/>
    </row>
    <row r="16117" s="176" customFormat="1" ht="13.5" spans="6:6">
      <c r="F16117" s="181"/>
    </row>
    <row r="16118" s="176" customFormat="1" ht="13.5" spans="6:6">
      <c r="F16118" s="181"/>
    </row>
    <row r="16119" s="176" customFormat="1" ht="13.5" spans="6:6">
      <c r="F16119" s="181"/>
    </row>
    <row r="16120" s="176" customFormat="1" ht="13.5" spans="6:6">
      <c r="F16120" s="181"/>
    </row>
    <row r="16121" s="176" customFormat="1" ht="13.5" spans="6:6">
      <c r="F16121" s="181"/>
    </row>
    <row r="16122" s="176" customFormat="1" ht="13.5" spans="6:6">
      <c r="F16122" s="181"/>
    </row>
    <row r="16123" s="176" customFormat="1" ht="13.5" spans="6:6">
      <c r="F16123" s="181"/>
    </row>
    <row r="16124" s="176" customFormat="1" ht="13.5" spans="6:6">
      <c r="F16124" s="181"/>
    </row>
    <row r="16125" s="176" customFormat="1" ht="13.5" spans="6:6">
      <c r="F16125" s="181"/>
    </row>
    <row r="16126" s="176" customFormat="1" ht="13.5" spans="6:6">
      <c r="F16126" s="181"/>
    </row>
    <row r="16127" s="176" customFormat="1" ht="13.5" spans="6:6">
      <c r="F16127" s="181"/>
    </row>
    <row r="16128" s="176" customFormat="1" ht="13.5" spans="6:6">
      <c r="F16128" s="181"/>
    </row>
    <row r="16129" s="176" customFormat="1" ht="13.5" spans="6:6">
      <c r="F16129" s="181"/>
    </row>
    <row r="16130" s="176" customFormat="1" ht="13.5" spans="6:6">
      <c r="F16130" s="181"/>
    </row>
    <row r="16131" s="176" customFormat="1" ht="13.5" spans="6:6">
      <c r="F16131" s="181"/>
    </row>
    <row r="16132" s="176" customFormat="1" ht="13.5" spans="6:6">
      <c r="F16132" s="181"/>
    </row>
    <row r="16133" s="176" customFormat="1" ht="13.5" spans="6:6">
      <c r="F16133" s="181"/>
    </row>
    <row r="16134" s="176" customFormat="1" ht="13.5" spans="6:6">
      <c r="F16134" s="181"/>
    </row>
    <row r="16135" s="176" customFormat="1" ht="13.5" spans="6:6">
      <c r="F16135" s="181"/>
    </row>
    <row r="16136" s="176" customFormat="1" ht="13.5" spans="6:6">
      <c r="F16136" s="181"/>
    </row>
    <row r="16137" s="176" customFormat="1" ht="13.5" spans="6:6">
      <c r="F16137" s="181"/>
    </row>
    <row r="16138" s="176" customFormat="1" ht="13.5" spans="6:6">
      <c r="F16138" s="181"/>
    </row>
    <row r="16139" s="176" customFormat="1" ht="13.5" spans="6:6">
      <c r="F16139" s="181"/>
    </row>
    <row r="16140" s="176" customFormat="1" ht="13.5" spans="6:6">
      <c r="F16140" s="181"/>
    </row>
    <row r="16141" s="176" customFormat="1" ht="13.5" spans="6:6">
      <c r="F16141" s="181"/>
    </row>
    <row r="16142" s="176" customFormat="1" ht="13.5" spans="6:6">
      <c r="F16142" s="181"/>
    </row>
    <row r="16143" s="176" customFormat="1" ht="13.5" spans="6:6">
      <c r="F16143" s="181"/>
    </row>
    <row r="16144" s="176" customFormat="1" ht="13.5" spans="6:6">
      <c r="F16144" s="181"/>
    </row>
    <row r="16145" s="176" customFormat="1" ht="13.5" spans="6:6">
      <c r="F16145" s="181"/>
    </row>
    <row r="16146" s="176" customFormat="1" ht="13.5" spans="6:6">
      <c r="F16146" s="181"/>
    </row>
    <row r="16147" s="176" customFormat="1" ht="13.5" spans="6:6">
      <c r="F16147" s="181"/>
    </row>
    <row r="16148" s="176" customFormat="1" ht="13.5" spans="6:6">
      <c r="F16148" s="181"/>
    </row>
    <row r="16149" s="176" customFormat="1" ht="13.5" spans="6:6">
      <c r="F16149" s="181"/>
    </row>
    <row r="16150" s="176" customFormat="1" ht="13.5" spans="6:6">
      <c r="F16150" s="181"/>
    </row>
    <row r="16151" s="176" customFormat="1" ht="13.5" spans="6:6">
      <c r="F16151" s="181"/>
    </row>
    <row r="16152" s="176" customFormat="1" ht="13.5" spans="6:6">
      <c r="F16152" s="181"/>
    </row>
    <row r="16153" s="176" customFormat="1" ht="13.5" spans="6:6">
      <c r="F16153" s="181"/>
    </row>
    <row r="16154" s="176" customFormat="1" ht="13.5" spans="6:6">
      <c r="F16154" s="181"/>
    </row>
    <row r="16155" s="176" customFormat="1" ht="13.5" spans="6:6">
      <c r="F16155" s="181"/>
    </row>
    <row r="16156" s="176" customFormat="1" ht="13.5" spans="6:6">
      <c r="F16156" s="181"/>
    </row>
    <row r="16157" s="176" customFormat="1" ht="13.5" spans="6:6">
      <c r="F16157" s="181"/>
    </row>
    <row r="16158" s="176" customFormat="1" ht="13.5" spans="6:6">
      <c r="F16158" s="181"/>
    </row>
    <row r="16159" s="176" customFormat="1" ht="13.5" spans="6:6">
      <c r="F16159" s="181"/>
    </row>
    <row r="16160" s="176" customFormat="1" ht="13.5" spans="6:6">
      <c r="F16160" s="181"/>
    </row>
    <row r="16161" s="176" customFormat="1" ht="13.5" spans="6:6">
      <c r="F16161" s="181"/>
    </row>
    <row r="16162" s="176" customFormat="1" ht="13.5" spans="6:6">
      <c r="F16162" s="181"/>
    </row>
    <row r="16163" s="176" customFormat="1" ht="13.5" spans="6:6">
      <c r="F16163" s="181"/>
    </row>
    <row r="16164" s="176" customFormat="1" ht="13.5" spans="6:6">
      <c r="F16164" s="181"/>
    </row>
    <row r="16165" s="176" customFormat="1" ht="13.5" spans="6:6">
      <c r="F16165" s="181"/>
    </row>
    <row r="16166" s="176" customFormat="1" ht="13.5" spans="6:6">
      <c r="F16166" s="181"/>
    </row>
    <row r="16167" s="176" customFormat="1" ht="13.5" spans="6:6">
      <c r="F16167" s="181"/>
    </row>
    <row r="16168" s="176" customFormat="1" ht="13.5" spans="6:6">
      <c r="F16168" s="181"/>
    </row>
    <row r="16169" s="176" customFormat="1" ht="13.5" spans="6:6">
      <c r="F16169" s="181"/>
    </row>
    <row r="16170" s="176" customFormat="1" ht="13.5" spans="6:6">
      <c r="F16170" s="181"/>
    </row>
    <row r="16171" s="176" customFormat="1" ht="13.5" spans="6:6">
      <c r="F16171" s="181"/>
    </row>
    <row r="16172" s="176" customFormat="1" ht="13.5" spans="6:6">
      <c r="F16172" s="181"/>
    </row>
    <row r="16173" s="176" customFormat="1" ht="13.5" spans="6:6">
      <c r="F16173" s="181"/>
    </row>
    <row r="16174" s="176" customFormat="1" ht="13.5" spans="6:6">
      <c r="F16174" s="181"/>
    </row>
    <row r="16175" s="176" customFormat="1" ht="13.5" spans="6:6">
      <c r="F16175" s="181"/>
    </row>
    <row r="16176" s="176" customFormat="1" ht="13.5" spans="6:6">
      <c r="F16176" s="181"/>
    </row>
    <row r="16177" s="176" customFormat="1" ht="13.5" spans="6:6">
      <c r="F16177" s="181"/>
    </row>
    <row r="16178" s="176" customFormat="1" ht="13.5" spans="6:6">
      <c r="F16178" s="181"/>
    </row>
    <row r="16179" s="176" customFormat="1" ht="13.5" spans="6:6">
      <c r="F16179" s="181"/>
    </row>
    <row r="16180" s="176" customFormat="1" ht="13.5" spans="6:6">
      <c r="F16180" s="181"/>
    </row>
    <row r="16181" s="176" customFormat="1" ht="13.5" spans="6:6">
      <c r="F16181" s="181"/>
    </row>
    <row r="16182" s="176" customFormat="1" ht="13.5" spans="6:6">
      <c r="F16182" s="181"/>
    </row>
    <row r="16183" s="176" customFormat="1" ht="13.5" spans="6:6">
      <c r="F16183" s="181"/>
    </row>
    <row r="16184" s="176" customFormat="1" ht="13.5" spans="6:6">
      <c r="F16184" s="181"/>
    </row>
    <row r="16185" s="176" customFormat="1" ht="13.5" spans="6:6">
      <c r="F16185" s="181"/>
    </row>
    <row r="16186" s="176" customFormat="1" ht="13.5" spans="6:6">
      <c r="F16186" s="181"/>
    </row>
    <row r="16187" s="176" customFormat="1" ht="13.5" spans="6:6">
      <c r="F16187" s="181"/>
    </row>
    <row r="16188" s="176" customFormat="1" ht="13.5" spans="6:6">
      <c r="F16188" s="181"/>
    </row>
    <row r="16189" s="176" customFormat="1" ht="13.5" spans="6:6">
      <c r="F16189" s="181"/>
    </row>
    <row r="16190" s="176" customFormat="1" ht="13.5" spans="6:6">
      <c r="F16190" s="181"/>
    </row>
    <row r="16191" s="176" customFormat="1" ht="13.5" spans="6:6">
      <c r="F16191" s="181"/>
    </row>
    <row r="16192" s="176" customFormat="1" ht="13.5" spans="6:6">
      <c r="F16192" s="181"/>
    </row>
    <row r="16193" s="176" customFormat="1" ht="13.5" spans="6:6">
      <c r="F16193" s="181"/>
    </row>
    <row r="16194" s="176" customFormat="1" ht="13.5" spans="6:6">
      <c r="F16194" s="181"/>
    </row>
    <row r="16195" s="176" customFormat="1" ht="13.5" spans="6:6">
      <c r="F16195" s="181"/>
    </row>
    <row r="16196" s="176" customFormat="1" ht="13.5" spans="6:6">
      <c r="F16196" s="181"/>
    </row>
    <row r="16197" s="176" customFormat="1" ht="13.5" spans="6:6">
      <c r="F16197" s="181"/>
    </row>
    <row r="16198" s="176" customFormat="1" ht="13.5" spans="6:6">
      <c r="F16198" s="181"/>
    </row>
    <row r="16199" s="176" customFormat="1" ht="13.5" spans="6:6">
      <c r="F16199" s="181"/>
    </row>
    <row r="16200" s="176" customFormat="1" ht="13.5" spans="6:6">
      <c r="F16200" s="181"/>
    </row>
    <row r="16201" s="176" customFormat="1" ht="13.5" spans="6:6">
      <c r="F16201" s="181"/>
    </row>
    <row r="16202" s="176" customFormat="1" ht="13.5" spans="6:6">
      <c r="F16202" s="181"/>
    </row>
    <row r="16203" s="176" customFormat="1" ht="13.5" spans="6:6">
      <c r="F16203" s="181"/>
    </row>
    <row r="16204" s="176" customFormat="1" ht="13.5" spans="6:6">
      <c r="F16204" s="181"/>
    </row>
    <row r="16205" s="176" customFormat="1" ht="13.5" spans="6:6">
      <c r="F16205" s="181"/>
    </row>
    <row r="16206" s="176" customFormat="1" ht="13.5" spans="6:6">
      <c r="F16206" s="181"/>
    </row>
    <row r="16207" s="176" customFormat="1" ht="13.5" spans="6:6">
      <c r="F16207" s="181"/>
    </row>
    <row r="16208" s="176" customFormat="1" ht="13.5" spans="6:6">
      <c r="F16208" s="181"/>
    </row>
    <row r="16209" s="176" customFormat="1" ht="13.5" spans="6:6">
      <c r="F16209" s="181"/>
    </row>
    <row r="16210" s="176" customFormat="1" ht="13.5" spans="6:6">
      <c r="F16210" s="181"/>
    </row>
    <row r="16211" s="176" customFormat="1" ht="13.5" spans="6:6">
      <c r="F16211" s="181"/>
    </row>
    <row r="16212" s="176" customFormat="1" ht="13.5" spans="6:6">
      <c r="F16212" s="181"/>
    </row>
    <row r="16213" s="176" customFormat="1" ht="13.5" spans="6:6">
      <c r="F16213" s="181"/>
    </row>
    <row r="16214" s="176" customFormat="1" ht="13.5" spans="6:6">
      <c r="F16214" s="181"/>
    </row>
    <row r="16215" s="176" customFormat="1" ht="13.5" spans="6:6">
      <c r="F16215" s="181"/>
    </row>
    <row r="16216" s="176" customFormat="1" ht="13.5" spans="6:6">
      <c r="F16216" s="181"/>
    </row>
    <row r="16217" s="176" customFormat="1" ht="13.5" spans="6:6">
      <c r="F16217" s="181"/>
    </row>
    <row r="16218" s="176" customFormat="1" ht="13.5" spans="6:6">
      <c r="F16218" s="181"/>
    </row>
    <row r="16219" s="176" customFormat="1" ht="13.5" spans="6:6">
      <c r="F16219" s="181"/>
    </row>
    <row r="16220" s="176" customFormat="1" ht="13.5" spans="6:6">
      <c r="F16220" s="181"/>
    </row>
    <row r="16221" s="176" customFormat="1" ht="13.5" spans="6:6">
      <c r="F16221" s="181"/>
    </row>
    <row r="16222" s="176" customFormat="1" ht="13.5" spans="6:6">
      <c r="F16222" s="181"/>
    </row>
    <row r="16223" s="176" customFormat="1" ht="13.5" spans="6:6">
      <c r="F16223" s="181"/>
    </row>
    <row r="16224" s="176" customFormat="1" ht="13.5" spans="6:6">
      <c r="F16224" s="181"/>
    </row>
    <row r="16225" s="176" customFormat="1" ht="13.5" spans="6:6">
      <c r="F16225" s="181"/>
    </row>
    <row r="16226" s="176" customFormat="1" ht="13.5" spans="6:6">
      <c r="F16226" s="181"/>
    </row>
    <row r="16227" s="176" customFormat="1" ht="13.5" spans="6:6">
      <c r="F16227" s="181"/>
    </row>
    <row r="16228" s="176" customFormat="1" ht="13.5" spans="6:6">
      <c r="F16228" s="181"/>
    </row>
    <row r="16229" s="176" customFormat="1" ht="13.5" spans="6:6">
      <c r="F16229" s="181"/>
    </row>
    <row r="16230" s="176" customFormat="1" ht="13.5" spans="6:6">
      <c r="F16230" s="181"/>
    </row>
    <row r="16231" s="176" customFormat="1" ht="13.5" spans="6:6">
      <c r="F16231" s="181"/>
    </row>
    <row r="16232" s="176" customFormat="1" ht="13.5" spans="6:6">
      <c r="F16232" s="181"/>
    </row>
    <row r="16233" s="176" customFormat="1" ht="13.5" spans="6:6">
      <c r="F16233" s="181"/>
    </row>
    <row r="16234" s="176" customFormat="1" ht="13.5" spans="6:6">
      <c r="F16234" s="181"/>
    </row>
    <row r="16235" s="176" customFormat="1" ht="13.5" spans="6:6">
      <c r="F16235" s="181"/>
    </row>
    <row r="16236" s="176" customFormat="1" ht="13.5" spans="6:6">
      <c r="F16236" s="181"/>
    </row>
    <row r="16237" s="176" customFormat="1" ht="13.5" spans="6:6">
      <c r="F16237" s="181"/>
    </row>
    <row r="16238" s="176" customFormat="1" ht="13.5" spans="6:6">
      <c r="F16238" s="181"/>
    </row>
    <row r="16239" s="176" customFormat="1" ht="13.5" spans="6:6">
      <c r="F16239" s="181"/>
    </row>
    <row r="16240" s="176" customFormat="1" ht="13.5" spans="6:6">
      <c r="F16240" s="181"/>
    </row>
    <row r="16241" s="176" customFormat="1" ht="13.5" spans="6:6">
      <c r="F16241" s="181"/>
    </row>
    <row r="16242" s="176" customFormat="1" ht="13.5" spans="6:6">
      <c r="F16242" s="181"/>
    </row>
    <row r="16243" s="176" customFormat="1" ht="13.5" spans="6:6">
      <c r="F16243" s="181"/>
    </row>
    <row r="16244" s="176" customFormat="1" ht="13.5" spans="6:6">
      <c r="F16244" s="181"/>
    </row>
    <row r="16245" s="176" customFormat="1" ht="13.5" spans="6:6">
      <c r="F16245" s="181"/>
    </row>
    <row r="16246" s="176" customFormat="1" ht="13.5" spans="6:6">
      <c r="F16246" s="181"/>
    </row>
    <row r="16247" s="176" customFormat="1" ht="13.5" spans="6:6">
      <c r="F16247" s="181"/>
    </row>
    <row r="16248" s="176" customFormat="1" ht="13.5" spans="6:6">
      <c r="F16248" s="181"/>
    </row>
    <row r="16249" s="176" customFormat="1" ht="13.5" spans="6:6">
      <c r="F16249" s="181"/>
    </row>
    <row r="16250" s="176" customFormat="1" ht="13.5" spans="6:6">
      <c r="F16250" s="181"/>
    </row>
    <row r="16251" s="176" customFormat="1" ht="13.5" spans="6:6">
      <c r="F16251" s="181"/>
    </row>
    <row r="16252" s="176" customFormat="1" ht="13.5" spans="6:6">
      <c r="F16252" s="181"/>
    </row>
    <row r="16253" s="176" customFormat="1" ht="13.5" spans="6:6">
      <c r="F16253" s="181"/>
    </row>
    <row r="16254" s="176" customFormat="1" ht="13.5" spans="6:6">
      <c r="F16254" s="181"/>
    </row>
    <row r="16255" s="176" customFormat="1" ht="13.5" spans="6:6">
      <c r="F16255" s="181"/>
    </row>
    <row r="16256" s="176" customFormat="1" ht="13.5" spans="6:6">
      <c r="F16256" s="181"/>
    </row>
    <row r="16257" s="176" customFormat="1" ht="13.5" spans="6:6">
      <c r="F16257" s="181"/>
    </row>
    <row r="16258" s="176" customFormat="1" ht="13.5" spans="6:6">
      <c r="F16258" s="181"/>
    </row>
    <row r="16259" s="176" customFormat="1" ht="13.5" spans="6:6">
      <c r="F16259" s="181"/>
    </row>
    <row r="16260" s="176" customFormat="1" ht="13.5" spans="6:6">
      <c r="F16260" s="181"/>
    </row>
    <row r="16261" s="176" customFormat="1" ht="13.5" spans="6:6">
      <c r="F16261" s="181"/>
    </row>
    <row r="16262" s="176" customFormat="1" ht="13.5" spans="6:6">
      <c r="F16262" s="181"/>
    </row>
    <row r="16263" s="176" customFormat="1" ht="13.5" spans="6:6">
      <c r="F16263" s="181"/>
    </row>
    <row r="16264" s="176" customFormat="1" ht="13.5" spans="6:6">
      <c r="F16264" s="181"/>
    </row>
    <row r="16265" s="176" customFormat="1" ht="13.5" spans="6:6">
      <c r="F16265" s="181"/>
    </row>
    <row r="16266" s="176" customFormat="1" ht="13.5" spans="6:6">
      <c r="F16266" s="181"/>
    </row>
    <row r="16267" s="176" customFormat="1" ht="13.5" spans="6:6">
      <c r="F16267" s="181"/>
    </row>
    <row r="16268" s="176" customFormat="1" ht="13.5" spans="6:6">
      <c r="F16268" s="181"/>
    </row>
    <row r="16269" s="176" customFormat="1" ht="13.5" spans="6:6">
      <c r="F16269" s="181"/>
    </row>
    <row r="16270" s="176" customFormat="1" ht="13.5" spans="6:6">
      <c r="F16270" s="181"/>
    </row>
    <row r="16271" s="176" customFormat="1" ht="13.5" spans="6:6">
      <c r="F16271" s="181"/>
    </row>
    <row r="16272" s="176" customFormat="1" ht="13.5" spans="6:6">
      <c r="F16272" s="181"/>
    </row>
    <row r="16273" s="176" customFormat="1" ht="13.5" spans="6:6">
      <c r="F16273" s="181"/>
    </row>
    <row r="16274" s="176" customFormat="1" ht="13.5" spans="6:6">
      <c r="F16274" s="181"/>
    </row>
    <row r="16275" s="176" customFormat="1" ht="13.5" spans="6:6">
      <c r="F16275" s="181"/>
    </row>
    <row r="16276" s="176" customFormat="1" ht="13.5" spans="6:6">
      <c r="F16276" s="181"/>
    </row>
    <row r="16277" s="176" customFormat="1" ht="13.5" spans="6:6">
      <c r="F16277" s="181"/>
    </row>
    <row r="16278" s="176" customFormat="1" ht="13.5" spans="6:6">
      <c r="F16278" s="181"/>
    </row>
    <row r="16279" s="176" customFormat="1" ht="13.5" spans="6:6">
      <c r="F16279" s="181"/>
    </row>
    <row r="16280" s="176" customFormat="1" ht="13.5" spans="6:6">
      <c r="F16280" s="181"/>
    </row>
    <row r="16281" s="176" customFormat="1" ht="13.5" spans="6:6">
      <c r="F16281" s="181"/>
    </row>
    <row r="16282" s="176" customFormat="1" ht="13.5" spans="6:6">
      <c r="F16282" s="181"/>
    </row>
    <row r="16283" s="176" customFormat="1" ht="13.5" spans="6:6">
      <c r="F16283" s="181"/>
    </row>
    <row r="16284" s="176" customFormat="1" ht="13.5" spans="6:6">
      <c r="F16284" s="181"/>
    </row>
    <row r="16285" s="176" customFormat="1" ht="13.5" spans="6:6">
      <c r="F16285" s="181"/>
    </row>
    <row r="16286" s="176" customFormat="1" ht="13.5" spans="6:6">
      <c r="F16286" s="181"/>
    </row>
    <row r="16287" s="176" customFormat="1" ht="13.5" spans="6:6">
      <c r="F16287" s="181"/>
    </row>
    <row r="16288" s="176" customFormat="1" ht="13.5" spans="6:6">
      <c r="F16288" s="181"/>
    </row>
    <row r="16289" s="176" customFormat="1" ht="13.5" spans="6:6">
      <c r="F16289" s="181"/>
    </row>
    <row r="16290" s="176" customFormat="1" ht="13.5" spans="6:6">
      <c r="F16290" s="181"/>
    </row>
    <row r="16291" s="176" customFormat="1" ht="13.5" spans="6:6">
      <c r="F16291" s="181"/>
    </row>
    <row r="16292" s="176" customFormat="1" ht="13.5" spans="6:6">
      <c r="F16292" s="181"/>
    </row>
    <row r="16293" s="176" customFormat="1" ht="13.5" spans="6:6">
      <c r="F16293" s="181"/>
    </row>
    <row r="16294" s="176" customFormat="1" ht="13.5" spans="6:6">
      <c r="F16294" s="181"/>
    </row>
    <row r="16295" s="176" customFormat="1" ht="13.5" spans="6:6">
      <c r="F16295" s="181"/>
    </row>
    <row r="16296" s="176" customFormat="1" ht="13.5" spans="6:6">
      <c r="F16296" s="181"/>
    </row>
    <row r="16297" s="176" customFormat="1" ht="13.5" spans="6:6">
      <c r="F16297" s="181"/>
    </row>
    <row r="16298" s="176" customFormat="1" ht="13.5" spans="6:6">
      <c r="F16298" s="181"/>
    </row>
    <row r="16299" s="176" customFormat="1" ht="13.5" spans="6:6">
      <c r="F16299" s="181"/>
    </row>
    <row r="16300" s="176" customFormat="1" ht="13.5" spans="6:6">
      <c r="F16300" s="181"/>
    </row>
    <row r="16301" s="176" customFormat="1" ht="13.5" spans="6:6">
      <c r="F16301" s="181"/>
    </row>
    <row r="16302" s="176" customFormat="1" ht="13.5" spans="6:6">
      <c r="F16302" s="181"/>
    </row>
    <row r="16303" s="176" customFormat="1" ht="13.5" spans="6:6">
      <c r="F16303" s="181"/>
    </row>
    <row r="16304" s="176" customFormat="1" ht="13.5" spans="6:6">
      <c r="F16304" s="181"/>
    </row>
    <row r="16305" s="176" customFormat="1" ht="13.5" spans="6:6">
      <c r="F16305" s="181"/>
    </row>
    <row r="16306" s="176" customFormat="1" ht="13.5" spans="6:6">
      <c r="F16306" s="181"/>
    </row>
    <row r="16307" s="176" customFormat="1" ht="13.5" spans="6:6">
      <c r="F16307" s="181"/>
    </row>
    <row r="16308" s="176" customFormat="1" ht="13.5" spans="6:6">
      <c r="F16308" s="181"/>
    </row>
    <row r="16309" s="176" customFormat="1" ht="13.5" spans="6:6">
      <c r="F16309" s="181"/>
    </row>
    <row r="16310" s="176" customFormat="1" ht="13.5" spans="6:6">
      <c r="F16310" s="181"/>
    </row>
    <row r="16311" s="176" customFormat="1" ht="13.5" spans="6:6">
      <c r="F16311" s="181"/>
    </row>
    <row r="16312" s="176" customFormat="1" ht="13.5" spans="6:6">
      <c r="F16312" s="181"/>
    </row>
    <row r="16313" s="176" customFormat="1" ht="13.5" spans="6:6">
      <c r="F16313" s="181"/>
    </row>
    <row r="16314" s="176" customFormat="1" ht="13.5" spans="6:6">
      <c r="F16314" s="181"/>
    </row>
    <row r="16315" s="176" customFormat="1" ht="13.5" spans="6:6">
      <c r="F16315" s="181"/>
    </row>
    <row r="16316" s="176" customFormat="1" ht="13.5" spans="6:6">
      <c r="F16316" s="181"/>
    </row>
    <row r="16317" s="176" customFormat="1" ht="13.5" spans="6:6">
      <c r="F16317" s="181"/>
    </row>
    <row r="16318" s="176" customFormat="1" ht="13.5" spans="6:6">
      <c r="F16318" s="181"/>
    </row>
    <row r="16319" s="176" customFormat="1" ht="13.5" spans="6:6">
      <c r="F16319" s="181"/>
    </row>
    <row r="16320" s="176" customFormat="1" ht="13.5" spans="6:6">
      <c r="F16320" s="181"/>
    </row>
    <row r="16321" s="176" customFormat="1" ht="13.5" spans="6:6">
      <c r="F16321" s="181"/>
    </row>
    <row r="16322" s="176" customFormat="1" ht="13.5" spans="6:6">
      <c r="F16322" s="181"/>
    </row>
    <row r="16323" s="176" customFormat="1" ht="13.5" spans="6:6">
      <c r="F16323" s="181"/>
    </row>
    <row r="16324" s="176" customFormat="1" ht="13.5" spans="6:6">
      <c r="F16324" s="181"/>
    </row>
    <row r="16325" s="176" customFormat="1" ht="13.5" spans="6:6">
      <c r="F16325" s="181"/>
    </row>
    <row r="16326" s="176" customFormat="1" ht="13.5" spans="6:6">
      <c r="F16326" s="181"/>
    </row>
    <row r="16327" s="176" customFormat="1" ht="13.5" spans="6:6">
      <c r="F16327" s="181"/>
    </row>
    <row r="16328" s="176" customFormat="1" ht="13.5" spans="6:6">
      <c r="F16328" s="181"/>
    </row>
    <row r="16329" s="176" customFormat="1" ht="13.5" spans="6:6">
      <c r="F16329" s="181"/>
    </row>
    <row r="16330" s="176" customFormat="1" ht="13.5" spans="6:6">
      <c r="F16330" s="181"/>
    </row>
    <row r="16331" s="176" customFormat="1" ht="13.5" spans="6:6">
      <c r="F16331" s="181"/>
    </row>
    <row r="16332" s="176" customFormat="1" ht="13.5" spans="6:6">
      <c r="F16332" s="181"/>
    </row>
    <row r="16333" s="176" customFormat="1" ht="13.5" spans="6:6">
      <c r="F16333" s="181"/>
    </row>
    <row r="16334" s="176" customFormat="1" ht="13.5" spans="6:6">
      <c r="F16334" s="181"/>
    </row>
    <row r="16335" s="176" customFormat="1" ht="13.5" spans="6:6">
      <c r="F16335" s="181"/>
    </row>
    <row r="16336" s="176" customFormat="1" ht="13.5" spans="6:6">
      <c r="F16336" s="181"/>
    </row>
    <row r="16337" s="176" customFormat="1" ht="13.5" spans="6:6">
      <c r="F16337" s="181"/>
    </row>
    <row r="16338" s="176" customFormat="1" ht="13.5" spans="6:6">
      <c r="F16338" s="181"/>
    </row>
    <row r="16339" s="176" customFormat="1" ht="13.5" spans="6:6">
      <c r="F16339" s="181"/>
    </row>
    <row r="16340" s="176" customFormat="1" ht="13.5" spans="6:6">
      <c r="F16340" s="181"/>
    </row>
    <row r="16341" s="176" customFormat="1" ht="13.5" spans="6:6">
      <c r="F16341" s="181"/>
    </row>
    <row r="16342" s="176" customFormat="1" ht="13.5" spans="6:6">
      <c r="F16342" s="181"/>
    </row>
    <row r="16343" s="176" customFormat="1" ht="13.5" spans="6:6">
      <c r="F16343" s="181"/>
    </row>
    <row r="16344" s="176" customFormat="1" ht="13.5" spans="6:6">
      <c r="F16344" s="181"/>
    </row>
    <row r="16345" s="176" customFormat="1" ht="13.5" spans="6:6">
      <c r="F16345" s="181"/>
    </row>
    <row r="16346" s="176" customFormat="1" ht="13.5" spans="6:6">
      <c r="F16346" s="181"/>
    </row>
    <row r="16347" s="176" customFormat="1" ht="13.5" spans="6:6">
      <c r="F16347" s="181"/>
    </row>
    <row r="16348" s="176" customFormat="1" ht="13.5" spans="6:6">
      <c r="F16348" s="181"/>
    </row>
    <row r="16349" s="176" customFormat="1" ht="13.5" spans="6:6">
      <c r="F16349" s="181"/>
    </row>
    <row r="16350" s="176" customFormat="1" ht="13.5" spans="6:6">
      <c r="F16350" s="181"/>
    </row>
    <row r="16351" s="176" customFormat="1" ht="13.5" spans="6:6">
      <c r="F16351" s="181"/>
    </row>
    <row r="16352" s="176" customFormat="1" ht="13.5" spans="6:6">
      <c r="F16352" s="181"/>
    </row>
    <row r="16353" s="176" customFormat="1" ht="13.5" spans="6:6">
      <c r="F16353" s="181"/>
    </row>
    <row r="16354" s="176" customFormat="1" ht="13.5" spans="6:6">
      <c r="F16354" s="181"/>
    </row>
    <row r="16355" s="176" customFormat="1" ht="13.5" spans="6:6">
      <c r="F16355" s="181"/>
    </row>
    <row r="16356" s="176" customFormat="1" ht="13.5" spans="6:6">
      <c r="F16356" s="181"/>
    </row>
    <row r="16357" s="176" customFormat="1" ht="13.5" spans="6:6">
      <c r="F16357" s="181"/>
    </row>
    <row r="16358" s="176" customFormat="1" ht="13.5" spans="6:6">
      <c r="F16358" s="181"/>
    </row>
    <row r="16359" s="176" customFormat="1" ht="13.5" spans="6:6">
      <c r="F16359" s="181"/>
    </row>
    <row r="16360" s="176" customFormat="1" ht="13.5" spans="6:6">
      <c r="F16360" s="181"/>
    </row>
    <row r="16361" s="176" customFormat="1" ht="13.5" spans="6:6">
      <c r="F16361" s="181"/>
    </row>
    <row r="16362" s="176" customFormat="1" ht="13.5" spans="6:6">
      <c r="F16362" s="181"/>
    </row>
    <row r="16363" s="176" customFormat="1" ht="13.5" spans="6:6">
      <c r="F16363" s="181"/>
    </row>
    <row r="16364" s="176" customFormat="1" ht="13.5" spans="6:6">
      <c r="F16364" s="181"/>
    </row>
    <row r="16365" s="176" customFormat="1" ht="13.5" spans="6:6">
      <c r="F16365" s="181"/>
    </row>
    <row r="16366" s="176" customFormat="1" ht="13.5" spans="6:6">
      <c r="F16366" s="181"/>
    </row>
    <row r="16367" s="176" customFormat="1" ht="13.5" spans="6:6">
      <c r="F16367" s="181"/>
    </row>
    <row r="16368" s="176" customFormat="1" ht="13.5" spans="6:6">
      <c r="F16368" s="181"/>
    </row>
    <row r="16369" s="176" customFormat="1" ht="13.5" spans="6:6">
      <c r="F16369" s="181"/>
    </row>
    <row r="16370" s="176" customFormat="1" ht="13.5" spans="6:6">
      <c r="F16370" s="181"/>
    </row>
    <row r="16371" s="176" customFormat="1" ht="13.5" spans="6:6">
      <c r="F16371" s="181"/>
    </row>
    <row r="16372" s="176" customFormat="1" ht="13.5" spans="6:6">
      <c r="F16372" s="181"/>
    </row>
    <row r="16373" s="176" customFormat="1" ht="13.5" spans="6:6">
      <c r="F16373" s="181"/>
    </row>
    <row r="16374" s="176" customFormat="1" ht="13.5" spans="6:6">
      <c r="F16374" s="181"/>
    </row>
    <row r="16375" s="176" customFormat="1" ht="13.5" spans="6:6">
      <c r="F16375" s="181"/>
    </row>
    <row r="16376" s="176" customFormat="1" ht="13.5" spans="6:6">
      <c r="F16376" s="181"/>
    </row>
    <row r="16377" s="176" customFormat="1" ht="13.5" spans="6:6">
      <c r="F16377" s="181"/>
    </row>
    <row r="16378" s="176" customFormat="1" ht="13.5" spans="6:6">
      <c r="F16378" s="181"/>
    </row>
    <row r="16379" s="176" customFormat="1" ht="13.5" spans="6:6">
      <c r="F16379" s="181"/>
    </row>
    <row r="16380" s="176" customFormat="1" ht="13.5" spans="6:6">
      <c r="F16380" s="181"/>
    </row>
    <row r="16381" s="176" customFormat="1" ht="13.5" spans="6:6">
      <c r="F16381" s="181"/>
    </row>
    <row r="16382" s="176" customFormat="1" ht="13.5" spans="6:6">
      <c r="F16382" s="181"/>
    </row>
    <row r="16383" s="176" customFormat="1" ht="13.5" spans="6:6">
      <c r="F16383" s="181"/>
    </row>
    <row r="16384" s="176" customFormat="1" ht="13.5" spans="6:6">
      <c r="F16384" s="181"/>
    </row>
    <row r="16385" s="176" customFormat="1" ht="13.5" spans="6:6">
      <c r="F16385" s="181"/>
    </row>
    <row r="16386" s="176" customFormat="1" ht="13.5" spans="6:6">
      <c r="F16386" s="181"/>
    </row>
    <row r="16387" s="176" customFormat="1" ht="13.5" spans="6:6">
      <c r="F16387" s="181"/>
    </row>
    <row r="16388" s="176" customFormat="1" ht="13.5" spans="6:6">
      <c r="F16388" s="181"/>
    </row>
    <row r="16389" s="176" customFormat="1" ht="13.5" spans="6:6">
      <c r="F16389" s="181"/>
    </row>
    <row r="16390" s="176" customFormat="1" ht="13.5" spans="6:6">
      <c r="F16390" s="181"/>
    </row>
    <row r="16391" s="176" customFormat="1" ht="13.5" spans="6:6">
      <c r="F16391" s="181"/>
    </row>
    <row r="16392" s="178" customFormat="1" ht="13.5" spans="1:6">
      <c r="A16392" s="176"/>
      <c r="B16392" s="176"/>
      <c r="C16392" s="176"/>
      <c r="D16392" s="176"/>
      <c r="F16392" s="181"/>
    </row>
  </sheetData>
  <sheetProtection selectLockedCells="1" selectUnlockedCells="1" autoFilter="0" pivotTables="0"/>
  <mergeCells count="5">
    <mergeCell ref="A1:D1"/>
    <mergeCell ref="E1:G1"/>
    <mergeCell ref="C3:D3"/>
    <mergeCell ref="A3:A4"/>
    <mergeCell ref="B3:B4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91"/>
  <sheetViews>
    <sheetView workbookViewId="0">
      <selection activeCell="E6" sqref="E6"/>
    </sheetView>
  </sheetViews>
  <sheetFormatPr defaultColWidth="8.875" defaultRowHeight="12" outlineLevelCol="3"/>
  <cols>
    <col min="1" max="1" width="48.375" style="41" customWidth="1"/>
    <col min="2" max="2" width="38.625" style="152" customWidth="1"/>
    <col min="3" max="3" width="9.5" style="22" customWidth="1"/>
    <col min="4" max="4" width="8.375" style="22" customWidth="1"/>
    <col min="5" max="27" width="9" style="22"/>
    <col min="28" max="16384" width="8.875" style="22"/>
  </cols>
  <sheetData>
    <row r="1" s="132" customFormat="1" ht="81" customHeight="1" spans="1:2">
      <c r="A1" s="164" t="s">
        <v>684</v>
      </c>
      <c r="B1" s="164"/>
    </row>
    <row r="2" s="132" customFormat="1" ht="15.95" customHeight="1" spans="2:4">
      <c r="B2" s="165" t="s">
        <v>41</v>
      </c>
      <c r="C2" s="165"/>
      <c r="D2" s="165"/>
    </row>
    <row r="3" s="132" customFormat="1" ht="13.5" spans="1:2">
      <c r="A3" s="166" t="s">
        <v>615</v>
      </c>
      <c r="B3" s="166" t="s">
        <v>618</v>
      </c>
    </row>
    <row r="4" s="101" customFormat="1" ht="15.95" customHeight="1" spans="1:2">
      <c r="A4" s="167" t="s">
        <v>621</v>
      </c>
      <c r="B4" s="168">
        <f>SUM(B5:B8)</f>
        <v>4345</v>
      </c>
    </row>
    <row r="5" s="132" customFormat="1" ht="15.95" customHeight="1" spans="1:2">
      <c r="A5" s="169" t="s">
        <v>622</v>
      </c>
      <c r="B5" s="170">
        <v>582</v>
      </c>
    </row>
    <row r="6" s="132" customFormat="1" ht="15.95" customHeight="1" spans="1:2">
      <c r="A6" s="169" t="s">
        <v>623</v>
      </c>
      <c r="B6" s="170">
        <v>253</v>
      </c>
    </row>
    <row r="7" s="132" customFormat="1" ht="15.95" customHeight="1" spans="1:2">
      <c r="A7" s="169" t="s">
        <v>624</v>
      </c>
      <c r="B7" s="170">
        <v>77</v>
      </c>
    </row>
    <row r="8" s="132" customFormat="1" ht="15.95" customHeight="1" spans="1:2">
      <c r="A8" s="169" t="s">
        <v>625</v>
      </c>
      <c r="B8" s="170">
        <v>3433</v>
      </c>
    </row>
    <row r="9" s="101" customFormat="1" ht="15.95" customHeight="1" spans="1:2">
      <c r="A9" s="167" t="s">
        <v>626</v>
      </c>
      <c r="B9" s="168">
        <f>SUM(B10:B19)</f>
        <v>281</v>
      </c>
    </row>
    <row r="10" s="132" customFormat="1" ht="15.95" customHeight="1" spans="1:2">
      <c r="A10" s="169" t="s">
        <v>627</v>
      </c>
      <c r="B10" s="170">
        <v>175</v>
      </c>
    </row>
    <row r="11" s="132" customFormat="1" ht="15.95" customHeight="1" spans="1:2">
      <c r="A11" s="169" t="s">
        <v>628</v>
      </c>
      <c r="B11" s="170">
        <v>8</v>
      </c>
    </row>
    <row r="12" s="132" customFormat="1" ht="15.95" customHeight="1" spans="1:2">
      <c r="A12" s="169" t="s">
        <v>629</v>
      </c>
      <c r="B12" s="170">
        <v>7</v>
      </c>
    </row>
    <row r="13" s="132" customFormat="1" ht="15.95" customHeight="1" spans="1:2">
      <c r="A13" s="169" t="s">
        <v>630</v>
      </c>
      <c r="B13" s="170"/>
    </row>
    <row r="14" s="132" customFormat="1" ht="15.95" customHeight="1" spans="1:2">
      <c r="A14" s="169" t="s">
        <v>631</v>
      </c>
      <c r="B14" s="170"/>
    </row>
    <row r="15" s="132" customFormat="1" ht="15.95" customHeight="1" spans="1:2">
      <c r="A15" s="169" t="s">
        <v>632</v>
      </c>
      <c r="B15" s="170">
        <v>5</v>
      </c>
    </row>
    <row r="16" s="132" customFormat="1" ht="15.95" customHeight="1" spans="1:2">
      <c r="A16" s="169" t="s">
        <v>633</v>
      </c>
      <c r="B16" s="170"/>
    </row>
    <row r="17" s="132" customFormat="1" ht="15.95" customHeight="1" spans="1:2">
      <c r="A17" s="169" t="s">
        <v>634</v>
      </c>
      <c r="B17" s="170">
        <v>2</v>
      </c>
    </row>
    <row r="18" s="132" customFormat="1" ht="15.95" customHeight="1" spans="1:2">
      <c r="A18" s="169" t="s">
        <v>635</v>
      </c>
      <c r="B18" s="171">
        <v>9</v>
      </c>
    </row>
    <row r="19" s="132" customFormat="1" ht="15.95" customHeight="1" spans="1:2">
      <c r="A19" s="169" t="s">
        <v>636</v>
      </c>
      <c r="B19" s="170">
        <v>75</v>
      </c>
    </row>
    <row r="20" s="101" customFormat="1" ht="15.95" customHeight="1" spans="1:2">
      <c r="A20" s="167" t="s">
        <v>637</v>
      </c>
      <c r="B20" s="168"/>
    </row>
    <row r="21" s="132" customFormat="1" ht="15.95" customHeight="1" spans="1:2">
      <c r="A21" s="169" t="s">
        <v>638</v>
      </c>
      <c r="B21" s="171"/>
    </row>
    <row r="22" s="132" customFormat="1" ht="15.95" customHeight="1" spans="1:2">
      <c r="A22" s="169" t="s">
        <v>639</v>
      </c>
      <c r="B22" s="171"/>
    </row>
    <row r="23" s="132" customFormat="1" ht="15.95" customHeight="1" spans="1:2">
      <c r="A23" s="169" t="s">
        <v>640</v>
      </c>
      <c r="B23" s="171"/>
    </row>
    <row r="24" s="132" customFormat="1" ht="15.95" customHeight="1" spans="1:2">
      <c r="A24" s="169" t="s">
        <v>641</v>
      </c>
      <c r="B24" s="171"/>
    </row>
    <row r="25" s="132" customFormat="1" ht="15.95" customHeight="1" spans="1:2">
      <c r="A25" s="169" t="s">
        <v>642</v>
      </c>
      <c r="B25" s="171"/>
    </row>
    <row r="26" s="132" customFormat="1" ht="15.95" customHeight="1" spans="1:2">
      <c r="A26" s="169" t="s">
        <v>643</v>
      </c>
      <c r="B26" s="171"/>
    </row>
    <row r="27" s="132" customFormat="1" ht="15.95" customHeight="1" spans="1:2">
      <c r="A27" s="169" t="s">
        <v>644</v>
      </c>
      <c r="B27" s="171"/>
    </row>
    <row r="28" s="101" customFormat="1" ht="15.95" customHeight="1" spans="1:2">
      <c r="A28" s="167" t="s">
        <v>645</v>
      </c>
      <c r="B28" s="168"/>
    </row>
    <row r="29" s="101" customFormat="1" ht="15.95" customHeight="1" spans="1:2">
      <c r="A29" s="169" t="s">
        <v>638</v>
      </c>
      <c r="B29" s="171"/>
    </row>
    <row r="30" s="101" customFormat="1" ht="15.95" customHeight="1" spans="1:2">
      <c r="A30" s="169" t="s">
        <v>639</v>
      </c>
      <c r="B30" s="171"/>
    </row>
    <row r="31" s="101" customFormat="1" ht="15.95" customHeight="1" spans="1:2">
      <c r="A31" s="169" t="s">
        <v>640</v>
      </c>
      <c r="B31" s="171"/>
    </row>
    <row r="32" s="132" customFormat="1" ht="15.95" customHeight="1" spans="1:2">
      <c r="A32" s="169" t="s">
        <v>642</v>
      </c>
      <c r="B32" s="171"/>
    </row>
    <row r="33" s="132" customFormat="1" ht="15.95" customHeight="1" spans="1:2">
      <c r="A33" s="169" t="s">
        <v>643</v>
      </c>
      <c r="B33" s="171"/>
    </row>
    <row r="34" s="132" customFormat="1" ht="15.95" customHeight="1" spans="1:2">
      <c r="A34" s="169" t="s">
        <v>644</v>
      </c>
      <c r="B34" s="171"/>
    </row>
    <row r="35" s="132" customFormat="1" ht="15.95" customHeight="1" spans="1:2">
      <c r="A35" s="167" t="s">
        <v>646</v>
      </c>
      <c r="B35" s="168">
        <f>SUM(B36:B38)</f>
        <v>0</v>
      </c>
    </row>
    <row r="36" s="101" customFormat="1" ht="15.95" customHeight="1" spans="1:2">
      <c r="A36" s="169" t="s">
        <v>647</v>
      </c>
      <c r="B36" s="170"/>
    </row>
    <row r="37" s="132" customFormat="1" ht="15.95" customHeight="1" spans="1:2">
      <c r="A37" s="169" t="s">
        <v>648</v>
      </c>
      <c r="B37" s="170"/>
    </row>
    <row r="38" s="132" customFormat="1" ht="15.95" customHeight="1" spans="1:2">
      <c r="A38" s="169" t="s">
        <v>649</v>
      </c>
      <c r="B38" s="171"/>
    </row>
    <row r="39" s="132" customFormat="1" ht="15.95" customHeight="1" spans="1:2">
      <c r="A39" s="167" t="s">
        <v>650</v>
      </c>
      <c r="B39" s="168"/>
    </row>
    <row r="40" s="101" customFormat="1" ht="15.95" customHeight="1" spans="1:2">
      <c r="A40" s="169" t="s">
        <v>651</v>
      </c>
      <c r="B40" s="171"/>
    </row>
    <row r="41" s="132" customFormat="1" ht="15.95" customHeight="1" spans="1:2">
      <c r="A41" s="169" t="s">
        <v>652</v>
      </c>
      <c r="B41" s="171"/>
    </row>
    <row r="42" s="132" customFormat="1" ht="15.95" customHeight="1" spans="1:2">
      <c r="A42" s="167" t="s">
        <v>653</v>
      </c>
      <c r="B42" s="168"/>
    </row>
    <row r="43" s="101" customFormat="1" ht="15.95" customHeight="1" spans="1:2">
      <c r="A43" s="169" t="s">
        <v>654</v>
      </c>
      <c r="B43" s="171"/>
    </row>
    <row r="44" s="132" customFormat="1" ht="15.95" customHeight="1" spans="1:2">
      <c r="A44" s="169" t="s">
        <v>655</v>
      </c>
      <c r="B44" s="171"/>
    </row>
    <row r="45" s="132" customFormat="1" ht="15.95" customHeight="1" spans="1:2">
      <c r="A45" s="169" t="s">
        <v>656</v>
      </c>
      <c r="B45" s="171"/>
    </row>
    <row r="46" s="101" customFormat="1" ht="15.95" customHeight="1" spans="1:2">
      <c r="A46" s="167" t="s">
        <v>657</v>
      </c>
      <c r="B46" s="168">
        <f>SUM(B47:B50)</f>
        <v>0</v>
      </c>
    </row>
    <row r="47" s="132" customFormat="1" ht="15.95" customHeight="1" spans="1:2">
      <c r="A47" s="169" t="s">
        <v>658</v>
      </c>
      <c r="B47" s="171"/>
    </row>
    <row r="48" s="132" customFormat="1" ht="15.95" customHeight="1" spans="1:2">
      <c r="A48" s="169" t="s">
        <v>659</v>
      </c>
      <c r="B48" s="171"/>
    </row>
    <row r="49" s="101" customFormat="1" ht="15.95" customHeight="1" spans="1:2">
      <c r="A49" s="169" t="s">
        <v>660</v>
      </c>
      <c r="B49" s="171"/>
    </row>
    <row r="50" s="132" customFormat="1" ht="15.95" customHeight="1" spans="1:2">
      <c r="A50" s="169" t="s">
        <v>661</v>
      </c>
      <c r="B50" s="171"/>
    </row>
    <row r="51" s="132" customFormat="1" ht="15.95" customHeight="1" spans="1:2">
      <c r="A51" s="167" t="s">
        <v>662</v>
      </c>
      <c r="B51" s="168">
        <f>SUM(B52:B56)</f>
        <v>145</v>
      </c>
    </row>
    <row r="52" s="132" customFormat="1" ht="15.95" customHeight="1" spans="1:2">
      <c r="A52" s="169" t="s">
        <v>663</v>
      </c>
      <c r="B52" s="171"/>
    </row>
    <row r="53" s="132" customFormat="1" ht="15.95" customHeight="1" spans="1:2">
      <c r="A53" s="169" t="s">
        <v>664</v>
      </c>
      <c r="B53" s="171"/>
    </row>
    <row r="54" s="132" customFormat="1" ht="15.95" customHeight="1" spans="1:2">
      <c r="A54" s="169" t="s">
        <v>665</v>
      </c>
      <c r="B54" s="171"/>
    </row>
    <row r="55" s="101" customFormat="1" ht="15.95" customHeight="1" spans="1:2">
      <c r="A55" s="169" t="s">
        <v>666</v>
      </c>
      <c r="B55" s="170">
        <v>62</v>
      </c>
    </row>
    <row r="56" s="132" customFormat="1" ht="15.95" customHeight="1" spans="1:2">
      <c r="A56" s="169" t="s">
        <v>667</v>
      </c>
      <c r="B56" s="170">
        <f>72+11</f>
        <v>83</v>
      </c>
    </row>
    <row r="57" s="132" customFormat="1" ht="15.95" customHeight="1" spans="1:2">
      <c r="A57" s="167" t="s">
        <v>668</v>
      </c>
      <c r="B57" s="168"/>
    </row>
    <row r="58" s="132" customFormat="1" ht="15.95" customHeight="1" spans="1:2">
      <c r="A58" s="169" t="s">
        <v>669</v>
      </c>
      <c r="B58" s="171"/>
    </row>
    <row r="59" s="132" customFormat="1" ht="15.95" customHeight="1" spans="1:2">
      <c r="A59" s="169" t="s">
        <v>670</v>
      </c>
      <c r="B59" s="171"/>
    </row>
    <row r="60" s="101" customFormat="1" ht="15.95" customHeight="1" spans="1:2">
      <c r="A60" s="169" t="s">
        <v>671</v>
      </c>
      <c r="B60" s="171"/>
    </row>
    <row r="61" s="132" customFormat="1" ht="15.95" customHeight="1" spans="1:2">
      <c r="A61" s="167" t="s">
        <v>672</v>
      </c>
      <c r="B61" s="168"/>
    </row>
    <row r="62" s="132" customFormat="1" ht="15.95" customHeight="1" spans="1:2">
      <c r="A62" s="169" t="s">
        <v>673</v>
      </c>
      <c r="B62" s="171"/>
    </row>
    <row r="63" s="101" customFormat="1" ht="15.95" customHeight="1" spans="1:2">
      <c r="A63" s="169" t="s">
        <v>674</v>
      </c>
      <c r="B63" s="171"/>
    </row>
    <row r="64" s="101" customFormat="1" ht="15.95" customHeight="1" spans="1:2">
      <c r="A64" s="167" t="s">
        <v>675</v>
      </c>
      <c r="B64" s="168"/>
    </row>
    <row r="65" s="132" customFormat="1" ht="15.95" customHeight="1" spans="1:2">
      <c r="A65" s="169" t="s">
        <v>676</v>
      </c>
      <c r="B65" s="171"/>
    </row>
    <row r="66" s="101" customFormat="1" ht="15.95" customHeight="1" spans="1:2">
      <c r="A66" s="169" t="s">
        <v>677</v>
      </c>
      <c r="B66" s="171"/>
    </row>
    <row r="67" s="101" customFormat="1" ht="15.95" customHeight="1" spans="1:2">
      <c r="A67" s="167" t="s">
        <v>678</v>
      </c>
      <c r="B67" s="168"/>
    </row>
    <row r="68" s="101" customFormat="1" ht="15.95" customHeight="1" spans="1:2">
      <c r="A68" s="172" t="s">
        <v>679</v>
      </c>
      <c r="B68" s="171"/>
    </row>
    <row r="69" s="101" customFormat="1" ht="15.95" customHeight="1" spans="1:2">
      <c r="A69" s="169" t="s">
        <v>680</v>
      </c>
      <c r="B69" s="171"/>
    </row>
    <row r="70" s="101" customFormat="1" ht="15.95" customHeight="1" spans="1:2">
      <c r="A70" s="173" t="s">
        <v>681</v>
      </c>
      <c r="B70" s="168">
        <f>B4+B9+B20+B28+B35+B39+B42+B46+B51+B57+B61+B64+B67</f>
        <v>4771</v>
      </c>
    </row>
    <row r="71" s="101" customFormat="1" ht="15.95" customHeight="1" spans="1:2">
      <c r="A71" s="174" t="s">
        <v>682</v>
      </c>
      <c r="B71" s="168"/>
    </row>
    <row r="72" s="132" customFormat="1" ht="15.95" customHeight="1" spans="1:2">
      <c r="A72" s="174" t="s">
        <v>683</v>
      </c>
      <c r="B72" s="168"/>
    </row>
    <row r="73" s="132" customFormat="1" ht="13.5" spans="1:2">
      <c r="A73" s="175" t="s">
        <v>156</v>
      </c>
      <c r="B73" s="168">
        <f>SUM(B70:B72)</f>
        <v>4771</v>
      </c>
    </row>
    <row r="74" s="132" customFormat="1" ht="13.5" spans="1:2">
      <c r="A74" s="173" t="s">
        <v>601</v>
      </c>
      <c r="B74" s="168"/>
    </row>
    <row r="75" s="132" customFormat="1" ht="13.5" spans="1:2">
      <c r="A75" s="175" t="s">
        <v>612</v>
      </c>
      <c r="B75" s="168">
        <f>B73+B74</f>
        <v>4771</v>
      </c>
    </row>
    <row r="76" s="132" customFormat="1" ht="13.5" hidden="1"/>
    <row r="77" s="132" customFormat="1" ht="13.5"/>
    <row r="78" s="132" customFormat="1" ht="13.5"/>
    <row r="79" s="132" customFormat="1" ht="13.5"/>
    <row r="80" s="132" customFormat="1" ht="13.5"/>
    <row r="81" s="132" customFormat="1" ht="13.5"/>
    <row r="82" s="132" customFormat="1" ht="13.5"/>
    <row r="83" s="132" customFormat="1" ht="13.5"/>
    <row r="84" s="132" customFormat="1" ht="13.5"/>
    <row r="85" s="132" customFormat="1" ht="13.5"/>
    <row r="86" s="132" customFormat="1" ht="13.5"/>
    <row r="87" s="132" customFormat="1" ht="13.5"/>
    <row r="88" s="132" customFormat="1" ht="13.5"/>
    <row r="89" s="132" customFormat="1" ht="13.5"/>
    <row r="90" s="132" customFormat="1" ht="13.5"/>
    <row r="91" s="132" customFormat="1" ht="13.5"/>
    <row r="92" s="132" customFormat="1" ht="13.5"/>
    <row r="93" s="132" customFormat="1" ht="13.5"/>
    <row r="94" s="132" customFormat="1" ht="13.5"/>
    <row r="95" s="132" customFormat="1" ht="13.5"/>
    <row r="96" s="132" customFormat="1" ht="13.5"/>
    <row r="97" s="132" customFormat="1" ht="13.5"/>
    <row r="98" s="132" customFormat="1" ht="13.5"/>
    <row r="99" s="132" customFormat="1" ht="13.5"/>
    <row r="100" s="132" customFormat="1" ht="13.5"/>
    <row r="101" s="132" customFormat="1" ht="13.5"/>
    <row r="102" s="132" customFormat="1" ht="13.5"/>
    <row r="103" s="132" customFormat="1" ht="13.5"/>
    <row r="104" s="132" customFormat="1" ht="13.5"/>
    <row r="105" s="132" customFormat="1" ht="13.5"/>
    <row r="106" s="132" customFormat="1" ht="13.5"/>
    <row r="107" s="132" customFormat="1" ht="13.5"/>
    <row r="108" s="132" customFormat="1" ht="13.5"/>
    <row r="109" s="132" customFormat="1" ht="13.5"/>
    <row r="110" s="132" customFormat="1" ht="13.5"/>
    <row r="111" s="132" customFormat="1" ht="13.5"/>
    <row r="112" s="132" customFormat="1" ht="13.5"/>
    <row r="113" s="132" customFormat="1" ht="13.5"/>
    <row r="114" s="132" customFormat="1" ht="13.5"/>
    <row r="115" s="132" customFormat="1" ht="13.5"/>
    <row r="116" s="132" customFormat="1" ht="13.5"/>
    <row r="117" s="132" customFormat="1" ht="13.5"/>
    <row r="118" s="132" customFormat="1" ht="13.5"/>
    <row r="119" s="132" customFormat="1" ht="13.5"/>
    <row r="120" s="132" customFormat="1" ht="13.5"/>
    <row r="121" s="132" customFormat="1" ht="13.5"/>
    <row r="122" s="132" customFormat="1" ht="13.5"/>
    <row r="123" s="132" customFormat="1" ht="13.5"/>
    <row r="124" s="132" customFormat="1" ht="13.5"/>
    <row r="125" s="132" customFormat="1" ht="13.5"/>
    <row r="126" s="132" customFormat="1" ht="13.5"/>
    <row r="127" s="132" customFormat="1" ht="13.5"/>
    <row r="128" s="132" customFormat="1" ht="13.5"/>
    <row r="129" s="132" customFormat="1" ht="13.5"/>
    <row r="130" s="132" customFormat="1" ht="13.5"/>
    <row r="131" s="132" customFormat="1" ht="13.5"/>
    <row r="132" s="132" customFormat="1" ht="13.5"/>
    <row r="133" s="132" customFormat="1" ht="13.5"/>
    <row r="134" s="132" customFormat="1" ht="13.5"/>
    <row r="135" s="132" customFormat="1" ht="13.5"/>
    <row r="136" s="132" customFormat="1" ht="13.5"/>
    <row r="137" s="132" customFormat="1" ht="13.5"/>
    <row r="138" s="132" customFormat="1" ht="13.5"/>
    <row r="139" s="132" customFormat="1" ht="13.5"/>
    <row r="140" s="132" customFormat="1" ht="13.5"/>
    <row r="141" s="132" customFormat="1" ht="13.5"/>
    <row r="142" s="132" customFormat="1" ht="13.5"/>
    <row r="143" s="132" customFormat="1" ht="13.5"/>
    <row r="144" s="132" customFormat="1" ht="13.5"/>
    <row r="145" s="132" customFormat="1" ht="13.5"/>
    <row r="146" s="132" customFormat="1" ht="13.5"/>
    <row r="147" s="132" customFormat="1" ht="13.5"/>
    <row r="148" s="132" customFormat="1" ht="13.5"/>
    <row r="149" s="132" customFormat="1" ht="13.5"/>
    <row r="150" s="132" customFormat="1" ht="13.5"/>
    <row r="151" s="132" customFormat="1" ht="13.5"/>
    <row r="152" s="132" customFormat="1" ht="13.5"/>
    <row r="153" s="132" customFormat="1" ht="13.5"/>
    <row r="154" s="132" customFormat="1" ht="13.5"/>
    <row r="155" s="132" customFormat="1" ht="13.5"/>
    <row r="156" s="132" customFormat="1" ht="13.5"/>
    <row r="157" s="132" customFormat="1" ht="13.5"/>
    <row r="158" s="132" customFormat="1" ht="13.5"/>
    <row r="159" s="132" customFormat="1" ht="13.5"/>
    <row r="160" s="132" customFormat="1" ht="13.5"/>
    <row r="161" s="132" customFormat="1" ht="13.5"/>
    <row r="162" s="132" customFormat="1" ht="13.5"/>
    <row r="163" s="132" customFormat="1" ht="13.5"/>
    <row r="164" s="132" customFormat="1" ht="13.5"/>
    <row r="165" s="132" customFormat="1" ht="13.5"/>
    <row r="166" s="132" customFormat="1" ht="13.5"/>
    <row r="167" s="132" customFormat="1" ht="13.5"/>
    <row r="168" s="132" customFormat="1" ht="13.5"/>
    <row r="169" s="132" customFormat="1" ht="13.5"/>
    <row r="170" s="132" customFormat="1" ht="13.5"/>
    <row r="171" s="132" customFormat="1" ht="13.5"/>
    <row r="172" s="132" customFormat="1" ht="13.5"/>
    <row r="173" s="132" customFormat="1" ht="13.5"/>
    <row r="174" s="132" customFormat="1" ht="13.5"/>
    <row r="175" s="132" customFormat="1" ht="13.5"/>
    <row r="176" s="132" customFormat="1" ht="13.5"/>
    <row r="177" s="132" customFormat="1" ht="13.5"/>
    <row r="178" s="132" customFormat="1" ht="13.5"/>
    <row r="179" s="132" customFormat="1" ht="13.5"/>
    <row r="180" s="132" customFormat="1" ht="13.5"/>
    <row r="181" s="132" customFormat="1" ht="13.5"/>
    <row r="182" s="132" customFormat="1" ht="13.5"/>
    <row r="183" s="132" customFormat="1" ht="13.5"/>
    <row r="184" s="132" customFormat="1" ht="13.5"/>
    <row r="185" s="132" customFormat="1" ht="13.5"/>
    <row r="186" s="132" customFormat="1" ht="13.5"/>
    <row r="187" s="132" customFormat="1" ht="13.5"/>
    <row r="188" s="132" customFormat="1" ht="13.5"/>
    <row r="189" s="132" customFormat="1" ht="13.5"/>
    <row r="190" s="132" customFormat="1" ht="13.5"/>
    <row r="191" s="132" customFormat="1" ht="13.5"/>
    <row r="192" s="132" customFormat="1" ht="13.5"/>
    <row r="193" s="132" customFormat="1" ht="13.5"/>
    <row r="194" s="132" customFormat="1" ht="13.5"/>
    <row r="195" s="132" customFormat="1" ht="13.5"/>
    <row r="196" s="132" customFormat="1" ht="13.5"/>
    <row r="197" s="132" customFormat="1" ht="13.5"/>
    <row r="198" s="132" customFormat="1" ht="13.5"/>
    <row r="199" s="132" customFormat="1" ht="13.5"/>
    <row r="200" s="132" customFormat="1" ht="13.5"/>
    <row r="201" s="132" customFormat="1" ht="13.5"/>
    <row r="202" s="132" customFormat="1" ht="13.5"/>
    <row r="203" s="132" customFormat="1" ht="13.5"/>
    <row r="204" s="132" customFormat="1" ht="13.5"/>
    <row r="205" s="132" customFormat="1" ht="13.5"/>
    <row r="206" s="132" customFormat="1" ht="13.5"/>
    <row r="207" s="132" customFormat="1" ht="13.5"/>
    <row r="208" s="132" customFormat="1" ht="13.5"/>
    <row r="209" s="132" customFormat="1" ht="13.5"/>
    <row r="210" s="132" customFormat="1" ht="13.5"/>
    <row r="211" s="132" customFormat="1" ht="13.5"/>
    <row r="212" s="132" customFormat="1" ht="13.5"/>
    <row r="213" s="132" customFormat="1" ht="13.5"/>
    <row r="214" s="132" customFormat="1" ht="13.5"/>
    <row r="215" s="132" customFormat="1" ht="13.5"/>
    <row r="216" s="132" customFormat="1" ht="13.5"/>
    <row r="217" s="132" customFormat="1" ht="13.5"/>
    <row r="218" s="132" customFormat="1" ht="13.5"/>
    <row r="219" s="132" customFormat="1" ht="13.5"/>
    <row r="220" s="132" customFormat="1" ht="13.5"/>
    <row r="221" s="132" customFormat="1" ht="13.5"/>
    <row r="222" s="132" customFormat="1" ht="13.5"/>
    <row r="223" s="132" customFormat="1" ht="13.5"/>
    <row r="224" s="132" customFormat="1" ht="13.5"/>
    <row r="225" s="132" customFormat="1" ht="13.5"/>
    <row r="226" s="132" customFormat="1" ht="13.5"/>
    <row r="227" s="132" customFormat="1" ht="13.5"/>
    <row r="228" s="132" customFormat="1" ht="13.5"/>
    <row r="229" s="132" customFormat="1" ht="13.5"/>
    <row r="230" s="132" customFormat="1" ht="13.5"/>
    <row r="231" s="132" customFormat="1" ht="13.5"/>
    <row r="232" s="132" customFormat="1" ht="13.5"/>
    <row r="233" s="132" customFormat="1" ht="13.5"/>
    <row r="234" s="132" customFormat="1" ht="13.5"/>
    <row r="235" s="132" customFormat="1" ht="13.5"/>
    <row r="236" s="132" customFormat="1" ht="13.5"/>
    <row r="237" s="132" customFormat="1" ht="13.5"/>
    <row r="238" s="132" customFormat="1" ht="13.5"/>
    <row r="239" s="132" customFormat="1" ht="13.5"/>
    <row r="240" s="132" customFormat="1" ht="13.5"/>
    <row r="241" s="132" customFormat="1" ht="13.5"/>
    <row r="242" s="132" customFormat="1" ht="13.5"/>
    <row r="243" s="132" customFormat="1" ht="13.5"/>
    <row r="244" s="132" customFormat="1" ht="13.5"/>
    <row r="245" s="132" customFormat="1" ht="13.5"/>
    <row r="246" s="132" customFormat="1" ht="13.5"/>
    <row r="247" s="132" customFormat="1" ht="13.5"/>
    <row r="248" s="132" customFormat="1" ht="13.5"/>
    <row r="249" s="132" customFormat="1" ht="13.5"/>
    <row r="250" s="132" customFormat="1" ht="13.5"/>
    <row r="251" s="132" customFormat="1" ht="13.5"/>
    <row r="252" s="132" customFormat="1" ht="13.5"/>
    <row r="253" s="132" customFormat="1" ht="13.5"/>
    <row r="254" s="132" customFormat="1" ht="13.5"/>
    <row r="255" s="132" customFormat="1" ht="13.5"/>
    <row r="256" s="132" customFormat="1" ht="13.5"/>
    <row r="257" s="132" customFormat="1" ht="13.5"/>
    <row r="258" s="132" customFormat="1" ht="13.5"/>
    <row r="259" s="132" customFormat="1" ht="13.5"/>
    <row r="260" s="132" customFormat="1" ht="13.5"/>
    <row r="261" s="132" customFormat="1" ht="13.5"/>
    <row r="262" s="132" customFormat="1" ht="13.5"/>
    <row r="263" s="132" customFormat="1" ht="13.5"/>
    <row r="264" s="132" customFormat="1" ht="13.5"/>
    <row r="265" s="132" customFormat="1" ht="13.5"/>
    <row r="266" s="132" customFormat="1" ht="13.5"/>
    <row r="267" s="132" customFormat="1" ht="13.5"/>
    <row r="268" s="132" customFormat="1" ht="13.5"/>
    <row r="269" s="132" customFormat="1" ht="13.5"/>
    <row r="270" s="132" customFormat="1" ht="13.5"/>
    <row r="271" s="132" customFormat="1" ht="13.5"/>
    <row r="272" s="132" customFormat="1" ht="13.5"/>
    <row r="273" s="132" customFormat="1" ht="13.5"/>
    <row r="274" s="132" customFormat="1" ht="13.5"/>
    <row r="275" s="132" customFormat="1" ht="13.5"/>
    <row r="276" s="132" customFormat="1" ht="13.5"/>
    <row r="277" s="132" customFormat="1" ht="13.5"/>
    <row r="278" s="132" customFormat="1" ht="13.5"/>
    <row r="279" s="132" customFormat="1" ht="13.5"/>
    <row r="280" s="132" customFormat="1" ht="13.5"/>
    <row r="281" s="132" customFormat="1" ht="13.5"/>
    <row r="282" s="132" customFormat="1" ht="13.5"/>
    <row r="283" s="132" customFormat="1" ht="13.5"/>
    <row r="284" s="132" customFormat="1" ht="13.5"/>
    <row r="285" s="132" customFormat="1" ht="13.5"/>
    <row r="286" s="132" customFormat="1" ht="13.5"/>
    <row r="287" s="132" customFormat="1" ht="13.5"/>
    <row r="288" s="132" customFormat="1" ht="13.5"/>
    <row r="289" s="132" customFormat="1" ht="13.5"/>
    <row r="290" s="132" customFormat="1" ht="13.5"/>
    <row r="291" s="132" customFormat="1" ht="13.5"/>
    <row r="292" s="132" customFormat="1" ht="13.5"/>
    <row r="293" s="132" customFormat="1" ht="13.5"/>
    <row r="294" s="132" customFormat="1" ht="13.5"/>
    <row r="295" s="132" customFormat="1" ht="13.5"/>
    <row r="296" s="132" customFormat="1" ht="13.5"/>
    <row r="297" s="132" customFormat="1" ht="13.5"/>
    <row r="298" s="132" customFormat="1" ht="13.5"/>
    <row r="299" s="132" customFormat="1" ht="13.5"/>
    <row r="300" s="132" customFormat="1" ht="13.5"/>
    <row r="301" s="132" customFormat="1" ht="13.5"/>
    <row r="302" s="132" customFormat="1" ht="13.5"/>
    <row r="303" s="132" customFormat="1" ht="13.5"/>
    <row r="304" s="132" customFormat="1" ht="13.5"/>
    <row r="305" s="132" customFormat="1" ht="13.5"/>
    <row r="306" s="132" customFormat="1" ht="13.5"/>
    <row r="307" s="132" customFormat="1" ht="13.5"/>
    <row r="308" s="132" customFormat="1" ht="13.5"/>
    <row r="309" s="132" customFormat="1" ht="13.5"/>
    <row r="310" s="132" customFormat="1" ht="13.5"/>
    <row r="311" s="132" customFormat="1" ht="13.5"/>
    <row r="312" s="132" customFormat="1" ht="13.5"/>
    <row r="313" s="132" customFormat="1" ht="13.5"/>
    <row r="314" s="132" customFormat="1" ht="13.5"/>
    <row r="315" s="132" customFormat="1" ht="13.5"/>
    <row r="316" s="132" customFormat="1" ht="13.5"/>
    <row r="317" s="132" customFormat="1" ht="13.5"/>
    <row r="318" s="132" customFormat="1" ht="13.5"/>
    <row r="319" s="132" customFormat="1" ht="13.5"/>
    <row r="320" s="132" customFormat="1" ht="13.5"/>
    <row r="321" s="132" customFormat="1" ht="13.5"/>
    <row r="322" s="132" customFormat="1" ht="13.5"/>
    <row r="323" s="132" customFormat="1" ht="13.5"/>
    <row r="324" s="132" customFormat="1" ht="13.5"/>
    <row r="325" s="132" customFormat="1" ht="13.5"/>
    <row r="326" s="132" customFormat="1" ht="13.5"/>
    <row r="327" s="132" customFormat="1" ht="13.5"/>
    <row r="328" s="132" customFormat="1" ht="13.5"/>
    <row r="329" s="132" customFormat="1" ht="13.5"/>
    <row r="330" s="132" customFormat="1" ht="13.5"/>
    <row r="331" s="132" customFormat="1" ht="13.5"/>
    <row r="332" s="132" customFormat="1" ht="13.5"/>
    <row r="333" s="132" customFormat="1" ht="13.5"/>
    <row r="334" s="132" customFormat="1" ht="13.5"/>
    <row r="335" s="132" customFormat="1" ht="13.5"/>
    <row r="336" s="132" customFormat="1" ht="13.5"/>
    <row r="337" s="132" customFormat="1" ht="13.5"/>
    <row r="338" s="132" customFormat="1" ht="13.5"/>
    <row r="339" s="132" customFormat="1" ht="13.5"/>
    <row r="340" s="132" customFormat="1" ht="13.5"/>
    <row r="341" s="132" customFormat="1" ht="13.5"/>
    <row r="342" s="132" customFormat="1" ht="13.5"/>
    <row r="343" s="132" customFormat="1" ht="13.5"/>
    <row r="344" s="132" customFormat="1" ht="13.5"/>
    <row r="345" s="132" customFormat="1" ht="13.5"/>
    <row r="346" s="132" customFormat="1" ht="13.5"/>
    <row r="347" s="132" customFormat="1" ht="13.5"/>
    <row r="348" s="132" customFormat="1" ht="13.5"/>
    <row r="349" s="132" customFormat="1" ht="13.5"/>
    <row r="350" s="132" customFormat="1" ht="13.5"/>
    <row r="351" s="132" customFormat="1" ht="13.5"/>
    <row r="352" s="132" customFormat="1" ht="13.5"/>
    <row r="353" s="132" customFormat="1" ht="13.5"/>
    <row r="354" s="132" customFormat="1" ht="13.5"/>
    <row r="355" s="132" customFormat="1" ht="13.5"/>
    <row r="356" s="132" customFormat="1" ht="13.5"/>
    <row r="357" s="132" customFormat="1" ht="13.5"/>
    <row r="358" s="132" customFormat="1" ht="13.5"/>
    <row r="359" s="132" customFormat="1" ht="13.5"/>
    <row r="360" s="132" customFormat="1" ht="13.5"/>
    <row r="361" s="132" customFormat="1" ht="13.5"/>
    <row r="362" s="132" customFormat="1" ht="13.5"/>
    <row r="363" s="132" customFormat="1" ht="13.5"/>
    <row r="364" s="132" customFormat="1" ht="13.5"/>
    <row r="365" s="132" customFormat="1" ht="13.5"/>
    <row r="366" s="132" customFormat="1" ht="13.5"/>
    <row r="367" s="132" customFormat="1" ht="13.5"/>
    <row r="368" s="132" customFormat="1" ht="13.5"/>
    <row r="369" s="132" customFormat="1" ht="13.5"/>
    <row r="370" s="132" customFormat="1" ht="13.5"/>
    <row r="371" s="132" customFormat="1" ht="13.5"/>
    <row r="372" s="132" customFormat="1" ht="13.5"/>
    <row r="373" s="132" customFormat="1" ht="13.5"/>
    <row r="374" s="132" customFormat="1" ht="13.5"/>
    <row r="375" s="132" customFormat="1" ht="13.5"/>
    <row r="376" s="132" customFormat="1" ht="13.5"/>
    <row r="377" s="132" customFormat="1" ht="13.5"/>
    <row r="378" s="132" customFormat="1" ht="13.5"/>
    <row r="379" s="132" customFormat="1" ht="13.5"/>
    <row r="380" s="132" customFormat="1" ht="13.5"/>
    <row r="381" s="132" customFormat="1" ht="13.5"/>
    <row r="382" s="132" customFormat="1" ht="13.5"/>
    <row r="383" s="132" customFormat="1" ht="13.5"/>
    <row r="384" s="132" customFormat="1" ht="13.5"/>
    <row r="385" s="132" customFormat="1" ht="13.5"/>
    <row r="386" s="132" customFormat="1" ht="13.5"/>
    <row r="387" s="132" customFormat="1" ht="13.5"/>
    <row r="388" s="132" customFormat="1" ht="13.5"/>
    <row r="389" s="132" customFormat="1" ht="13.5"/>
    <row r="390" s="132" customFormat="1" ht="13.5"/>
    <row r="391" s="132" customFormat="1" ht="13.5"/>
    <row r="392" s="132" customFormat="1" ht="13.5"/>
    <row r="393" s="132" customFormat="1" ht="13.5"/>
    <row r="394" s="132" customFormat="1" ht="13.5"/>
    <row r="395" s="132" customFormat="1" ht="13.5"/>
    <row r="396" s="132" customFormat="1" ht="13.5"/>
    <row r="397" s="132" customFormat="1" ht="13.5"/>
    <row r="398" s="132" customFormat="1" ht="13.5"/>
    <row r="399" s="132" customFormat="1" ht="13.5"/>
    <row r="400" s="132" customFormat="1" ht="13.5"/>
    <row r="401" s="132" customFormat="1" ht="13.5"/>
    <row r="402" s="132" customFormat="1" ht="13.5"/>
    <row r="403" s="132" customFormat="1" ht="13.5"/>
    <row r="404" s="132" customFormat="1" ht="13.5"/>
    <row r="405" s="132" customFormat="1" ht="13.5"/>
    <row r="406" s="132" customFormat="1" ht="13.5"/>
    <row r="407" s="132" customFormat="1" ht="13.5"/>
    <row r="408" s="132" customFormat="1" ht="13.5"/>
    <row r="409" s="132" customFormat="1" ht="13.5"/>
    <row r="410" s="132" customFormat="1" ht="13.5"/>
    <row r="411" s="132" customFormat="1" ht="13.5"/>
    <row r="412" s="132" customFormat="1" ht="13.5"/>
    <row r="413" s="132" customFormat="1" ht="13.5"/>
    <row r="414" s="132" customFormat="1" ht="13.5"/>
    <row r="415" s="132" customFormat="1" ht="13.5"/>
    <row r="416" s="132" customFormat="1" ht="13.5"/>
    <row r="417" s="132" customFormat="1" ht="13.5"/>
    <row r="418" s="132" customFormat="1" ht="13.5"/>
    <row r="419" s="132" customFormat="1" ht="13.5"/>
    <row r="420" s="132" customFormat="1" ht="13.5"/>
    <row r="421" s="132" customFormat="1" ht="13.5"/>
    <row r="422" s="132" customFormat="1" ht="13.5"/>
    <row r="423" s="132" customFormat="1" ht="13.5"/>
    <row r="424" s="132" customFormat="1" ht="13.5"/>
    <row r="425" s="132" customFormat="1" ht="13.5"/>
    <row r="426" s="132" customFormat="1" ht="13.5"/>
    <row r="427" s="132" customFormat="1" ht="13.5"/>
    <row r="428" s="132" customFormat="1" ht="13.5"/>
    <row r="429" s="132" customFormat="1" ht="13.5"/>
    <row r="430" s="132" customFormat="1" ht="13.5"/>
    <row r="431" s="132" customFormat="1" ht="13.5"/>
    <row r="432" s="132" customFormat="1" ht="13.5"/>
    <row r="433" s="132" customFormat="1" ht="13.5"/>
    <row r="434" s="132" customFormat="1" ht="13.5"/>
    <row r="435" s="132" customFormat="1" ht="13.5"/>
    <row r="436" s="132" customFormat="1" ht="13.5"/>
    <row r="437" s="132" customFormat="1" ht="13.5"/>
    <row r="438" s="132" customFormat="1" ht="13.5"/>
    <row r="439" s="132" customFormat="1" ht="13.5"/>
    <row r="440" s="132" customFormat="1" ht="13.5"/>
    <row r="441" s="132" customFormat="1" ht="13.5"/>
    <row r="442" s="132" customFormat="1" ht="13.5"/>
    <row r="443" s="132" customFormat="1" ht="13.5"/>
    <row r="444" s="132" customFormat="1" ht="13.5"/>
    <row r="445" s="132" customFormat="1" ht="13.5"/>
    <row r="446" s="132" customFormat="1" ht="13.5"/>
    <row r="447" s="132" customFormat="1" ht="13.5"/>
    <row r="448" s="132" customFormat="1" ht="13.5"/>
    <row r="449" s="132" customFormat="1" ht="13.5"/>
    <row r="450" s="132" customFormat="1" ht="13.5"/>
    <row r="451" s="132" customFormat="1" ht="13.5"/>
    <row r="452" s="132" customFormat="1" ht="13.5"/>
    <row r="453" s="132" customFormat="1" ht="13.5"/>
    <row r="454" s="132" customFormat="1" ht="13.5"/>
    <row r="455" s="132" customFormat="1" ht="13.5"/>
    <row r="456" s="132" customFormat="1" ht="13.5"/>
    <row r="457" s="132" customFormat="1" ht="13.5"/>
    <row r="458" s="132" customFormat="1" ht="13.5"/>
    <row r="459" s="132" customFormat="1" ht="13.5"/>
    <row r="460" s="132" customFormat="1" ht="13.5"/>
    <row r="461" s="132" customFormat="1" ht="13.5"/>
    <row r="462" s="132" customFormat="1" ht="13.5"/>
    <row r="463" s="132" customFormat="1" ht="13.5"/>
    <row r="464" s="132" customFormat="1" ht="13.5"/>
    <row r="465" s="132" customFormat="1" ht="13.5"/>
    <row r="466" s="132" customFormat="1" ht="13.5"/>
    <row r="467" s="132" customFormat="1" ht="13.5"/>
    <row r="468" s="132" customFormat="1" ht="13.5"/>
    <row r="469" s="132" customFormat="1" ht="13.5"/>
    <row r="470" s="132" customFormat="1" ht="13.5"/>
    <row r="471" s="132" customFormat="1" ht="13.5"/>
    <row r="472" s="132" customFormat="1" ht="13.5"/>
    <row r="473" s="132" customFormat="1" ht="13.5"/>
    <row r="474" s="132" customFormat="1" ht="13.5"/>
    <row r="475" s="132" customFormat="1" ht="13.5"/>
    <row r="476" s="132" customFormat="1" ht="13.5"/>
    <row r="477" s="132" customFormat="1" ht="13.5"/>
    <row r="478" s="132" customFormat="1" ht="13.5"/>
    <row r="479" s="132" customFormat="1" ht="13.5"/>
    <row r="480" s="132" customFormat="1" ht="13.5"/>
    <row r="481" s="132" customFormat="1" ht="13.5"/>
    <row r="482" s="132" customFormat="1" ht="13.5"/>
    <row r="483" s="132" customFormat="1" ht="13.5"/>
    <row r="484" s="132" customFormat="1" ht="13.5"/>
    <row r="485" s="132" customFormat="1" ht="13.5"/>
    <row r="486" s="132" customFormat="1" ht="13.5"/>
    <row r="487" s="132" customFormat="1" ht="13.5"/>
    <row r="488" s="132" customFormat="1" ht="13.5"/>
    <row r="489" s="132" customFormat="1" ht="13.5"/>
    <row r="490" s="132" customFormat="1" ht="13.5"/>
    <row r="491" s="132" customFormat="1" ht="13.5"/>
    <row r="492" s="132" customFormat="1" ht="13.5"/>
    <row r="493" s="132" customFormat="1" ht="13.5"/>
    <row r="494" s="132" customFormat="1" ht="13.5"/>
    <row r="495" s="132" customFormat="1" ht="13.5"/>
    <row r="496" s="132" customFormat="1" ht="13.5"/>
    <row r="497" s="132" customFormat="1" ht="13.5"/>
    <row r="498" s="132" customFormat="1" ht="13.5"/>
    <row r="499" s="132" customFormat="1" ht="13.5"/>
    <row r="500" s="132" customFormat="1" ht="13.5"/>
    <row r="501" s="132" customFormat="1" ht="13.5"/>
    <row r="502" s="132" customFormat="1" ht="13.5"/>
    <row r="503" s="132" customFormat="1" ht="13.5"/>
    <row r="504" s="132" customFormat="1" ht="13.5"/>
    <row r="505" s="132" customFormat="1" ht="13.5"/>
    <row r="506" s="132" customFormat="1" ht="13.5"/>
    <row r="507" s="132" customFormat="1" ht="13.5"/>
    <row r="508" s="132" customFormat="1" ht="13.5"/>
    <row r="509" s="132" customFormat="1" ht="13.5"/>
    <row r="510" s="132" customFormat="1" ht="13.5"/>
    <row r="511" s="132" customFormat="1" ht="13.5"/>
    <row r="512" s="132" customFormat="1" ht="13.5"/>
    <row r="513" s="132" customFormat="1" ht="13.5"/>
    <row r="514" s="132" customFormat="1" ht="13.5"/>
    <row r="515" s="132" customFormat="1" ht="13.5"/>
    <row r="516" s="132" customFormat="1" ht="13.5"/>
    <row r="517" s="132" customFormat="1" ht="13.5"/>
    <row r="518" s="132" customFormat="1" ht="13.5"/>
    <row r="519" s="132" customFormat="1" ht="13.5"/>
    <row r="520" s="132" customFormat="1" ht="13.5"/>
    <row r="521" s="132" customFormat="1" ht="13.5"/>
    <row r="522" s="132" customFormat="1" ht="13.5"/>
    <row r="523" s="132" customFormat="1" ht="13.5"/>
    <row r="524" s="132" customFormat="1" ht="13.5"/>
    <row r="525" s="132" customFormat="1" ht="13.5"/>
    <row r="526" s="132" customFormat="1" ht="13.5"/>
    <row r="527" s="132" customFormat="1" ht="13.5"/>
    <row r="528" s="132" customFormat="1" ht="13.5"/>
    <row r="529" s="132" customFormat="1" ht="13.5"/>
    <row r="530" s="132" customFormat="1" ht="13.5"/>
    <row r="531" s="132" customFormat="1" ht="13.5"/>
    <row r="532" s="132" customFormat="1" ht="13.5"/>
    <row r="533" s="132" customFormat="1" ht="13.5"/>
    <row r="534" s="132" customFormat="1" ht="13.5"/>
    <row r="535" s="132" customFormat="1" ht="13.5"/>
    <row r="536" s="132" customFormat="1" ht="13.5"/>
    <row r="537" s="132" customFormat="1" ht="13.5"/>
    <row r="538" s="132" customFormat="1" ht="13.5"/>
    <row r="539" s="132" customFormat="1" ht="13.5"/>
    <row r="540" s="132" customFormat="1" ht="13.5"/>
    <row r="541" s="132" customFormat="1" ht="13.5"/>
    <row r="542" s="132" customFormat="1" ht="13.5"/>
    <row r="543" s="132" customFormat="1" ht="13.5"/>
    <row r="544" s="132" customFormat="1" ht="13.5"/>
    <row r="545" s="132" customFormat="1" ht="13.5"/>
    <row r="546" s="132" customFormat="1" ht="13.5"/>
    <row r="547" s="132" customFormat="1" ht="13.5"/>
    <row r="548" s="132" customFormat="1" ht="13.5"/>
    <row r="549" s="132" customFormat="1" ht="13.5"/>
    <row r="550" s="132" customFormat="1" ht="13.5"/>
    <row r="551" s="132" customFormat="1" ht="13.5"/>
    <row r="552" s="132" customFormat="1" ht="13.5"/>
    <row r="553" s="132" customFormat="1" ht="13.5"/>
    <row r="554" s="132" customFormat="1" ht="13.5"/>
    <row r="555" s="132" customFormat="1" ht="13.5"/>
    <row r="556" s="132" customFormat="1" ht="13.5"/>
    <row r="557" s="132" customFormat="1" ht="13.5"/>
    <row r="558" s="132" customFormat="1" ht="13.5"/>
    <row r="559" s="132" customFormat="1" ht="13.5"/>
    <row r="560" s="132" customFormat="1" ht="13.5"/>
    <row r="561" s="132" customFormat="1" ht="13.5"/>
    <row r="562" s="132" customFormat="1" ht="13.5"/>
    <row r="563" s="132" customFormat="1" ht="13.5"/>
    <row r="564" s="132" customFormat="1" ht="13.5"/>
    <row r="565" s="132" customFormat="1" ht="13.5"/>
    <row r="566" s="132" customFormat="1" ht="13.5"/>
    <row r="567" s="132" customFormat="1" ht="13.5"/>
    <row r="568" s="132" customFormat="1" ht="13.5"/>
    <row r="569" s="132" customFormat="1" ht="13.5"/>
    <row r="570" s="132" customFormat="1" ht="13.5"/>
    <row r="571" s="132" customFormat="1" ht="13.5"/>
    <row r="572" s="132" customFormat="1" ht="13.5"/>
    <row r="573" s="132" customFormat="1" ht="13.5"/>
    <row r="574" s="132" customFormat="1" ht="13.5"/>
    <row r="575" s="132" customFormat="1" ht="13.5"/>
    <row r="576" s="132" customFormat="1" ht="13.5"/>
    <row r="577" s="132" customFormat="1" ht="13.5"/>
    <row r="578" s="132" customFormat="1" ht="13.5"/>
    <row r="579" s="132" customFormat="1" ht="13.5"/>
    <row r="580" s="132" customFormat="1" ht="13.5"/>
    <row r="581" s="132" customFormat="1" ht="13.5"/>
    <row r="582" s="132" customFormat="1" ht="13.5"/>
    <row r="583" s="132" customFormat="1" ht="13.5"/>
    <row r="584" s="132" customFormat="1" ht="13.5"/>
    <row r="585" s="132" customFormat="1" ht="13.5"/>
    <row r="586" s="132" customFormat="1" ht="13.5"/>
    <row r="587" s="132" customFormat="1" ht="13.5"/>
    <row r="588" s="132" customFormat="1" ht="13.5"/>
    <row r="589" s="132" customFormat="1" ht="13.5"/>
    <row r="590" s="132" customFormat="1" ht="13.5"/>
    <row r="591" s="132" customFormat="1" ht="13.5"/>
    <row r="592" s="132" customFormat="1" ht="13.5"/>
    <row r="593" s="132" customFormat="1" ht="13.5"/>
    <row r="594" s="132" customFormat="1" ht="13.5"/>
    <row r="595" s="132" customFormat="1" ht="13.5"/>
    <row r="596" s="132" customFormat="1" ht="13.5"/>
    <row r="597" s="132" customFormat="1" ht="13.5"/>
    <row r="598" s="132" customFormat="1" ht="13.5"/>
    <row r="599" s="132" customFormat="1" ht="13.5"/>
    <row r="600" s="132" customFormat="1" ht="13.5"/>
    <row r="601" s="132" customFormat="1" ht="13.5"/>
    <row r="602" s="132" customFormat="1" ht="13.5"/>
    <row r="603" s="132" customFormat="1" ht="13.5"/>
    <row r="604" s="132" customFormat="1" ht="13.5"/>
    <row r="605" s="132" customFormat="1" ht="13.5"/>
    <row r="606" s="132" customFormat="1" ht="13.5"/>
    <row r="607" s="132" customFormat="1" ht="13.5"/>
    <row r="608" s="132" customFormat="1" ht="13.5"/>
    <row r="609" s="132" customFormat="1" ht="13.5"/>
    <row r="610" s="132" customFormat="1" ht="13.5"/>
    <row r="611" s="132" customFormat="1" ht="13.5"/>
    <row r="612" s="132" customFormat="1" ht="13.5"/>
    <row r="613" s="132" customFormat="1" ht="13.5"/>
    <row r="614" s="132" customFormat="1" ht="13.5"/>
    <row r="615" s="132" customFormat="1" ht="13.5"/>
    <row r="616" s="132" customFormat="1" ht="13.5"/>
    <row r="617" s="132" customFormat="1" ht="13.5"/>
    <row r="618" s="132" customFormat="1" ht="13.5"/>
    <row r="619" s="132" customFormat="1" ht="13.5"/>
    <row r="620" s="132" customFormat="1" ht="13.5"/>
    <row r="621" s="132" customFormat="1" ht="13.5"/>
    <row r="622" s="132" customFormat="1" ht="13.5"/>
    <row r="623" s="132" customFormat="1" ht="13.5"/>
    <row r="624" s="132" customFormat="1" ht="13.5"/>
    <row r="625" s="132" customFormat="1" ht="13.5"/>
    <row r="626" s="132" customFormat="1" ht="13.5"/>
    <row r="627" s="132" customFormat="1" ht="13.5"/>
    <row r="628" s="132" customFormat="1" ht="13.5"/>
    <row r="629" s="132" customFormat="1" ht="13.5"/>
    <row r="630" s="132" customFormat="1" ht="13.5"/>
    <row r="631" s="132" customFormat="1" ht="13.5"/>
    <row r="632" s="132" customFormat="1" ht="13.5"/>
    <row r="633" s="132" customFormat="1" ht="13.5"/>
    <row r="634" s="132" customFormat="1" ht="13.5"/>
    <row r="635" s="132" customFormat="1" ht="13.5"/>
    <row r="636" s="132" customFormat="1" ht="13.5"/>
    <row r="637" s="132" customFormat="1" ht="13.5"/>
    <row r="638" s="132" customFormat="1" ht="13.5"/>
    <row r="639" s="132" customFormat="1" ht="13.5"/>
    <row r="640" s="132" customFormat="1" ht="13.5"/>
    <row r="641" s="132" customFormat="1" ht="13.5"/>
    <row r="642" s="132" customFormat="1" ht="13.5"/>
    <row r="643" s="132" customFormat="1" ht="13.5"/>
    <row r="644" s="132" customFormat="1" ht="13.5"/>
    <row r="645" s="132" customFormat="1" ht="13.5"/>
    <row r="646" s="132" customFormat="1" ht="13.5"/>
    <row r="647" s="132" customFormat="1" ht="13.5"/>
    <row r="648" s="132" customFormat="1" ht="13.5"/>
    <row r="649" s="132" customFormat="1" ht="13.5"/>
    <row r="650" s="132" customFormat="1" ht="13.5"/>
    <row r="651" s="132" customFormat="1" ht="13.5"/>
    <row r="652" s="132" customFormat="1" ht="13.5"/>
    <row r="653" s="132" customFormat="1" ht="13.5"/>
    <row r="654" s="132" customFormat="1" ht="13.5"/>
    <row r="655" s="132" customFormat="1" ht="13.5"/>
    <row r="656" s="132" customFormat="1" ht="13.5"/>
    <row r="657" s="132" customFormat="1" ht="13.5"/>
    <row r="658" s="132" customFormat="1" ht="13.5"/>
    <row r="659" s="132" customFormat="1" ht="13.5"/>
    <row r="660" s="132" customFormat="1" ht="13.5"/>
    <row r="661" s="132" customFormat="1" ht="13.5"/>
    <row r="662" s="132" customFormat="1" ht="13.5"/>
    <row r="663" s="132" customFormat="1" ht="13.5"/>
    <row r="664" s="132" customFormat="1" ht="13.5"/>
    <row r="665" s="132" customFormat="1" ht="13.5"/>
    <row r="666" s="132" customFormat="1" ht="13.5"/>
    <row r="667" s="132" customFormat="1" ht="13.5"/>
    <row r="668" s="132" customFormat="1" ht="13.5"/>
    <row r="669" s="132" customFormat="1" ht="13.5"/>
    <row r="670" s="132" customFormat="1" ht="13.5"/>
    <row r="671" s="132" customFormat="1" ht="13.5"/>
    <row r="672" s="132" customFormat="1" ht="13.5"/>
    <row r="673" s="132" customFormat="1" ht="13.5"/>
    <row r="674" s="132" customFormat="1" ht="13.5"/>
    <row r="675" s="132" customFormat="1" ht="13.5"/>
    <row r="676" s="132" customFormat="1" ht="13.5"/>
    <row r="677" s="132" customFormat="1" ht="13.5"/>
    <row r="678" s="132" customFormat="1" ht="13.5"/>
    <row r="679" s="132" customFormat="1" ht="13.5"/>
    <row r="680" s="132" customFormat="1" ht="13.5"/>
    <row r="681" s="132" customFormat="1" ht="13.5"/>
    <row r="682" s="132" customFormat="1" ht="13.5"/>
    <row r="683" s="132" customFormat="1" ht="13.5"/>
    <row r="684" s="132" customFormat="1" ht="13.5"/>
    <row r="685" s="132" customFormat="1" ht="13.5"/>
    <row r="686" s="132" customFormat="1" ht="13.5"/>
    <row r="687" s="132" customFormat="1" ht="13.5"/>
    <row r="688" s="132" customFormat="1" ht="13.5"/>
    <row r="689" s="132" customFormat="1" ht="13.5"/>
    <row r="690" s="132" customFormat="1" ht="13.5"/>
    <row r="691" s="132" customFormat="1" ht="13.5"/>
    <row r="692" s="132" customFormat="1" ht="13.5"/>
    <row r="693" s="132" customFormat="1" ht="13.5"/>
    <row r="694" s="132" customFormat="1" ht="13.5"/>
    <row r="695" s="132" customFormat="1" ht="13.5"/>
    <row r="696" s="132" customFormat="1" ht="13.5"/>
    <row r="697" s="132" customFormat="1" ht="13.5"/>
    <row r="698" s="132" customFormat="1" ht="13.5"/>
    <row r="699" s="132" customFormat="1" ht="13.5"/>
    <row r="700" s="132" customFormat="1" ht="13.5"/>
    <row r="701" s="132" customFormat="1" ht="13.5"/>
    <row r="702" s="132" customFormat="1" ht="13.5"/>
    <row r="703" s="132" customFormat="1" ht="13.5"/>
    <row r="704" s="132" customFormat="1" ht="13.5"/>
    <row r="705" s="132" customFormat="1" ht="13.5"/>
    <row r="706" s="132" customFormat="1" ht="13.5"/>
    <row r="707" s="132" customFormat="1" ht="13.5"/>
    <row r="708" s="132" customFormat="1" ht="13.5"/>
    <row r="709" s="132" customFormat="1" ht="13.5"/>
    <row r="710" s="132" customFormat="1" ht="13.5"/>
    <row r="711" s="132" customFormat="1" ht="13.5"/>
    <row r="712" s="132" customFormat="1" ht="13.5"/>
    <row r="713" s="132" customFormat="1" ht="13.5"/>
    <row r="714" s="132" customFormat="1" ht="13.5"/>
    <row r="715" s="132" customFormat="1" ht="13.5"/>
    <row r="716" s="132" customFormat="1" ht="13.5"/>
    <row r="717" s="132" customFormat="1" ht="13.5"/>
    <row r="718" s="132" customFormat="1" ht="13.5"/>
    <row r="719" s="132" customFormat="1" ht="13.5"/>
    <row r="720" s="132" customFormat="1" ht="13.5"/>
    <row r="721" s="132" customFormat="1" ht="13.5"/>
    <row r="722" s="132" customFormat="1" ht="13.5"/>
    <row r="723" s="132" customFormat="1" ht="13.5"/>
    <row r="724" s="132" customFormat="1" ht="13.5"/>
    <row r="725" s="132" customFormat="1" ht="13.5"/>
    <row r="726" s="132" customFormat="1" ht="13.5"/>
    <row r="727" s="132" customFormat="1" ht="13.5"/>
    <row r="728" s="132" customFormat="1" ht="13.5"/>
    <row r="729" s="132" customFormat="1" ht="13.5"/>
    <row r="730" s="132" customFormat="1" ht="13.5"/>
    <row r="731" s="132" customFormat="1" ht="13.5"/>
    <row r="732" s="132" customFormat="1" ht="13.5"/>
    <row r="733" s="132" customFormat="1" ht="13.5"/>
    <row r="734" s="132" customFormat="1" ht="13.5"/>
    <row r="735" s="132" customFormat="1" ht="13.5"/>
    <row r="736" s="132" customFormat="1" ht="13.5"/>
    <row r="737" s="132" customFormat="1" ht="13.5"/>
    <row r="738" s="132" customFormat="1" ht="13.5"/>
    <row r="739" s="132" customFormat="1" ht="13.5"/>
    <row r="740" s="132" customFormat="1" ht="13.5"/>
    <row r="741" s="132" customFormat="1" ht="13.5"/>
    <row r="742" s="132" customFormat="1" ht="13.5"/>
    <row r="743" s="132" customFormat="1" ht="13.5"/>
    <row r="744" s="132" customFormat="1" ht="13.5"/>
    <row r="745" s="132" customFormat="1" ht="13.5"/>
    <row r="746" s="132" customFormat="1" ht="13.5"/>
    <row r="747" s="132" customFormat="1" ht="13.5"/>
    <row r="748" s="132" customFormat="1" ht="13.5"/>
    <row r="749" s="132" customFormat="1" ht="13.5"/>
    <row r="750" s="132" customFormat="1" ht="13.5"/>
    <row r="751" s="132" customFormat="1" ht="13.5"/>
    <row r="752" s="132" customFormat="1" ht="13.5"/>
    <row r="753" s="132" customFormat="1" ht="13.5"/>
    <row r="754" s="132" customFormat="1" ht="13.5"/>
    <row r="755" s="132" customFormat="1" ht="13.5"/>
    <row r="756" s="132" customFormat="1" ht="13.5"/>
    <row r="757" s="132" customFormat="1" ht="13.5"/>
    <row r="758" s="132" customFormat="1" ht="13.5"/>
    <row r="759" s="132" customFormat="1" ht="13.5"/>
    <row r="760" s="132" customFormat="1" ht="13.5"/>
    <row r="761" s="132" customFormat="1" ht="13.5"/>
    <row r="762" s="132" customFormat="1" ht="13.5"/>
    <row r="763" s="132" customFormat="1" ht="13.5"/>
    <row r="764" s="132" customFormat="1" ht="13.5"/>
    <row r="765" s="132" customFormat="1" ht="13.5"/>
    <row r="766" s="132" customFormat="1" ht="13.5"/>
    <row r="767" s="132" customFormat="1" ht="13.5"/>
    <row r="768" s="132" customFormat="1" ht="13.5"/>
    <row r="769" s="132" customFormat="1" ht="13.5"/>
    <row r="770" s="132" customFormat="1" ht="13.5"/>
    <row r="771" s="132" customFormat="1" ht="13.5"/>
    <row r="772" s="132" customFormat="1" ht="13.5"/>
    <row r="773" s="132" customFormat="1" ht="13.5"/>
    <row r="774" s="132" customFormat="1" ht="13.5"/>
    <row r="775" s="132" customFormat="1" ht="13.5"/>
    <row r="776" s="132" customFormat="1" ht="13.5"/>
    <row r="777" s="132" customFormat="1" ht="13.5"/>
    <row r="778" s="132" customFormat="1" ht="13.5"/>
    <row r="779" s="132" customFormat="1" ht="13.5"/>
    <row r="780" s="132" customFormat="1" ht="13.5"/>
    <row r="781" s="132" customFormat="1" ht="13.5"/>
    <row r="782" s="132" customFormat="1" ht="13.5"/>
    <row r="783" s="132" customFormat="1" ht="13.5"/>
    <row r="784" s="132" customFormat="1" ht="13.5"/>
    <row r="785" s="132" customFormat="1" ht="13.5"/>
    <row r="786" s="132" customFormat="1" ht="13.5"/>
    <row r="787" s="132" customFormat="1" ht="13.5"/>
    <row r="788" s="132" customFormat="1" ht="13.5"/>
    <row r="789" s="132" customFormat="1" ht="13.5"/>
    <row r="790" s="132" customFormat="1" ht="13.5"/>
    <row r="791" s="132" customFormat="1" ht="13.5"/>
    <row r="792" s="132" customFormat="1" ht="13.5"/>
    <row r="793" s="132" customFormat="1" ht="13.5"/>
    <row r="794" s="132" customFormat="1" ht="13.5"/>
    <row r="795" s="132" customFormat="1" ht="13.5"/>
    <row r="796" s="132" customFormat="1" ht="13.5"/>
    <row r="797" s="132" customFormat="1" ht="13.5"/>
    <row r="798" s="132" customFormat="1" ht="13.5"/>
    <row r="799" s="132" customFormat="1" ht="13.5"/>
    <row r="800" s="132" customFormat="1" ht="13.5"/>
    <row r="801" s="132" customFormat="1" ht="13.5"/>
    <row r="802" s="132" customFormat="1" ht="13.5"/>
    <row r="803" s="132" customFormat="1" ht="13.5"/>
    <row r="804" s="132" customFormat="1" ht="13.5"/>
    <row r="805" s="132" customFormat="1" ht="13.5"/>
    <row r="806" s="132" customFormat="1" ht="13.5"/>
    <row r="807" s="132" customFormat="1" ht="13.5"/>
    <row r="808" s="132" customFormat="1" ht="13.5"/>
    <row r="809" s="132" customFormat="1" ht="13.5"/>
    <row r="810" s="132" customFormat="1" ht="13.5"/>
    <row r="811" s="132" customFormat="1" ht="13.5"/>
    <row r="812" s="132" customFormat="1" ht="13.5"/>
    <row r="813" s="132" customFormat="1" ht="13.5"/>
    <row r="814" s="132" customFormat="1" ht="13.5"/>
    <row r="815" s="132" customFormat="1" ht="13.5"/>
    <row r="816" s="132" customFormat="1" ht="13.5"/>
    <row r="817" s="132" customFormat="1" ht="13.5"/>
    <row r="818" s="132" customFormat="1" ht="13.5"/>
    <row r="819" s="132" customFormat="1" ht="13.5"/>
    <row r="820" s="132" customFormat="1" ht="13.5"/>
    <row r="821" s="132" customFormat="1" ht="13.5"/>
    <row r="822" s="132" customFormat="1" ht="13.5"/>
    <row r="823" s="132" customFormat="1" ht="13.5"/>
    <row r="824" s="132" customFormat="1" ht="13.5"/>
    <row r="825" s="132" customFormat="1" ht="13.5"/>
    <row r="826" s="132" customFormat="1" ht="13.5"/>
    <row r="827" s="132" customFormat="1" ht="13.5"/>
    <row r="828" s="132" customFormat="1" ht="13.5"/>
    <row r="829" s="132" customFormat="1" ht="13.5"/>
    <row r="830" s="132" customFormat="1" ht="13.5"/>
    <row r="831" s="132" customFormat="1" ht="13.5"/>
    <row r="832" s="132" customFormat="1" ht="13.5"/>
    <row r="833" s="132" customFormat="1" ht="13.5"/>
    <row r="834" s="132" customFormat="1" ht="13.5"/>
    <row r="835" s="132" customFormat="1" ht="13.5"/>
    <row r="836" s="132" customFormat="1" ht="13.5"/>
    <row r="837" s="132" customFormat="1" ht="13.5"/>
    <row r="838" s="132" customFormat="1" ht="13.5"/>
    <row r="839" s="132" customFormat="1" ht="13.5"/>
    <row r="840" s="132" customFormat="1" ht="13.5"/>
    <row r="841" s="132" customFormat="1" ht="13.5"/>
    <row r="842" s="132" customFormat="1" ht="13.5"/>
    <row r="843" s="132" customFormat="1" ht="13.5"/>
    <row r="844" s="132" customFormat="1" ht="13.5"/>
    <row r="845" s="132" customFormat="1" ht="13.5"/>
    <row r="846" s="132" customFormat="1" ht="13.5"/>
    <row r="847" s="132" customFormat="1" ht="13.5"/>
    <row r="848" s="132" customFormat="1" ht="13.5"/>
    <row r="849" s="132" customFormat="1" ht="13.5"/>
    <row r="850" s="132" customFormat="1" ht="13.5"/>
    <row r="851" s="132" customFormat="1" ht="13.5"/>
    <row r="852" s="132" customFormat="1" ht="13.5"/>
    <row r="853" s="132" customFormat="1" ht="13.5"/>
    <row r="854" s="132" customFormat="1" ht="13.5"/>
    <row r="855" s="132" customFormat="1" ht="13.5"/>
    <row r="856" s="132" customFormat="1" ht="13.5"/>
    <row r="857" s="132" customFormat="1" ht="13.5"/>
    <row r="858" s="132" customFormat="1" ht="13.5"/>
    <row r="859" s="132" customFormat="1" ht="13.5"/>
    <row r="860" s="132" customFormat="1" ht="13.5"/>
    <row r="861" s="132" customFormat="1" ht="13.5"/>
    <row r="862" s="132" customFormat="1" ht="13.5"/>
    <row r="863" s="132" customFormat="1" ht="13.5"/>
    <row r="864" s="132" customFormat="1" ht="13.5"/>
    <row r="865" s="132" customFormat="1" ht="13.5"/>
    <row r="866" s="132" customFormat="1" ht="13.5"/>
    <row r="867" s="132" customFormat="1" ht="13.5"/>
    <row r="868" s="132" customFormat="1" ht="13.5"/>
    <row r="869" s="132" customFormat="1" ht="13.5"/>
    <row r="870" s="132" customFormat="1" ht="13.5"/>
    <row r="871" s="132" customFormat="1" ht="13.5"/>
    <row r="872" s="132" customFormat="1" ht="13.5"/>
    <row r="873" s="132" customFormat="1" ht="13.5"/>
    <row r="874" s="132" customFormat="1" ht="13.5"/>
    <row r="875" s="132" customFormat="1" ht="13.5"/>
    <row r="876" s="132" customFormat="1" ht="13.5"/>
    <row r="877" s="132" customFormat="1" ht="13.5"/>
    <row r="878" s="132" customFormat="1" ht="13.5"/>
    <row r="879" s="132" customFormat="1" ht="13.5"/>
    <row r="880" s="132" customFormat="1" ht="13.5"/>
    <row r="881" s="132" customFormat="1" ht="13.5"/>
    <row r="882" s="132" customFormat="1" ht="13.5"/>
    <row r="883" s="132" customFormat="1" ht="13.5"/>
    <row r="884" s="132" customFormat="1" ht="13.5"/>
    <row r="885" s="132" customFormat="1" ht="13.5"/>
    <row r="886" s="132" customFormat="1" ht="13.5"/>
    <row r="887" s="132" customFormat="1" ht="13.5"/>
    <row r="888" s="132" customFormat="1" ht="13.5"/>
    <row r="889" s="132" customFormat="1" ht="13.5"/>
    <row r="890" s="132" customFormat="1" ht="13.5"/>
    <row r="891" s="132" customFormat="1" ht="13.5"/>
    <row r="892" s="132" customFormat="1" ht="13.5"/>
    <row r="893" s="132" customFormat="1" ht="13.5"/>
    <row r="894" s="132" customFormat="1" ht="13.5"/>
    <row r="895" s="132" customFormat="1" ht="13.5"/>
    <row r="896" s="132" customFormat="1" ht="13.5"/>
    <row r="897" s="132" customFormat="1" ht="13.5"/>
    <row r="898" s="132" customFormat="1" ht="13.5"/>
    <row r="899" s="132" customFormat="1" ht="13.5"/>
    <row r="900" s="132" customFormat="1" ht="13.5"/>
    <row r="901" s="132" customFormat="1" ht="13.5"/>
    <row r="902" s="132" customFormat="1" ht="13.5"/>
    <row r="903" s="132" customFormat="1" ht="13.5"/>
    <row r="904" s="132" customFormat="1" ht="13.5"/>
    <row r="905" s="132" customFormat="1" ht="13.5"/>
    <row r="906" s="132" customFormat="1" ht="13.5"/>
    <row r="907" s="132" customFormat="1" ht="13.5"/>
    <row r="908" s="132" customFormat="1" ht="13.5"/>
    <row r="909" s="132" customFormat="1" ht="13.5"/>
    <row r="910" s="132" customFormat="1" ht="13.5"/>
    <row r="911" s="132" customFormat="1" ht="13.5"/>
    <row r="912" s="132" customFormat="1" ht="13.5"/>
    <row r="913" s="132" customFormat="1" ht="13.5"/>
    <row r="914" s="132" customFormat="1" ht="13.5"/>
    <row r="915" s="132" customFormat="1" ht="13.5"/>
    <row r="916" s="132" customFormat="1" ht="13.5"/>
    <row r="917" s="132" customFormat="1" ht="13.5"/>
    <row r="918" s="132" customFormat="1" ht="13.5"/>
    <row r="919" s="132" customFormat="1" ht="13.5"/>
    <row r="920" s="132" customFormat="1" ht="13.5"/>
    <row r="921" s="132" customFormat="1" ht="13.5"/>
    <row r="922" s="132" customFormat="1" ht="13.5"/>
    <row r="923" s="132" customFormat="1" ht="13.5"/>
    <row r="924" s="132" customFormat="1" ht="13.5"/>
    <row r="925" s="132" customFormat="1" ht="13.5"/>
    <row r="926" s="132" customFormat="1" ht="13.5"/>
    <row r="927" s="132" customFormat="1" ht="13.5"/>
    <row r="928" s="132" customFormat="1" ht="13.5"/>
    <row r="929" s="132" customFormat="1" ht="13.5"/>
    <row r="930" s="132" customFormat="1" ht="13.5"/>
    <row r="931" s="132" customFormat="1" ht="13.5"/>
    <row r="932" s="132" customFormat="1" ht="13.5"/>
    <row r="933" s="132" customFormat="1" ht="13.5"/>
    <row r="934" s="132" customFormat="1" ht="13.5"/>
    <row r="935" s="132" customFormat="1" ht="13.5"/>
    <row r="936" s="132" customFormat="1" ht="13.5"/>
    <row r="937" s="132" customFormat="1" ht="13.5"/>
    <row r="938" s="132" customFormat="1" ht="13.5"/>
    <row r="939" s="132" customFormat="1" ht="13.5"/>
    <row r="940" s="132" customFormat="1" ht="13.5"/>
    <row r="941" s="132" customFormat="1" ht="13.5"/>
    <row r="942" s="132" customFormat="1" ht="13.5"/>
    <row r="943" s="132" customFormat="1" ht="13.5"/>
    <row r="944" s="132" customFormat="1" ht="13.5"/>
    <row r="945" s="132" customFormat="1" ht="13.5"/>
    <row r="946" s="132" customFormat="1" ht="13.5"/>
    <row r="947" s="132" customFormat="1" ht="13.5"/>
    <row r="948" s="132" customFormat="1" ht="13.5"/>
    <row r="949" s="132" customFormat="1" ht="13.5"/>
    <row r="950" s="132" customFormat="1" ht="13.5"/>
    <row r="951" s="132" customFormat="1" ht="13.5"/>
    <row r="952" s="132" customFormat="1" ht="13.5"/>
    <row r="953" s="132" customFormat="1" ht="13.5"/>
    <row r="954" s="132" customFormat="1" ht="13.5"/>
    <row r="955" s="132" customFormat="1" ht="13.5"/>
    <row r="956" s="132" customFormat="1" ht="13.5"/>
    <row r="957" s="132" customFormat="1" ht="13.5"/>
    <row r="958" s="132" customFormat="1" ht="13.5"/>
    <row r="959" s="132" customFormat="1" ht="13.5"/>
    <row r="960" s="132" customFormat="1" ht="13.5"/>
    <row r="961" s="132" customFormat="1" ht="13.5"/>
    <row r="962" s="132" customFormat="1" ht="13.5"/>
    <row r="963" s="132" customFormat="1" ht="13.5"/>
    <row r="964" s="132" customFormat="1" ht="13.5"/>
    <row r="965" s="132" customFormat="1" ht="13.5"/>
    <row r="966" s="132" customFormat="1" ht="13.5"/>
    <row r="967" s="132" customFormat="1" ht="13.5"/>
    <row r="968" s="132" customFormat="1" ht="13.5"/>
    <row r="969" s="132" customFormat="1" ht="13.5"/>
    <row r="970" s="132" customFormat="1" ht="13.5"/>
    <row r="971" s="132" customFormat="1" ht="13.5"/>
    <row r="972" s="132" customFormat="1" ht="13.5"/>
    <row r="973" s="132" customFormat="1" ht="13.5"/>
    <row r="974" s="132" customFormat="1" ht="13.5"/>
    <row r="975" s="132" customFormat="1" ht="13.5"/>
    <row r="976" s="132" customFormat="1" ht="13.5"/>
    <row r="977" s="132" customFormat="1" ht="13.5"/>
    <row r="978" s="132" customFormat="1" ht="13.5"/>
    <row r="979" s="132" customFormat="1" ht="13.5"/>
    <row r="980" s="132" customFormat="1" ht="13.5"/>
    <row r="981" s="132" customFormat="1" ht="13.5"/>
    <row r="982" s="132" customFormat="1" ht="13.5"/>
    <row r="983" s="132" customFormat="1" ht="13.5"/>
    <row r="984" s="132" customFormat="1" ht="13.5"/>
    <row r="985" s="132" customFormat="1" ht="13.5"/>
    <row r="986" s="132" customFormat="1" ht="13.5"/>
    <row r="987" s="132" customFormat="1" ht="13.5"/>
    <row r="988" s="132" customFormat="1" ht="13.5"/>
    <row r="989" s="132" customFormat="1" ht="13.5"/>
    <row r="990" s="132" customFormat="1" ht="13.5"/>
    <row r="991" s="132" customFormat="1" ht="13.5"/>
    <row r="992" s="132" customFormat="1" ht="13.5"/>
    <row r="993" s="132" customFormat="1" ht="13.5"/>
    <row r="994" s="132" customFormat="1" ht="13.5"/>
    <row r="995" s="132" customFormat="1" ht="13.5"/>
    <row r="996" s="132" customFormat="1" ht="13.5"/>
    <row r="997" s="132" customFormat="1" ht="13.5"/>
    <row r="998" s="132" customFormat="1" ht="13.5"/>
    <row r="999" s="132" customFormat="1" ht="13.5"/>
    <row r="1000" s="132" customFormat="1" ht="13.5"/>
    <row r="1001" s="132" customFormat="1" ht="13.5"/>
    <row r="1002" s="132" customFormat="1" ht="13.5"/>
    <row r="1003" s="132" customFormat="1" ht="13.5"/>
    <row r="1004" s="132" customFormat="1" ht="13.5"/>
    <row r="1005" s="132" customFormat="1" ht="13.5"/>
    <row r="1006" s="132" customFormat="1" ht="13.5"/>
    <row r="1007" s="132" customFormat="1" ht="13.5"/>
    <row r="1008" s="132" customFormat="1" ht="13.5"/>
    <row r="1009" s="132" customFormat="1" ht="13.5"/>
    <row r="1010" s="132" customFormat="1" ht="13.5"/>
    <row r="1011" s="132" customFormat="1" ht="13.5"/>
    <row r="1012" s="132" customFormat="1" ht="13.5"/>
    <row r="1013" s="132" customFormat="1" ht="13.5"/>
    <row r="1014" s="132" customFormat="1" ht="13.5"/>
    <row r="1015" s="132" customFormat="1" ht="13.5"/>
    <row r="1016" s="132" customFormat="1" ht="13.5"/>
    <row r="1017" s="132" customFormat="1" ht="13.5"/>
    <row r="1018" s="132" customFormat="1" ht="13.5"/>
    <row r="1019" s="132" customFormat="1" ht="13.5"/>
    <row r="1020" s="132" customFormat="1" ht="13.5"/>
    <row r="1021" s="132" customFormat="1" ht="13.5"/>
    <row r="1022" s="132" customFormat="1" ht="13.5"/>
    <row r="1023" s="132" customFormat="1" ht="13.5"/>
    <row r="1024" s="132" customFormat="1" ht="13.5"/>
    <row r="1025" s="132" customFormat="1" ht="13.5"/>
    <row r="1026" s="132" customFormat="1" ht="13.5"/>
    <row r="1027" s="132" customFormat="1" ht="13.5"/>
    <row r="1028" s="132" customFormat="1" ht="13.5"/>
    <row r="1029" s="132" customFormat="1" ht="13.5"/>
    <row r="1030" s="132" customFormat="1" ht="13.5"/>
    <row r="1031" s="132" customFormat="1" ht="13.5"/>
    <row r="1032" s="132" customFormat="1" ht="13.5"/>
    <row r="1033" s="132" customFormat="1" ht="13.5"/>
    <row r="1034" s="132" customFormat="1" ht="13.5"/>
    <row r="1035" s="132" customFormat="1" ht="13.5"/>
    <row r="1036" s="132" customFormat="1" ht="13.5"/>
    <row r="1037" s="132" customFormat="1" ht="13.5"/>
    <row r="1038" s="132" customFormat="1" ht="13.5"/>
    <row r="1039" s="132" customFormat="1" ht="13.5"/>
    <row r="1040" s="132" customFormat="1" ht="13.5"/>
    <row r="1041" s="132" customFormat="1" ht="13.5"/>
    <row r="1042" s="132" customFormat="1" ht="13.5"/>
    <row r="1043" s="132" customFormat="1" ht="13.5"/>
    <row r="1044" s="132" customFormat="1" ht="13.5"/>
    <row r="1045" s="132" customFormat="1" ht="13.5"/>
    <row r="1046" s="132" customFormat="1" ht="13.5"/>
    <row r="1047" s="132" customFormat="1" ht="13.5"/>
    <row r="1048" s="132" customFormat="1" ht="13.5"/>
    <row r="1049" s="132" customFormat="1" ht="13.5"/>
    <row r="1050" s="132" customFormat="1" ht="13.5"/>
    <row r="1051" s="132" customFormat="1" ht="13.5"/>
    <row r="1052" s="132" customFormat="1" ht="13.5"/>
    <row r="1053" s="132" customFormat="1" ht="13.5"/>
    <row r="1054" s="132" customFormat="1" ht="13.5"/>
    <row r="1055" s="132" customFormat="1" ht="13.5"/>
    <row r="1056" s="132" customFormat="1" ht="13.5"/>
    <row r="1057" s="132" customFormat="1" ht="13.5"/>
    <row r="1058" s="132" customFormat="1" ht="13.5"/>
    <row r="1059" s="132" customFormat="1" ht="13.5"/>
    <row r="1060" s="132" customFormat="1" ht="13.5"/>
    <row r="1061" s="132" customFormat="1" ht="13.5"/>
    <row r="1062" s="132" customFormat="1" ht="13.5"/>
    <row r="1063" s="132" customFormat="1" ht="13.5"/>
    <row r="1064" s="132" customFormat="1" ht="13.5"/>
    <row r="1065" s="132" customFormat="1" ht="13.5"/>
    <row r="1066" s="132" customFormat="1" ht="13.5"/>
    <row r="1067" s="132" customFormat="1" ht="13.5"/>
    <row r="1068" s="132" customFormat="1" ht="13.5"/>
    <row r="1069" s="132" customFormat="1" ht="13.5"/>
    <row r="1070" s="132" customFormat="1" ht="13.5"/>
    <row r="1071" s="132" customFormat="1" ht="13.5"/>
    <row r="1072" s="132" customFormat="1" ht="13.5"/>
    <row r="1073" s="132" customFormat="1" ht="13.5"/>
    <row r="1074" s="132" customFormat="1" ht="13.5"/>
    <row r="1075" s="132" customFormat="1" ht="13.5"/>
    <row r="1076" s="132" customFormat="1" ht="13.5"/>
    <row r="1077" s="132" customFormat="1" ht="13.5"/>
    <row r="1078" s="132" customFormat="1" ht="13.5"/>
    <row r="1079" s="132" customFormat="1" ht="13.5"/>
    <row r="1080" s="132" customFormat="1" ht="13.5"/>
    <row r="1081" s="132" customFormat="1" ht="13.5"/>
    <row r="1082" s="132" customFormat="1" ht="13.5"/>
    <row r="1083" s="132" customFormat="1" ht="13.5"/>
    <row r="1084" s="132" customFormat="1" ht="13.5"/>
    <row r="1085" s="132" customFormat="1" ht="13.5"/>
    <row r="1086" s="132" customFormat="1" ht="13.5"/>
    <row r="1087" s="132" customFormat="1" ht="13.5"/>
    <row r="1088" s="132" customFormat="1" ht="13.5"/>
    <row r="1089" s="132" customFormat="1" ht="13.5"/>
    <row r="1090" s="132" customFormat="1" ht="13.5"/>
    <row r="1091" s="132" customFormat="1" ht="13.5"/>
    <row r="1092" s="132" customFormat="1" ht="13.5"/>
    <row r="1093" s="132" customFormat="1" ht="13.5"/>
    <row r="1094" s="132" customFormat="1" ht="13.5"/>
    <row r="1095" s="132" customFormat="1" ht="13.5"/>
    <row r="1096" s="132" customFormat="1" ht="13.5"/>
    <row r="1097" s="132" customFormat="1" ht="13.5"/>
    <row r="1098" s="132" customFormat="1" ht="13.5"/>
    <row r="1099" s="132" customFormat="1" ht="13.5"/>
    <row r="1100" s="132" customFormat="1" ht="13.5"/>
    <row r="1101" s="132" customFormat="1" ht="13.5"/>
    <row r="1102" s="132" customFormat="1" ht="13.5"/>
    <row r="1103" s="132" customFormat="1" ht="13.5"/>
    <row r="1104" s="132" customFormat="1" ht="13.5"/>
    <row r="1105" s="132" customFormat="1" ht="13.5"/>
    <row r="1106" s="132" customFormat="1" ht="13.5"/>
    <row r="1107" s="132" customFormat="1" ht="13.5"/>
    <row r="1108" s="132" customFormat="1" ht="13.5"/>
    <row r="1109" s="132" customFormat="1" ht="13.5"/>
    <row r="1110" s="132" customFormat="1" ht="13.5"/>
    <row r="1111" s="132" customFormat="1" ht="13.5"/>
    <row r="1112" s="132" customFormat="1" ht="13.5"/>
    <row r="1113" s="132" customFormat="1" ht="13.5"/>
    <row r="1114" s="132" customFormat="1" ht="13.5"/>
    <row r="1115" s="132" customFormat="1" ht="13.5"/>
    <row r="1116" s="132" customFormat="1" ht="13.5"/>
    <row r="1117" s="132" customFormat="1" ht="13.5"/>
    <row r="1118" s="132" customFormat="1" ht="13.5"/>
    <row r="1119" s="132" customFormat="1" ht="13.5"/>
    <row r="1120" s="132" customFormat="1" ht="13.5"/>
    <row r="1121" s="132" customFormat="1" ht="13.5"/>
    <row r="1122" s="132" customFormat="1" ht="13.5"/>
    <row r="1123" s="132" customFormat="1" ht="13.5"/>
    <row r="1124" s="132" customFormat="1" ht="13.5"/>
    <row r="1125" s="132" customFormat="1" ht="13.5"/>
    <row r="1126" s="132" customFormat="1" ht="13.5"/>
    <row r="1127" s="132" customFormat="1" ht="13.5"/>
    <row r="1128" s="132" customFormat="1" ht="13.5"/>
    <row r="1129" s="132" customFormat="1" ht="13.5"/>
    <row r="1130" s="132" customFormat="1" ht="13.5"/>
    <row r="1131" s="132" customFormat="1" ht="13.5"/>
    <row r="1132" s="132" customFormat="1" ht="13.5"/>
    <row r="1133" s="132" customFormat="1" ht="13.5"/>
    <row r="1134" s="132" customFormat="1" ht="13.5"/>
    <row r="1135" s="132" customFormat="1" ht="13.5"/>
    <row r="1136" s="132" customFormat="1" ht="13.5"/>
    <row r="1137" s="132" customFormat="1" ht="13.5"/>
    <row r="1138" s="132" customFormat="1" ht="13.5"/>
    <row r="1139" s="132" customFormat="1" ht="13.5"/>
    <row r="1140" s="132" customFormat="1" ht="13.5"/>
    <row r="1141" s="132" customFormat="1" ht="13.5"/>
    <row r="1142" s="132" customFormat="1" ht="13.5"/>
    <row r="1143" s="132" customFormat="1" ht="13.5"/>
    <row r="1144" s="132" customFormat="1" ht="13.5"/>
    <row r="1145" s="132" customFormat="1" ht="13.5"/>
    <row r="1146" s="132" customFormat="1" ht="13.5"/>
    <row r="1147" s="132" customFormat="1" ht="13.5"/>
    <row r="1148" s="132" customFormat="1" ht="13.5"/>
    <row r="1149" s="132" customFormat="1" ht="13.5"/>
    <row r="1150" s="132" customFormat="1" ht="13.5"/>
    <row r="1151" s="132" customFormat="1" ht="13.5"/>
    <row r="1152" s="132" customFormat="1" ht="13.5"/>
    <row r="1153" s="132" customFormat="1" ht="13.5"/>
    <row r="1154" s="132" customFormat="1" ht="13.5"/>
    <row r="1155" s="132" customFormat="1" ht="13.5"/>
    <row r="1156" s="132" customFormat="1" ht="13.5"/>
    <row r="1157" s="132" customFormat="1" ht="13.5"/>
    <row r="1158" s="132" customFormat="1" ht="13.5"/>
    <row r="1159" s="132" customFormat="1" ht="13.5"/>
    <row r="1160" s="132" customFormat="1" ht="13.5"/>
    <row r="1161" s="132" customFormat="1" ht="13.5"/>
    <row r="1162" s="132" customFormat="1" ht="13.5"/>
    <row r="1163" s="132" customFormat="1" ht="13.5"/>
    <row r="1164" s="132" customFormat="1" ht="13.5"/>
    <row r="1165" s="132" customFormat="1" ht="13.5"/>
    <row r="1166" s="132" customFormat="1" ht="13.5"/>
    <row r="1167" s="132" customFormat="1" ht="13.5"/>
    <row r="1168" s="132" customFormat="1" ht="13.5"/>
    <row r="1169" s="132" customFormat="1" ht="13.5"/>
    <row r="1170" s="132" customFormat="1" ht="13.5"/>
    <row r="1171" s="132" customFormat="1" ht="13.5"/>
    <row r="1172" s="132" customFormat="1" ht="13.5"/>
    <row r="1173" s="132" customFormat="1" ht="13.5"/>
    <row r="1174" s="132" customFormat="1" ht="13.5"/>
    <row r="1175" s="132" customFormat="1" ht="13.5"/>
    <row r="1176" s="132" customFormat="1" ht="13.5"/>
    <row r="1177" s="132" customFormat="1" ht="13.5"/>
    <row r="1178" s="132" customFormat="1" ht="13.5"/>
    <row r="1179" s="132" customFormat="1" ht="13.5"/>
    <row r="1180" s="132" customFormat="1" ht="13.5"/>
    <row r="1181" s="132" customFormat="1" ht="13.5"/>
    <row r="1182" s="132" customFormat="1" ht="13.5"/>
    <row r="1183" s="132" customFormat="1" ht="13.5"/>
    <row r="1184" s="132" customFormat="1" ht="13.5"/>
    <row r="1185" s="132" customFormat="1" ht="13.5"/>
    <row r="1186" s="132" customFormat="1" ht="13.5"/>
    <row r="1187" s="132" customFormat="1" ht="13.5"/>
    <row r="1188" s="132" customFormat="1" ht="13.5"/>
    <row r="1189" s="132" customFormat="1" ht="13.5"/>
    <row r="1190" s="132" customFormat="1" ht="13.5"/>
    <row r="1191" s="132" customFormat="1" ht="13.5"/>
    <row r="1192" s="132" customFormat="1" ht="13.5"/>
    <row r="1193" s="132" customFormat="1" ht="13.5"/>
    <row r="1194" s="132" customFormat="1" ht="13.5"/>
    <row r="1195" s="132" customFormat="1" ht="13.5"/>
    <row r="1196" s="132" customFormat="1" ht="13.5"/>
    <row r="1197" s="132" customFormat="1" ht="13.5"/>
    <row r="1198" s="132" customFormat="1" ht="13.5"/>
    <row r="1199" s="132" customFormat="1" ht="13.5"/>
    <row r="1200" s="132" customFormat="1" ht="13.5"/>
    <row r="1201" s="132" customFormat="1" ht="13.5"/>
    <row r="1202" s="132" customFormat="1" ht="13.5"/>
    <row r="1203" s="132" customFormat="1" ht="13.5"/>
    <row r="1204" s="132" customFormat="1" ht="13.5"/>
    <row r="1205" s="132" customFormat="1" ht="13.5"/>
    <row r="1206" s="132" customFormat="1" ht="13.5"/>
    <row r="1207" s="132" customFormat="1" ht="13.5"/>
    <row r="1208" s="132" customFormat="1" ht="13.5"/>
    <row r="1209" s="132" customFormat="1" ht="13.5"/>
    <row r="1210" s="132" customFormat="1" ht="13.5"/>
    <row r="1211" s="132" customFormat="1" ht="13.5"/>
    <row r="1212" s="132" customFormat="1" ht="13.5"/>
    <row r="1213" s="132" customFormat="1" ht="13.5"/>
    <row r="1214" s="132" customFormat="1" ht="13.5"/>
    <row r="1215" s="132" customFormat="1" ht="13.5"/>
    <row r="1216" s="132" customFormat="1" ht="13.5"/>
    <row r="1217" s="132" customFormat="1" ht="13.5"/>
    <row r="1218" s="132" customFormat="1" ht="13.5"/>
    <row r="1219" s="132" customFormat="1" ht="13.5"/>
    <row r="1220" s="132" customFormat="1" ht="13.5"/>
    <row r="1221" s="132" customFormat="1" ht="13.5"/>
    <row r="1222" s="132" customFormat="1" ht="13.5"/>
    <row r="1223" s="132" customFormat="1" ht="13.5"/>
    <row r="1224" s="132" customFormat="1" ht="13.5"/>
    <row r="1225" s="132" customFormat="1" ht="13.5"/>
    <row r="1226" s="132" customFormat="1" ht="13.5"/>
    <row r="1227" s="132" customFormat="1" ht="13.5"/>
    <row r="1228" s="132" customFormat="1" ht="13.5"/>
    <row r="1229" s="132" customFormat="1" ht="13.5"/>
    <row r="1230" s="132" customFormat="1" ht="13.5"/>
    <row r="1231" s="132" customFormat="1" ht="13.5"/>
    <row r="1232" s="132" customFormat="1" ht="13.5"/>
    <row r="1233" s="132" customFormat="1" ht="13.5"/>
    <row r="1234" s="132" customFormat="1" ht="13.5"/>
    <row r="1235" s="132" customFormat="1" ht="13.5"/>
    <row r="1236" s="132" customFormat="1" ht="13.5"/>
    <row r="1237" s="132" customFormat="1" ht="13.5"/>
    <row r="1238" s="132" customFormat="1" ht="13.5"/>
    <row r="1239" s="132" customFormat="1" ht="13.5"/>
    <row r="1240" s="132" customFormat="1" ht="13.5"/>
    <row r="1241" s="132" customFormat="1" ht="13.5"/>
    <row r="1242" s="132" customFormat="1" ht="13.5"/>
    <row r="1243" s="132" customFormat="1" ht="13.5"/>
    <row r="1244" s="132" customFormat="1" ht="13.5"/>
    <row r="1245" s="132" customFormat="1" ht="13.5"/>
    <row r="1246" s="132" customFormat="1" ht="13.5"/>
    <row r="1247" s="132" customFormat="1" ht="13.5"/>
    <row r="1248" s="132" customFormat="1" ht="13.5"/>
    <row r="1249" s="132" customFormat="1" ht="13.5"/>
    <row r="1250" s="132" customFormat="1" ht="13.5"/>
    <row r="1251" s="132" customFormat="1" ht="13.5"/>
    <row r="1252" s="132" customFormat="1" ht="13.5"/>
    <row r="1253" s="132" customFormat="1" ht="13.5"/>
    <row r="1254" s="132" customFormat="1" ht="13.5"/>
    <row r="1255" s="132" customFormat="1" ht="13.5"/>
    <row r="1256" s="132" customFormat="1" ht="13.5"/>
    <row r="1257" s="132" customFormat="1" ht="13.5"/>
    <row r="1258" s="132" customFormat="1" ht="13.5"/>
    <row r="1259" s="132" customFormat="1" ht="13.5"/>
    <row r="1260" s="132" customFormat="1" ht="13.5"/>
    <row r="1261" s="132" customFormat="1" ht="13.5"/>
    <row r="1262" s="132" customFormat="1" ht="13.5"/>
    <row r="1263" s="132" customFormat="1" ht="13.5"/>
    <row r="1264" s="132" customFormat="1" ht="13.5"/>
    <row r="1265" s="132" customFormat="1" ht="13.5"/>
    <row r="1266" s="132" customFormat="1" ht="13.5"/>
    <row r="1267" s="132" customFormat="1" ht="13.5"/>
    <row r="1268" s="132" customFormat="1" ht="13.5"/>
    <row r="1269" s="132" customFormat="1" ht="13.5"/>
    <row r="1270" s="132" customFormat="1" ht="13.5"/>
    <row r="1271" s="132" customFormat="1" ht="13.5"/>
    <row r="1272" s="132" customFormat="1" ht="13.5"/>
    <row r="1273" s="132" customFormat="1" ht="13.5"/>
    <row r="1274" s="132" customFormat="1" ht="13.5"/>
    <row r="1275" s="132" customFormat="1" ht="13.5"/>
    <row r="1276" s="132" customFormat="1" ht="13.5"/>
    <row r="1277" s="132" customFormat="1" ht="13.5"/>
    <row r="1278" s="132" customFormat="1" ht="13.5"/>
    <row r="1279" s="132" customFormat="1" ht="13.5"/>
    <row r="1280" s="132" customFormat="1" ht="13.5"/>
    <row r="1281" s="132" customFormat="1" ht="13.5"/>
    <row r="1282" s="132" customFormat="1" ht="13.5"/>
    <row r="1283" s="132" customFormat="1" ht="13.5"/>
    <row r="1284" s="132" customFormat="1" ht="13.5"/>
    <row r="1285" s="132" customFormat="1" ht="13.5"/>
    <row r="1286" s="132" customFormat="1" ht="13.5"/>
    <row r="1287" s="132" customFormat="1" ht="13.5"/>
    <row r="1288" s="132" customFormat="1" ht="13.5"/>
    <row r="1289" s="132" customFormat="1" ht="13.5"/>
    <row r="1290" s="132" customFormat="1" ht="13.5"/>
    <row r="1291" s="132" customFormat="1" ht="13.5"/>
    <row r="1292" s="132" customFormat="1" ht="13.5"/>
    <row r="1293" s="132" customFormat="1" ht="13.5"/>
    <row r="1294" s="132" customFormat="1" ht="13.5"/>
    <row r="1295" s="132" customFormat="1" ht="13.5"/>
    <row r="1296" s="132" customFormat="1" ht="13.5"/>
    <row r="1297" s="132" customFormat="1" ht="13.5"/>
    <row r="1298" s="132" customFormat="1" ht="13.5"/>
    <row r="1299" s="132" customFormat="1" ht="13.5"/>
    <row r="1300" s="132" customFormat="1" ht="13.5"/>
    <row r="1301" s="132" customFormat="1" ht="13.5"/>
    <row r="1302" s="132" customFormat="1" ht="13.5"/>
    <row r="1303" s="132" customFormat="1" ht="13.5"/>
    <row r="1304" s="132" customFormat="1" ht="13.5"/>
    <row r="1305" s="132" customFormat="1" ht="13.5"/>
    <row r="1306" s="132" customFormat="1" ht="13.5"/>
    <row r="1307" s="132" customFormat="1" ht="13.5"/>
    <row r="1308" s="132" customFormat="1" ht="13.5"/>
    <row r="1309" s="132" customFormat="1" ht="13.5"/>
    <row r="1310" s="132" customFormat="1" ht="13.5"/>
    <row r="1311" s="132" customFormat="1" ht="13.5"/>
    <row r="1312" s="132" customFormat="1" ht="13.5"/>
    <row r="1313" s="132" customFormat="1" ht="13.5"/>
    <row r="1314" s="132" customFormat="1" ht="13.5"/>
    <row r="1315" s="132" customFormat="1" ht="13.5"/>
    <row r="1316" s="132" customFormat="1" ht="13.5"/>
    <row r="1317" s="132" customFormat="1" ht="13.5"/>
    <row r="1318" s="132" customFormat="1" ht="13.5"/>
    <row r="1319" s="132" customFormat="1" ht="13.5"/>
    <row r="1320" s="132" customFormat="1" ht="13.5"/>
    <row r="1321" s="132" customFormat="1" ht="13.5"/>
    <row r="1322" s="132" customFormat="1" ht="13.5"/>
    <row r="1323" s="132" customFormat="1" ht="13.5"/>
    <row r="1324" s="132" customFormat="1" ht="13.5"/>
    <row r="1325" s="132" customFormat="1" ht="13.5"/>
    <row r="1326" s="132" customFormat="1" ht="13.5"/>
    <row r="1327" s="132" customFormat="1" ht="13.5"/>
    <row r="1328" s="132" customFormat="1" ht="13.5"/>
    <row r="1329" s="132" customFormat="1" ht="13.5"/>
    <row r="1330" s="132" customFormat="1" ht="13.5"/>
    <row r="1331" s="132" customFormat="1" ht="13.5"/>
    <row r="1332" s="132" customFormat="1" ht="13.5"/>
    <row r="1333" s="132" customFormat="1" ht="13.5"/>
    <row r="1334" s="132" customFormat="1" ht="13.5"/>
    <row r="1335" s="132" customFormat="1" ht="13.5"/>
    <row r="1336" s="132" customFormat="1" ht="13.5"/>
    <row r="1337" s="132" customFormat="1" ht="13.5"/>
    <row r="1338" s="132" customFormat="1" ht="13.5"/>
    <row r="1339" s="132" customFormat="1" ht="13.5"/>
    <row r="1340" s="132" customFormat="1" ht="13.5"/>
    <row r="1341" s="132" customFormat="1" ht="13.5"/>
    <row r="1342" s="132" customFormat="1" ht="13.5"/>
    <row r="1343" s="132" customFormat="1" ht="13.5"/>
    <row r="1344" s="132" customFormat="1" ht="13.5"/>
    <row r="1345" s="132" customFormat="1" ht="13.5"/>
    <row r="1346" s="132" customFormat="1" ht="13.5"/>
    <row r="1347" s="132" customFormat="1" ht="13.5"/>
    <row r="1348" s="132" customFormat="1" ht="13.5"/>
    <row r="1349" s="132" customFormat="1" ht="13.5"/>
    <row r="1350" s="132" customFormat="1" ht="13.5"/>
    <row r="1351" s="132" customFormat="1" ht="13.5"/>
    <row r="1352" s="132" customFormat="1" ht="13.5"/>
    <row r="1353" s="132" customFormat="1" ht="13.5"/>
    <row r="1354" s="132" customFormat="1" ht="13.5"/>
    <row r="1355" s="132" customFormat="1" ht="13.5"/>
    <row r="1356" s="132" customFormat="1" ht="13.5"/>
    <row r="1357" s="132" customFormat="1" ht="13.5"/>
    <row r="1358" s="132" customFormat="1" ht="13.5"/>
    <row r="1359" s="132" customFormat="1" ht="13.5"/>
    <row r="1360" s="132" customFormat="1" ht="13.5"/>
    <row r="1361" s="132" customFormat="1" ht="13.5"/>
    <row r="1362" s="132" customFormat="1" ht="13.5"/>
    <row r="1363" s="132" customFormat="1" ht="13.5"/>
    <row r="1364" s="132" customFormat="1" ht="13.5"/>
    <row r="1365" s="132" customFormat="1" ht="13.5"/>
    <row r="1366" s="132" customFormat="1" ht="13.5"/>
    <row r="1367" s="132" customFormat="1" ht="13.5"/>
    <row r="1368" s="132" customFormat="1" ht="13.5"/>
    <row r="1369" s="132" customFormat="1" ht="13.5"/>
    <row r="1370" s="132" customFormat="1" ht="13.5"/>
    <row r="1371" s="132" customFormat="1" ht="13.5"/>
    <row r="1372" s="132" customFormat="1" ht="13.5"/>
    <row r="1373" s="132" customFormat="1" ht="13.5"/>
    <row r="1374" s="132" customFormat="1" ht="13.5"/>
    <row r="1375" s="132" customFormat="1" ht="13.5"/>
    <row r="1376" s="132" customFormat="1" ht="13.5"/>
    <row r="1377" s="132" customFormat="1" ht="13.5"/>
    <row r="1378" s="132" customFormat="1" ht="13.5"/>
    <row r="1379" s="132" customFormat="1" ht="13.5"/>
    <row r="1380" s="132" customFormat="1" ht="13.5"/>
    <row r="1381" s="132" customFormat="1" ht="13.5"/>
    <row r="1382" s="132" customFormat="1" ht="13.5"/>
    <row r="1383" s="132" customFormat="1" ht="13.5"/>
    <row r="1384" s="132" customFormat="1" ht="13.5"/>
    <row r="1385" s="132" customFormat="1" ht="13.5"/>
    <row r="1386" s="132" customFormat="1" ht="13.5"/>
    <row r="1387" s="132" customFormat="1" ht="13.5"/>
    <row r="1388" s="132" customFormat="1" ht="13.5"/>
    <row r="1389" s="132" customFormat="1" ht="13.5"/>
    <row r="1390" s="132" customFormat="1" ht="13.5"/>
    <row r="1391" s="132" customFormat="1" ht="13.5"/>
    <row r="1392" s="132" customFormat="1" ht="13.5"/>
    <row r="1393" s="132" customFormat="1" ht="13.5"/>
    <row r="1394" s="132" customFormat="1" ht="13.5"/>
    <row r="1395" s="132" customFormat="1" ht="13.5"/>
    <row r="1396" s="132" customFormat="1" ht="13.5"/>
    <row r="1397" s="132" customFormat="1" ht="13.5"/>
    <row r="1398" s="132" customFormat="1" ht="13.5"/>
    <row r="1399" s="132" customFormat="1" ht="13.5"/>
    <row r="1400" s="132" customFormat="1" ht="13.5"/>
    <row r="1401" s="132" customFormat="1" ht="13.5"/>
    <row r="1402" s="132" customFormat="1" ht="13.5"/>
    <row r="1403" s="132" customFormat="1" ht="13.5"/>
    <row r="1404" s="132" customFormat="1" ht="13.5"/>
    <row r="1405" s="132" customFormat="1" ht="13.5"/>
    <row r="1406" s="132" customFormat="1" ht="13.5"/>
    <row r="1407" s="132" customFormat="1" ht="13.5"/>
    <row r="1408" s="132" customFormat="1" ht="13.5"/>
    <row r="1409" s="132" customFormat="1" ht="13.5"/>
    <row r="1410" s="132" customFormat="1" ht="13.5"/>
    <row r="1411" s="132" customFormat="1" ht="13.5"/>
    <row r="1412" s="132" customFormat="1" ht="13.5"/>
    <row r="1413" s="132" customFormat="1" ht="13.5"/>
    <row r="1414" s="132" customFormat="1" ht="13.5"/>
    <row r="1415" s="132" customFormat="1" ht="13.5"/>
    <row r="1416" s="132" customFormat="1" ht="13.5"/>
    <row r="1417" s="132" customFormat="1" ht="13.5"/>
    <row r="1418" s="132" customFormat="1" ht="13.5"/>
    <row r="1419" s="132" customFormat="1" ht="13.5"/>
    <row r="1420" s="132" customFormat="1" ht="13.5"/>
    <row r="1421" s="132" customFormat="1" ht="13.5"/>
    <row r="1422" s="132" customFormat="1" ht="13.5"/>
    <row r="1423" s="132" customFormat="1" ht="13.5"/>
    <row r="1424" s="132" customFormat="1" ht="13.5"/>
    <row r="1425" s="132" customFormat="1" ht="13.5"/>
    <row r="1426" s="132" customFormat="1" ht="13.5"/>
    <row r="1427" s="132" customFormat="1" ht="13.5"/>
    <row r="1428" s="132" customFormat="1" ht="13.5"/>
    <row r="1429" s="132" customFormat="1" ht="13.5"/>
    <row r="1430" s="132" customFormat="1" ht="13.5"/>
    <row r="1431" s="132" customFormat="1" ht="13.5"/>
    <row r="1432" s="132" customFormat="1" ht="13.5"/>
    <row r="1433" s="132" customFormat="1" ht="13.5"/>
    <row r="1434" s="132" customFormat="1" ht="13.5"/>
    <row r="1435" s="132" customFormat="1" ht="13.5"/>
    <row r="1436" s="132" customFormat="1" ht="13.5"/>
    <row r="1437" s="132" customFormat="1" ht="13.5"/>
    <row r="1438" s="132" customFormat="1" ht="13.5"/>
    <row r="1439" s="132" customFormat="1" ht="13.5"/>
    <row r="1440" s="132" customFormat="1" ht="13.5"/>
    <row r="1441" s="132" customFormat="1" ht="13.5"/>
    <row r="1442" s="132" customFormat="1" ht="13.5"/>
    <row r="1443" s="132" customFormat="1" ht="13.5"/>
    <row r="1444" s="132" customFormat="1" ht="13.5"/>
    <row r="1445" s="132" customFormat="1" ht="13.5"/>
    <row r="1446" s="132" customFormat="1" ht="13.5"/>
    <row r="1447" s="132" customFormat="1" ht="13.5"/>
    <row r="1448" s="132" customFormat="1" ht="13.5"/>
    <row r="1449" s="132" customFormat="1" ht="13.5"/>
    <row r="1450" s="132" customFormat="1" ht="13.5"/>
    <row r="1451" s="132" customFormat="1" ht="13.5"/>
    <row r="1452" s="132" customFormat="1" ht="13.5"/>
    <row r="1453" s="132" customFormat="1" ht="13.5"/>
    <row r="1454" s="132" customFormat="1" ht="13.5"/>
    <row r="1455" s="132" customFormat="1" ht="13.5"/>
    <row r="1456" s="132" customFormat="1" ht="13.5"/>
    <row r="1457" s="132" customFormat="1" ht="13.5"/>
    <row r="1458" s="132" customFormat="1" ht="13.5"/>
    <row r="1459" s="132" customFormat="1" ht="13.5"/>
    <row r="1460" s="132" customFormat="1" ht="13.5"/>
    <row r="1461" s="132" customFormat="1" ht="13.5"/>
    <row r="1462" s="132" customFormat="1" ht="13.5"/>
    <row r="1463" s="132" customFormat="1" ht="13.5"/>
    <row r="1464" s="132" customFormat="1" ht="13.5"/>
    <row r="1465" s="132" customFormat="1" ht="13.5"/>
    <row r="1466" s="132" customFormat="1" ht="13.5"/>
    <row r="1467" s="132" customFormat="1" ht="13.5"/>
    <row r="1468" s="132" customFormat="1" ht="13.5"/>
    <row r="1469" s="132" customFormat="1" ht="13.5"/>
    <row r="1470" s="132" customFormat="1" ht="13.5"/>
    <row r="1471" s="132" customFormat="1" ht="13.5"/>
    <row r="1472" s="132" customFormat="1" ht="13.5"/>
    <row r="1473" s="132" customFormat="1" ht="13.5"/>
    <row r="1474" s="132" customFormat="1" ht="13.5"/>
    <row r="1475" s="132" customFormat="1" ht="13.5"/>
    <row r="1476" s="132" customFormat="1" ht="13.5"/>
    <row r="1477" s="132" customFormat="1" ht="13.5"/>
    <row r="1478" s="132" customFormat="1" ht="13.5"/>
    <row r="1479" s="132" customFormat="1" ht="13.5"/>
    <row r="1480" s="132" customFormat="1" ht="13.5"/>
    <row r="1481" s="132" customFormat="1" ht="13.5"/>
    <row r="1482" s="132" customFormat="1" ht="13.5"/>
    <row r="1483" s="132" customFormat="1" ht="13.5"/>
    <row r="1484" s="132" customFormat="1" ht="13.5"/>
    <row r="1485" s="132" customFormat="1" ht="13.5"/>
    <row r="1486" s="132" customFormat="1" ht="13.5"/>
    <row r="1487" s="132" customFormat="1" ht="13.5"/>
    <row r="1488" s="132" customFormat="1" ht="13.5"/>
    <row r="1489" s="132" customFormat="1" ht="13.5"/>
    <row r="1490" s="132" customFormat="1" ht="13.5"/>
    <row r="1491" s="132" customFormat="1" ht="13.5"/>
    <row r="1492" s="132" customFormat="1" ht="13.5"/>
    <row r="1493" s="132" customFormat="1" ht="13.5"/>
    <row r="1494" s="132" customFormat="1" ht="13.5"/>
    <row r="1495" s="132" customFormat="1" ht="13.5"/>
    <row r="1496" s="132" customFormat="1" ht="13.5"/>
    <row r="1497" s="132" customFormat="1" ht="13.5"/>
    <row r="1498" s="132" customFormat="1" ht="13.5"/>
    <row r="1499" s="132" customFormat="1" ht="13.5"/>
    <row r="1500" s="132" customFormat="1" ht="13.5"/>
    <row r="1501" s="132" customFormat="1" ht="13.5"/>
    <row r="1502" s="132" customFormat="1" ht="13.5"/>
    <row r="1503" s="132" customFormat="1" ht="13.5"/>
    <row r="1504" s="132" customFormat="1" ht="13.5"/>
    <row r="1505" s="132" customFormat="1" ht="13.5"/>
    <row r="1506" s="132" customFormat="1" ht="13.5"/>
    <row r="1507" s="132" customFormat="1" ht="13.5"/>
    <row r="1508" s="132" customFormat="1" ht="13.5"/>
    <row r="1509" s="132" customFormat="1" ht="13.5"/>
    <row r="1510" s="132" customFormat="1" ht="13.5"/>
    <row r="1511" s="132" customFormat="1" ht="13.5"/>
    <row r="1512" s="132" customFormat="1" ht="13.5"/>
    <row r="1513" s="132" customFormat="1" ht="13.5"/>
    <row r="1514" s="132" customFormat="1" ht="13.5"/>
    <row r="1515" s="132" customFormat="1" ht="13.5"/>
    <row r="1516" s="132" customFormat="1" ht="13.5"/>
    <row r="1517" s="132" customFormat="1" ht="13.5"/>
    <row r="1518" s="132" customFormat="1" ht="13.5"/>
    <row r="1519" s="132" customFormat="1" ht="13.5"/>
    <row r="1520" s="132" customFormat="1" ht="13.5"/>
    <row r="1521" s="132" customFormat="1" ht="13.5"/>
    <row r="1522" s="132" customFormat="1" ht="13.5"/>
    <row r="1523" s="132" customFormat="1" ht="13.5"/>
    <row r="1524" s="132" customFormat="1" ht="13.5"/>
    <row r="1525" s="132" customFormat="1" ht="13.5"/>
    <row r="1526" s="132" customFormat="1" ht="13.5"/>
    <row r="1527" s="132" customFormat="1" ht="13.5"/>
    <row r="1528" s="132" customFormat="1" ht="13.5"/>
    <row r="1529" s="132" customFormat="1" ht="13.5"/>
    <row r="1530" s="132" customFormat="1" ht="13.5"/>
    <row r="1531" s="132" customFormat="1" ht="13.5"/>
    <row r="1532" s="132" customFormat="1" ht="13.5"/>
    <row r="1533" s="132" customFormat="1" ht="13.5"/>
    <row r="1534" s="132" customFormat="1" ht="13.5"/>
    <row r="1535" s="132" customFormat="1" ht="13.5"/>
    <row r="1536" s="132" customFormat="1" ht="13.5"/>
    <row r="1537" s="132" customFormat="1" ht="13.5"/>
    <row r="1538" s="132" customFormat="1" ht="13.5"/>
    <row r="1539" s="132" customFormat="1" ht="13.5"/>
    <row r="1540" s="132" customFormat="1" ht="13.5"/>
    <row r="1541" s="132" customFormat="1" ht="13.5"/>
    <row r="1542" s="132" customFormat="1" ht="13.5"/>
    <row r="1543" s="132" customFormat="1" ht="13.5"/>
    <row r="1544" s="132" customFormat="1" ht="13.5"/>
    <row r="1545" s="132" customFormat="1" ht="13.5"/>
    <row r="1546" s="132" customFormat="1" ht="13.5"/>
    <row r="1547" s="132" customFormat="1" ht="13.5"/>
    <row r="1548" s="132" customFormat="1" ht="13.5"/>
    <row r="1549" s="132" customFormat="1" ht="13.5"/>
    <row r="1550" s="132" customFormat="1" ht="13.5"/>
    <row r="1551" s="132" customFormat="1" ht="13.5"/>
    <row r="1552" s="132" customFormat="1" ht="13.5"/>
    <row r="1553" s="132" customFormat="1" ht="13.5"/>
    <row r="1554" s="132" customFormat="1" ht="13.5"/>
    <row r="1555" s="132" customFormat="1" ht="13.5"/>
    <row r="1556" s="132" customFormat="1" ht="13.5"/>
    <row r="1557" s="132" customFormat="1" ht="13.5"/>
    <row r="1558" s="132" customFormat="1" ht="13.5"/>
    <row r="1559" s="132" customFormat="1" ht="13.5"/>
    <row r="1560" s="132" customFormat="1" ht="13.5"/>
    <row r="1561" s="132" customFormat="1" ht="13.5"/>
    <row r="1562" s="132" customFormat="1" ht="13.5"/>
    <row r="1563" s="132" customFormat="1" ht="13.5"/>
    <row r="1564" s="132" customFormat="1" ht="13.5"/>
    <row r="1565" s="132" customFormat="1" ht="13.5"/>
    <row r="1566" s="132" customFormat="1" ht="13.5"/>
    <row r="1567" s="132" customFormat="1" ht="13.5"/>
    <row r="1568" s="132" customFormat="1" ht="13.5"/>
    <row r="1569" s="132" customFormat="1" ht="13.5"/>
    <row r="1570" s="132" customFormat="1" ht="13.5"/>
    <row r="1571" s="132" customFormat="1" ht="13.5"/>
    <row r="1572" s="132" customFormat="1" ht="13.5"/>
    <row r="1573" s="132" customFormat="1" ht="13.5"/>
    <row r="1574" s="132" customFormat="1" ht="13.5"/>
    <row r="1575" s="132" customFormat="1" ht="13.5"/>
    <row r="1576" s="132" customFormat="1" ht="13.5"/>
    <row r="1577" s="132" customFormat="1" ht="13.5"/>
    <row r="1578" s="132" customFormat="1" ht="13.5"/>
    <row r="1579" s="132" customFormat="1" ht="13.5"/>
    <row r="1580" s="132" customFormat="1" ht="13.5"/>
    <row r="1581" s="132" customFormat="1" ht="13.5"/>
    <row r="1582" s="132" customFormat="1" ht="13.5"/>
    <row r="1583" s="132" customFormat="1" ht="13.5"/>
    <row r="1584" s="132" customFormat="1" ht="13.5"/>
    <row r="1585" s="132" customFormat="1" ht="13.5"/>
    <row r="1586" s="132" customFormat="1" ht="13.5"/>
    <row r="1587" s="132" customFormat="1" ht="13.5"/>
    <row r="1588" s="132" customFormat="1" ht="13.5"/>
    <row r="1589" s="132" customFormat="1" ht="13.5"/>
    <row r="1590" s="132" customFormat="1" ht="13.5"/>
    <row r="1591" s="132" customFormat="1" ht="13.5"/>
    <row r="1592" s="132" customFormat="1" ht="13.5"/>
    <row r="1593" s="132" customFormat="1" ht="13.5"/>
    <row r="1594" s="132" customFormat="1" ht="13.5"/>
    <row r="1595" s="132" customFormat="1" ht="13.5"/>
    <row r="1596" s="132" customFormat="1" ht="13.5"/>
    <row r="1597" s="132" customFormat="1" ht="13.5"/>
    <row r="1598" s="132" customFormat="1" ht="13.5"/>
    <row r="1599" s="132" customFormat="1" ht="13.5"/>
    <row r="1600" s="132" customFormat="1" ht="13.5"/>
    <row r="1601" s="132" customFormat="1" ht="13.5"/>
    <row r="1602" s="132" customFormat="1" ht="13.5"/>
    <row r="1603" s="132" customFormat="1" ht="13.5"/>
    <row r="1604" s="132" customFormat="1" ht="13.5"/>
    <row r="1605" s="132" customFormat="1" ht="13.5"/>
    <row r="1606" s="132" customFormat="1" ht="13.5"/>
    <row r="1607" s="132" customFormat="1" ht="13.5"/>
    <row r="1608" s="132" customFormat="1" ht="13.5"/>
    <row r="1609" s="132" customFormat="1" ht="13.5"/>
    <row r="1610" s="132" customFormat="1" ht="13.5"/>
    <row r="1611" s="132" customFormat="1" ht="13.5"/>
    <row r="1612" s="132" customFormat="1" ht="13.5"/>
    <row r="1613" s="132" customFormat="1" ht="13.5"/>
    <row r="1614" s="132" customFormat="1" ht="13.5"/>
    <row r="1615" s="132" customFormat="1" ht="13.5"/>
    <row r="1616" s="132" customFormat="1" ht="13.5"/>
    <row r="1617" s="132" customFormat="1" ht="13.5"/>
    <row r="1618" s="132" customFormat="1" ht="13.5"/>
    <row r="1619" s="132" customFormat="1" ht="13.5"/>
    <row r="1620" s="132" customFormat="1" ht="13.5"/>
    <row r="1621" s="132" customFormat="1" ht="13.5"/>
    <row r="1622" s="132" customFormat="1" ht="13.5"/>
    <row r="1623" s="132" customFormat="1" ht="13.5"/>
    <row r="1624" s="132" customFormat="1" ht="13.5"/>
    <row r="1625" s="132" customFormat="1" ht="13.5"/>
    <row r="1626" s="132" customFormat="1" ht="13.5"/>
    <row r="1627" s="132" customFormat="1" ht="13.5"/>
    <row r="1628" s="132" customFormat="1" ht="13.5"/>
    <row r="1629" s="132" customFormat="1" ht="13.5"/>
    <row r="1630" s="132" customFormat="1" ht="13.5"/>
    <row r="1631" s="132" customFormat="1" ht="13.5"/>
    <row r="1632" s="132" customFormat="1" ht="13.5"/>
    <row r="1633" s="132" customFormat="1" ht="13.5"/>
    <row r="1634" s="132" customFormat="1" ht="13.5"/>
    <row r="1635" s="132" customFormat="1" ht="13.5"/>
    <row r="1636" s="132" customFormat="1" ht="13.5"/>
    <row r="1637" s="132" customFormat="1" ht="13.5"/>
    <row r="1638" s="132" customFormat="1" ht="13.5"/>
    <row r="1639" s="132" customFormat="1" ht="13.5"/>
    <row r="1640" s="132" customFormat="1" ht="13.5"/>
    <row r="1641" s="132" customFormat="1" ht="13.5"/>
    <row r="1642" s="132" customFormat="1" ht="13.5"/>
    <row r="1643" s="132" customFormat="1" ht="13.5"/>
    <row r="1644" s="132" customFormat="1" ht="13.5"/>
    <row r="1645" s="132" customFormat="1" ht="13.5"/>
    <row r="1646" s="132" customFormat="1" ht="13.5"/>
    <row r="1647" s="132" customFormat="1" ht="13.5"/>
    <row r="1648" s="132" customFormat="1" ht="13.5"/>
    <row r="1649" s="132" customFormat="1" ht="13.5"/>
    <row r="1650" s="132" customFormat="1" ht="13.5"/>
    <row r="1651" s="132" customFormat="1" ht="13.5"/>
    <row r="1652" s="132" customFormat="1" ht="13.5"/>
    <row r="1653" s="132" customFormat="1" ht="13.5"/>
    <row r="1654" s="132" customFormat="1" ht="13.5"/>
    <row r="1655" s="132" customFormat="1" ht="13.5"/>
    <row r="1656" s="132" customFormat="1" ht="13.5"/>
    <row r="1657" s="132" customFormat="1" ht="13.5"/>
    <row r="1658" s="132" customFormat="1" ht="13.5"/>
    <row r="1659" s="132" customFormat="1" ht="13.5"/>
    <row r="1660" s="132" customFormat="1" ht="13.5"/>
    <row r="1661" s="132" customFormat="1" ht="13.5"/>
    <row r="1662" s="132" customFormat="1" ht="13.5"/>
    <row r="1663" s="132" customFormat="1" ht="13.5"/>
    <row r="1664" s="132" customFormat="1" ht="13.5"/>
    <row r="1665" s="132" customFormat="1" ht="13.5"/>
    <row r="1666" s="132" customFormat="1" ht="13.5"/>
    <row r="1667" s="132" customFormat="1" ht="13.5"/>
    <row r="1668" s="132" customFormat="1" ht="13.5"/>
    <row r="1669" s="132" customFormat="1" ht="13.5"/>
    <row r="1670" s="132" customFormat="1" ht="13.5"/>
    <row r="1671" s="132" customFormat="1" ht="13.5"/>
    <row r="1672" s="132" customFormat="1" ht="13.5"/>
    <row r="1673" s="132" customFormat="1" ht="13.5"/>
    <row r="1674" s="132" customFormat="1" ht="13.5"/>
    <row r="1675" s="132" customFormat="1" ht="13.5"/>
    <row r="1676" s="132" customFormat="1" ht="13.5"/>
    <row r="1677" s="132" customFormat="1" ht="13.5"/>
    <row r="1678" s="132" customFormat="1" ht="13.5"/>
    <row r="1679" s="132" customFormat="1" ht="13.5"/>
    <row r="1680" s="132" customFormat="1" ht="13.5"/>
    <row r="1681" s="132" customFormat="1" ht="13.5"/>
    <row r="1682" s="132" customFormat="1" ht="13.5"/>
    <row r="1683" s="132" customFormat="1" ht="13.5"/>
    <row r="1684" s="132" customFormat="1" ht="13.5"/>
    <row r="1685" s="132" customFormat="1" ht="13.5"/>
    <row r="1686" s="132" customFormat="1" ht="13.5"/>
    <row r="1687" s="132" customFormat="1" ht="13.5"/>
    <row r="1688" s="132" customFormat="1" ht="13.5"/>
    <row r="1689" s="132" customFormat="1" ht="13.5"/>
    <row r="1690" s="132" customFormat="1" ht="13.5"/>
    <row r="1691" s="132" customFormat="1" ht="13.5"/>
    <row r="1692" s="132" customFormat="1" ht="13.5"/>
    <row r="1693" s="132" customFormat="1" ht="13.5"/>
    <row r="1694" s="132" customFormat="1" ht="13.5"/>
    <row r="1695" s="132" customFormat="1" ht="13.5"/>
    <row r="1696" s="132" customFormat="1" ht="13.5"/>
    <row r="1697" s="132" customFormat="1" ht="13.5"/>
    <row r="1698" s="132" customFormat="1" ht="13.5"/>
    <row r="1699" s="132" customFormat="1" ht="13.5"/>
    <row r="1700" s="132" customFormat="1" ht="13.5"/>
    <row r="1701" s="132" customFormat="1" ht="13.5"/>
    <row r="1702" s="132" customFormat="1" ht="13.5"/>
    <row r="1703" s="132" customFormat="1" ht="13.5"/>
    <row r="1704" s="132" customFormat="1" ht="13.5"/>
    <row r="1705" s="132" customFormat="1" ht="13.5"/>
    <row r="1706" s="132" customFormat="1" ht="13.5"/>
    <row r="1707" s="132" customFormat="1" ht="13.5"/>
    <row r="1708" s="132" customFormat="1" ht="13.5"/>
    <row r="1709" s="132" customFormat="1" ht="13.5"/>
    <row r="1710" s="132" customFormat="1" ht="13.5"/>
    <row r="1711" s="132" customFormat="1" ht="13.5"/>
    <row r="1712" s="132" customFormat="1" ht="13.5"/>
    <row r="1713" s="132" customFormat="1" ht="13.5"/>
    <row r="1714" s="132" customFormat="1" ht="13.5"/>
    <row r="1715" s="132" customFormat="1" ht="13.5"/>
    <row r="1716" s="132" customFormat="1" ht="13.5"/>
    <row r="1717" s="132" customFormat="1" ht="13.5"/>
    <row r="1718" s="132" customFormat="1" ht="13.5"/>
    <row r="1719" s="132" customFormat="1" ht="13.5"/>
    <row r="1720" s="132" customFormat="1" ht="13.5"/>
    <row r="1721" s="132" customFormat="1" ht="13.5"/>
    <row r="1722" s="132" customFormat="1" ht="13.5"/>
    <row r="1723" s="132" customFormat="1" ht="13.5"/>
    <row r="1724" s="132" customFormat="1" ht="13.5"/>
    <row r="1725" s="132" customFormat="1" ht="13.5"/>
    <row r="1726" s="132" customFormat="1" ht="13.5"/>
    <row r="1727" s="132" customFormat="1" ht="13.5"/>
    <row r="1728" s="132" customFormat="1" ht="13.5"/>
    <row r="1729" s="132" customFormat="1" ht="13.5"/>
    <row r="1730" s="132" customFormat="1" ht="13.5"/>
    <row r="1731" s="132" customFormat="1" ht="13.5"/>
    <row r="1732" s="132" customFormat="1" ht="13.5"/>
    <row r="1733" s="132" customFormat="1" ht="13.5"/>
    <row r="1734" s="132" customFormat="1" ht="13.5"/>
    <row r="1735" s="132" customFormat="1" ht="13.5"/>
    <row r="1736" s="132" customFormat="1" ht="13.5"/>
    <row r="1737" s="132" customFormat="1" ht="13.5"/>
    <row r="1738" s="132" customFormat="1" ht="13.5"/>
    <row r="1739" s="132" customFormat="1" ht="13.5"/>
    <row r="1740" s="132" customFormat="1" ht="13.5"/>
    <row r="1741" s="132" customFormat="1" ht="13.5"/>
    <row r="1742" s="132" customFormat="1" ht="13.5"/>
    <row r="1743" s="132" customFormat="1" ht="13.5"/>
    <row r="1744" s="132" customFormat="1" ht="13.5"/>
    <row r="1745" s="132" customFormat="1" ht="13.5"/>
    <row r="1746" s="132" customFormat="1" ht="13.5"/>
    <row r="1747" s="132" customFormat="1" ht="13.5"/>
    <row r="1748" s="132" customFormat="1" ht="13.5"/>
    <row r="1749" s="132" customFormat="1" ht="13.5"/>
    <row r="1750" s="132" customFormat="1" ht="13.5"/>
    <row r="1751" s="132" customFormat="1" ht="13.5"/>
    <row r="1752" s="132" customFormat="1" ht="13.5"/>
    <row r="1753" s="132" customFormat="1" ht="13.5"/>
    <row r="1754" s="132" customFormat="1" ht="13.5"/>
    <row r="1755" s="132" customFormat="1" ht="13.5"/>
    <row r="1756" s="132" customFormat="1" ht="13.5"/>
    <row r="1757" s="132" customFormat="1" ht="13.5"/>
    <row r="1758" s="132" customFormat="1" ht="13.5"/>
    <row r="1759" s="132" customFormat="1" ht="13.5"/>
    <row r="1760" s="132" customFormat="1" ht="13.5"/>
    <row r="1761" s="132" customFormat="1" ht="13.5"/>
    <row r="1762" s="132" customFormat="1" ht="13.5"/>
    <row r="1763" s="132" customFormat="1" ht="13.5"/>
    <row r="1764" s="132" customFormat="1" ht="13.5"/>
    <row r="1765" s="132" customFormat="1" ht="13.5"/>
    <row r="1766" s="132" customFormat="1" ht="13.5"/>
    <row r="1767" s="132" customFormat="1" ht="13.5"/>
    <row r="1768" s="132" customFormat="1" ht="13.5"/>
    <row r="1769" s="132" customFormat="1" ht="13.5"/>
    <row r="1770" s="132" customFormat="1" ht="13.5"/>
    <row r="1771" s="132" customFormat="1" ht="13.5"/>
    <row r="1772" s="132" customFormat="1" ht="13.5"/>
    <row r="1773" s="132" customFormat="1" ht="13.5"/>
    <row r="1774" s="132" customFormat="1" ht="13.5"/>
    <row r="1775" s="132" customFormat="1" ht="13.5"/>
    <row r="1776" s="132" customFormat="1" ht="13.5"/>
    <row r="1777" s="132" customFormat="1" ht="13.5"/>
    <row r="1778" s="132" customFormat="1" ht="13.5"/>
    <row r="1779" s="132" customFormat="1" ht="13.5"/>
    <row r="1780" s="132" customFormat="1" ht="13.5"/>
    <row r="1781" s="132" customFormat="1" ht="13.5"/>
    <row r="1782" s="132" customFormat="1" ht="13.5"/>
    <row r="1783" s="132" customFormat="1" ht="13.5"/>
    <row r="1784" s="132" customFormat="1" ht="13.5"/>
    <row r="1785" s="132" customFormat="1" ht="13.5"/>
    <row r="1786" s="132" customFormat="1" ht="13.5"/>
    <row r="1787" s="132" customFormat="1" ht="13.5"/>
    <row r="1788" s="132" customFormat="1" ht="13.5"/>
    <row r="1789" s="132" customFormat="1" ht="13.5"/>
    <row r="1790" s="132" customFormat="1" ht="13.5"/>
    <row r="1791" s="132" customFormat="1" ht="13.5"/>
    <row r="1792" s="132" customFormat="1" ht="13.5"/>
    <row r="1793" s="132" customFormat="1" ht="13.5"/>
    <row r="1794" s="132" customFormat="1" ht="13.5"/>
    <row r="1795" s="132" customFormat="1" ht="13.5"/>
    <row r="1796" s="132" customFormat="1" ht="13.5"/>
    <row r="1797" s="132" customFormat="1" ht="13.5"/>
    <row r="1798" s="132" customFormat="1" ht="13.5"/>
    <row r="1799" s="132" customFormat="1" ht="13.5"/>
    <row r="1800" s="132" customFormat="1" ht="13.5"/>
    <row r="1801" s="132" customFormat="1" ht="13.5"/>
    <row r="1802" s="132" customFormat="1" ht="13.5"/>
    <row r="1803" s="132" customFormat="1" ht="13.5"/>
    <row r="1804" s="132" customFormat="1" ht="13.5"/>
    <row r="1805" s="132" customFormat="1" ht="13.5"/>
    <row r="1806" s="132" customFormat="1" ht="13.5"/>
    <row r="1807" s="132" customFormat="1" ht="13.5"/>
    <row r="1808" s="132" customFormat="1" ht="13.5"/>
    <row r="1809" s="132" customFormat="1" ht="13.5"/>
    <row r="1810" s="132" customFormat="1" ht="13.5"/>
    <row r="1811" s="132" customFormat="1" ht="13.5"/>
    <row r="1812" s="132" customFormat="1" ht="13.5"/>
    <row r="1813" s="132" customFormat="1" ht="13.5"/>
    <row r="1814" s="132" customFormat="1" ht="13.5"/>
    <row r="1815" s="132" customFormat="1" ht="13.5"/>
    <row r="1816" s="132" customFormat="1" ht="13.5"/>
    <row r="1817" s="132" customFormat="1" ht="13.5"/>
    <row r="1818" s="132" customFormat="1" ht="13.5"/>
    <row r="1819" s="132" customFormat="1" ht="13.5"/>
    <row r="1820" s="132" customFormat="1" ht="13.5"/>
    <row r="1821" s="132" customFormat="1" ht="13.5"/>
    <row r="1822" s="132" customFormat="1" ht="13.5"/>
    <row r="1823" s="132" customFormat="1" ht="13.5"/>
    <row r="1824" s="132" customFormat="1" ht="13.5"/>
    <row r="1825" s="132" customFormat="1" ht="13.5"/>
    <row r="1826" s="132" customFormat="1" ht="13.5"/>
    <row r="1827" s="132" customFormat="1" ht="13.5"/>
    <row r="1828" s="132" customFormat="1" ht="13.5"/>
    <row r="1829" s="132" customFormat="1" ht="13.5"/>
    <row r="1830" s="132" customFormat="1" ht="13.5"/>
    <row r="1831" s="132" customFormat="1" ht="13.5"/>
    <row r="1832" s="132" customFormat="1" ht="13.5"/>
    <row r="1833" s="132" customFormat="1" ht="13.5"/>
    <row r="1834" s="132" customFormat="1" ht="13.5"/>
    <row r="1835" s="132" customFormat="1" ht="13.5"/>
    <row r="1836" s="132" customFormat="1" ht="13.5"/>
    <row r="1837" s="132" customFormat="1" ht="13.5"/>
    <row r="1838" s="132" customFormat="1" ht="13.5"/>
    <row r="1839" s="132" customFormat="1" ht="13.5"/>
    <row r="1840" s="132" customFormat="1" ht="13.5"/>
    <row r="1841" s="132" customFormat="1" ht="13.5"/>
    <row r="1842" s="132" customFormat="1" ht="13.5"/>
    <row r="1843" s="132" customFormat="1" ht="13.5"/>
    <row r="1844" s="132" customFormat="1" ht="13.5"/>
    <row r="1845" s="132" customFormat="1" ht="13.5"/>
    <row r="1846" s="132" customFormat="1" ht="13.5"/>
    <row r="1847" s="132" customFormat="1" ht="13.5"/>
    <row r="1848" s="132" customFormat="1" ht="13.5"/>
    <row r="1849" s="132" customFormat="1" ht="13.5"/>
    <row r="1850" s="132" customFormat="1" ht="13.5"/>
    <row r="1851" s="132" customFormat="1" ht="13.5"/>
    <row r="1852" s="132" customFormat="1" ht="13.5"/>
    <row r="1853" s="132" customFormat="1" ht="13.5"/>
    <row r="1854" s="132" customFormat="1" ht="13.5"/>
    <row r="1855" s="132" customFormat="1" ht="13.5"/>
    <row r="1856" s="132" customFormat="1" ht="13.5"/>
    <row r="1857" s="132" customFormat="1" ht="13.5"/>
    <row r="1858" s="132" customFormat="1" ht="13.5"/>
    <row r="1859" s="132" customFormat="1" ht="13.5"/>
    <row r="1860" s="132" customFormat="1" ht="13.5"/>
    <row r="1861" s="132" customFormat="1" ht="13.5"/>
    <row r="1862" s="132" customFormat="1" ht="13.5"/>
    <row r="1863" s="132" customFormat="1" ht="13.5"/>
    <row r="1864" s="132" customFormat="1" ht="13.5"/>
    <row r="1865" s="132" customFormat="1" ht="13.5"/>
    <row r="1866" s="132" customFormat="1" ht="13.5"/>
    <row r="1867" s="132" customFormat="1" ht="13.5"/>
    <row r="1868" s="132" customFormat="1" ht="13.5"/>
    <row r="1869" s="132" customFormat="1" ht="13.5"/>
    <row r="1870" s="132" customFormat="1" ht="13.5"/>
    <row r="1871" s="132" customFormat="1" ht="13.5"/>
    <row r="1872" s="132" customFormat="1" ht="13.5"/>
    <row r="1873" s="132" customFormat="1" ht="13.5"/>
    <row r="1874" s="132" customFormat="1" ht="13.5"/>
    <row r="1875" s="132" customFormat="1" ht="13.5"/>
    <row r="1876" s="132" customFormat="1" ht="13.5"/>
    <row r="1877" s="132" customFormat="1" ht="13.5"/>
    <row r="1878" s="132" customFormat="1" ht="13.5"/>
    <row r="1879" s="132" customFormat="1" ht="13.5"/>
    <row r="1880" s="132" customFormat="1" ht="13.5"/>
    <row r="1881" s="132" customFormat="1" ht="13.5"/>
    <row r="1882" s="132" customFormat="1" ht="13.5"/>
    <row r="1883" s="132" customFormat="1" ht="13.5"/>
    <row r="1884" s="132" customFormat="1" ht="13.5"/>
    <row r="1885" s="132" customFormat="1" ht="13.5"/>
    <row r="1886" s="132" customFormat="1" ht="13.5"/>
    <row r="1887" s="132" customFormat="1" ht="13.5"/>
    <row r="1888" s="132" customFormat="1" ht="13.5"/>
    <row r="1889" s="132" customFormat="1" ht="13.5"/>
    <row r="1890" s="132" customFormat="1" ht="13.5"/>
    <row r="1891" s="132" customFormat="1" ht="13.5"/>
    <row r="1892" s="132" customFormat="1" ht="13.5"/>
    <row r="1893" s="132" customFormat="1" ht="13.5"/>
    <row r="1894" s="132" customFormat="1" ht="13.5"/>
    <row r="1895" s="132" customFormat="1" ht="13.5"/>
    <row r="1896" s="132" customFormat="1" ht="13.5"/>
    <row r="1897" s="132" customFormat="1" ht="13.5"/>
    <row r="1898" s="132" customFormat="1" ht="13.5"/>
    <row r="1899" s="132" customFormat="1" ht="13.5"/>
    <row r="1900" s="132" customFormat="1" ht="13.5"/>
    <row r="1901" s="132" customFormat="1" ht="13.5"/>
    <row r="1902" s="132" customFormat="1" ht="13.5"/>
    <row r="1903" s="132" customFormat="1" ht="13.5"/>
    <row r="1904" s="132" customFormat="1" ht="13.5"/>
    <row r="1905" s="132" customFormat="1" ht="13.5"/>
    <row r="1906" s="132" customFormat="1" ht="13.5"/>
    <row r="1907" s="132" customFormat="1" ht="13.5"/>
    <row r="1908" s="132" customFormat="1" ht="13.5"/>
    <row r="1909" s="132" customFormat="1" ht="13.5"/>
    <row r="1910" s="132" customFormat="1" ht="13.5"/>
    <row r="1911" s="132" customFormat="1" ht="13.5"/>
    <row r="1912" s="132" customFormat="1" ht="13.5"/>
    <row r="1913" s="132" customFormat="1" ht="13.5"/>
    <row r="1914" s="132" customFormat="1" ht="13.5"/>
    <row r="1915" s="132" customFormat="1" ht="13.5"/>
    <row r="1916" s="132" customFormat="1" ht="13.5"/>
    <row r="1917" s="132" customFormat="1" ht="13.5"/>
    <row r="1918" s="132" customFormat="1" ht="13.5"/>
    <row r="1919" s="132" customFormat="1" ht="13.5"/>
    <row r="1920" s="132" customFormat="1" ht="13.5"/>
    <row r="1921" s="132" customFormat="1" ht="13.5"/>
    <row r="1922" s="132" customFormat="1" ht="13.5"/>
    <row r="1923" s="132" customFormat="1" ht="13.5"/>
    <row r="1924" s="132" customFormat="1" ht="13.5"/>
    <row r="1925" s="132" customFormat="1" ht="13.5"/>
    <row r="1926" s="132" customFormat="1" ht="13.5"/>
    <row r="1927" s="132" customFormat="1" ht="13.5"/>
    <row r="1928" s="132" customFormat="1" ht="13.5"/>
    <row r="1929" s="132" customFormat="1" ht="13.5"/>
    <row r="1930" s="132" customFormat="1" ht="13.5"/>
    <row r="1931" s="132" customFormat="1" ht="13.5"/>
    <row r="1932" s="132" customFormat="1" ht="13.5"/>
    <row r="1933" s="132" customFormat="1" ht="13.5"/>
    <row r="1934" s="132" customFormat="1" ht="13.5"/>
    <row r="1935" s="132" customFormat="1" ht="13.5"/>
    <row r="1936" s="132" customFormat="1" ht="13.5"/>
    <row r="1937" s="132" customFormat="1" ht="13.5"/>
    <row r="1938" s="132" customFormat="1" ht="13.5"/>
    <row r="1939" s="132" customFormat="1" ht="13.5"/>
    <row r="1940" s="132" customFormat="1" ht="13.5"/>
    <row r="1941" s="132" customFormat="1" ht="13.5"/>
    <row r="1942" s="132" customFormat="1" ht="13.5"/>
    <row r="1943" s="132" customFormat="1" ht="13.5"/>
    <row r="1944" s="132" customFormat="1" ht="13.5"/>
    <row r="1945" s="132" customFormat="1" ht="13.5"/>
    <row r="1946" s="132" customFormat="1" ht="13.5"/>
    <row r="1947" s="132" customFormat="1" ht="13.5"/>
    <row r="1948" s="132" customFormat="1" ht="13.5"/>
    <row r="1949" s="132" customFormat="1" ht="13.5"/>
    <row r="1950" s="132" customFormat="1" ht="13.5"/>
    <row r="1951" s="132" customFormat="1" ht="13.5"/>
    <row r="1952" s="132" customFormat="1" ht="13.5"/>
    <row r="1953" s="132" customFormat="1" ht="13.5"/>
    <row r="1954" s="132" customFormat="1" ht="13.5"/>
    <row r="1955" s="132" customFormat="1" ht="13.5"/>
    <row r="1956" s="132" customFormat="1" ht="13.5"/>
    <row r="1957" s="132" customFormat="1" ht="13.5"/>
    <row r="1958" s="132" customFormat="1" ht="13.5"/>
    <row r="1959" s="132" customFormat="1" ht="13.5"/>
    <row r="1960" s="132" customFormat="1" ht="13.5"/>
    <row r="1961" s="132" customFormat="1" ht="13.5"/>
    <row r="1962" s="132" customFormat="1" ht="13.5"/>
    <row r="1963" s="132" customFormat="1" ht="13.5"/>
    <row r="1964" s="132" customFormat="1" ht="13.5"/>
    <row r="1965" s="132" customFormat="1" ht="13.5"/>
    <row r="1966" s="132" customFormat="1" ht="13.5"/>
    <row r="1967" s="132" customFormat="1" ht="13.5"/>
    <row r="1968" s="132" customFormat="1" ht="13.5"/>
    <row r="1969" s="132" customFormat="1" ht="13.5"/>
    <row r="1970" s="132" customFormat="1" ht="13.5"/>
    <row r="1971" s="132" customFormat="1" ht="13.5"/>
    <row r="1972" s="132" customFormat="1" ht="13.5"/>
    <row r="1973" s="132" customFormat="1" ht="13.5"/>
    <row r="1974" s="132" customFormat="1" ht="13.5"/>
    <row r="1975" s="132" customFormat="1" ht="13.5"/>
    <row r="1976" s="132" customFormat="1" ht="13.5"/>
    <row r="1977" s="132" customFormat="1" ht="13.5"/>
    <row r="1978" s="132" customFormat="1" ht="13.5"/>
    <row r="1979" s="132" customFormat="1" ht="13.5"/>
    <row r="1980" s="132" customFormat="1" ht="13.5"/>
    <row r="1981" s="132" customFormat="1" ht="13.5"/>
    <row r="1982" s="132" customFormat="1" ht="13.5"/>
    <row r="1983" s="132" customFormat="1" ht="13.5"/>
    <row r="1984" s="132" customFormat="1" ht="13.5"/>
    <row r="1985" s="132" customFormat="1" ht="13.5"/>
    <row r="1986" s="132" customFormat="1" ht="13.5"/>
    <row r="1987" s="132" customFormat="1" ht="13.5"/>
    <row r="1988" s="132" customFormat="1" ht="13.5"/>
    <row r="1989" s="132" customFormat="1" ht="13.5"/>
    <row r="1990" s="132" customFormat="1" ht="13.5"/>
    <row r="1991" s="132" customFormat="1" ht="13.5"/>
    <row r="1992" s="132" customFormat="1" ht="13.5"/>
    <row r="1993" s="132" customFormat="1" ht="13.5"/>
    <row r="1994" s="132" customFormat="1" ht="13.5"/>
    <row r="1995" s="132" customFormat="1" ht="13.5"/>
    <row r="1996" s="132" customFormat="1" ht="13.5"/>
    <row r="1997" s="132" customFormat="1" ht="13.5"/>
    <row r="1998" s="132" customFormat="1" ht="13.5"/>
    <row r="1999" s="132" customFormat="1" ht="13.5"/>
    <row r="2000" s="132" customFormat="1" ht="13.5"/>
    <row r="2001" s="132" customFormat="1" ht="13.5"/>
    <row r="2002" s="132" customFormat="1" ht="13.5"/>
    <row r="2003" s="132" customFormat="1" ht="13.5"/>
    <row r="2004" s="132" customFormat="1" ht="13.5"/>
    <row r="2005" s="132" customFormat="1" ht="13.5"/>
    <row r="2006" s="132" customFormat="1" ht="13.5"/>
    <row r="2007" s="132" customFormat="1" ht="13.5"/>
    <row r="2008" s="132" customFormat="1" ht="13.5"/>
    <row r="2009" s="132" customFormat="1" ht="13.5"/>
    <row r="2010" s="132" customFormat="1" ht="13.5"/>
    <row r="2011" s="132" customFormat="1" ht="13.5"/>
    <row r="2012" s="132" customFormat="1" ht="13.5"/>
    <row r="2013" s="132" customFormat="1" ht="13.5"/>
    <row r="2014" s="132" customFormat="1" ht="13.5"/>
    <row r="2015" s="132" customFormat="1" ht="13.5"/>
    <row r="2016" s="132" customFormat="1" ht="13.5"/>
    <row r="2017" s="132" customFormat="1" ht="13.5"/>
    <row r="2018" s="132" customFormat="1" ht="13.5"/>
    <row r="2019" s="132" customFormat="1" ht="13.5"/>
    <row r="2020" s="132" customFormat="1" ht="13.5"/>
    <row r="2021" s="132" customFormat="1" ht="13.5"/>
    <row r="2022" s="132" customFormat="1" ht="13.5"/>
    <row r="2023" s="132" customFormat="1" ht="13.5"/>
    <row r="2024" s="132" customFormat="1" ht="13.5"/>
    <row r="2025" s="132" customFormat="1" ht="13.5"/>
    <row r="2026" s="132" customFormat="1" ht="13.5"/>
    <row r="2027" s="132" customFormat="1" ht="13.5"/>
    <row r="2028" s="132" customFormat="1" ht="13.5"/>
    <row r="2029" s="132" customFormat="1" ht="13.5"/>
    <row r="2030" s="132" customFormat="1" ht="13.5"/>
    <row r="2031" s="132" customFormat="1" ht="13.5"/>
    <row r="2032" s="132" customFormat="1" ht="13.5"/>
    <row r="2033" s="132" customFormat="1" ht="13.5"/>
    <row r="2034" s="132" customFormat="1" ht="13.5"/>
    <row r="2035" s="132" customFormat="1" ht="13.5"/>
    <row r="2036" s="132" customFormat="1" ht="13.5"/>
    <row r="2037" s="132" customFormat="1" ht="13.5"/>
    <row r="2038" s="132" customFormat="1" ht="13.5"/>
    <row r="2039" s="132" customFormat="1" ht="13.5"/>
    <row r="2040" s="132" customFormat="1" ht="13.5"/>
    <row r="2041" s="132" customFormat="1" ht="13.5"/>
    <row r="2042" s="132" customFormat="1" ht="13.5"/>
    <row r="2043" s="132" customFormat="1" ht="13.5"/>
    <row r="2044" s="132" customFormat="1" ht="13.5"/>
    <row r="2045" s="132" customFormat="1" ht="13.5"/>
    <row r="2046" s="132" customFormat="1" ht="13.5"/>
    <row r="2047" s="132" customFormat="1" ht="13.5"/>
    <row r="2048" s="132" customFormat="1" ht="13.5"/>
    <row r="2049" s="132" customFormat="1" ht="13.5"/>
    <row r="2050" s="132" customFormat="1" ht="13.5"/>
    <row r="2051" s="132" customFormat="1" ht="13.5"/>
    <row r="2052" s="132" customFormat="1" ht="13.5"/>
    <row r="2053" s="132" customFormat="1" ht="13.5"/>
    <row r="2054" s="132" customFormat="1" ht="13.5"/>
    <row r="2055" s="132" customFormat="1" ht="13.5"/>
    <row r="2056" s="132" customFormat="1" ht="13.5"/>
    <row r="2057" s="132" customFormat="1" ht="13.5"/>
    <row r="2058" s="132" customFormat="1" ht="13.5"/>
    <row r="2059" s="132" customFormat="1" ht="13.5"/>
    <row r="2060" s="132" customFormat="1" ht="13.5"/>
    <row r="2061" s="132" customFormat="1" ht="13.5"/>
    <row r="2062" s="132" customFormat="1" ht="13.5"/>
    <row r="2063" s="132" customFormat="1" ht="13.5"/>
    <row r="2064" s="132" customFormat="1" ht="13.5"/>
    <row r="2065" s="132" customFormat="1" ht="13.5"/>
    <row r="2066" s="132" customFormat="1" ht="13.5"/>
    <row r="2067" s="132" customFormat="1" ht="13.5"/>
    <row r="2068" s="132" customFormat="1" ht="13.5"/>
    <row r="2069" s="132" customFormat="1" ht="13.5"/>
    <row r="2070" s="132" customFormat="1" ht="13.5"/>
    <row r="2071" s="132" customFormat="1" ht="13.5"/>
    <row r="2072" s="132" customFormat="1" ht="13.5"/>
    <row r="2073" s="132" customFormat="1" ht="13.5"/>
    <row r="2074" s="132" customFormat="1" ht="13.5"/>
    <row r="2075" s="132" customFormat="1" ht="13.5"/>
    <row r="2076" s="132" customFormat="1" ht="13.5"/>
    <row r="2077" s="132" customFormat="1" ht="13.5"/>
    <row r="2078" s="132" customFormat="1" ht="13.5"/>
    <row r="2079" s="132" customFormat="1" ht="13.5"/>
    <row r="2080" s="132" customFormat="1" ht="13.5"/>
    <row r="2081" s="132" customFormat="1" ht="13.5"/>
    <row r="2082" s="132" customFormat="1" ht="13.5"/>
    <row r="2083" s="132" customFormat="1" ht="13.5"/>
    <row r="2084" s="132" customFormat="1" ht="13.5"/>
    <row r="2085" s="132" customFormat="1" ht="13.5"/>
    <row r="2086" s="132" customFormat="1" ht="13.5"/>
    <row r="2087" s="132" customFormat="1" ht="13.5"/>
    <row r="2088" s="132" customFormat="1" ht="13.5"/>
    <row r="2089" s="132" customFormat="1" ht="13.5"/>
    <row r="2090" s="132" customFormat="1" ht="13.5"/>
    <row r="2091" s="132" customFormat="1" ht="13.5"/>
    <row r="2092" s="132" customFormat="1" ht="13.5"/>
    <row r="2093" s="132" customFormat="1" ht="13.5"/>
    <row r="2094" s="132" customFormat="1" ht="13.5"/>
    <row r="2095" s="132" customFormat="1" ht="13.5"/>
    <row r="2096" s="132" customFormat="1" ht="13.5"/>
    <row r="2097" s="132" customFormat="1" ht="13.5"/>
    <row r="2098" s="132" customFormat="1" ht="13.5"/>
    <row r="2099" s="132" customFormat="1" ht="13.5"/>
    <row r="2100" s="132" customFormat="1" ht="13.5"/>
    <row r="2101" s="132" customFormat="1" ht="13.5"/>
    <row r="2102" s="132" customFormat="1" ht="13.5"/>
    <row r="2103" s="132" customFormat="1" ht="13.5"/>
    <row r="2104" s="132" customFormat="1" ht="13.5"/>
    <row r="2105" s="132" customFormat="1" ht="13.5"/>
    <row r="2106" s="132" customFormat="1" ht="13.5"/>
    <row r="2107" s="132" customFormat="1" ht="13.5"/>
    <row r="2108" s="132" customFormat="1" ht="13.5"/>
    <row r="2109" s="132" customFormat="1" ht="13.5"/>
    <row r="2110" s="132" customFormat="1" ht="13.5"/>
    <row r="2111" s="132" customFormat="1" ht="13.5"/>
    <row r="2112" s="132" customFormat="1" ht="13.5"/>
    <row r="2113" s="132" customFormat="1" ht="13.5"/>
    <row r="2114" s="132" customFormat="1" ht="13.5"/>
    <row r="2115" s="132" customFormat="1" ht="13.5"/>
    <row r="2116" s="132" customFormat="1" ht="13.5"/>
    <row r="2117" s="132" customFormat="1" ht="13.5"/>
    <row r="2118" s="132" customFormat="1" ht="13.5"/>
    <row r="2119" s="132" customFormat="1" ht="13.5"/>
    <row r="2120" s="132" customFormat="1" ht="13.5"/>
    <row r="2121" s="132" customFormat="1" ht="13.5"/>
    <row r="2122" s="132" customFormat="1" ht="13.5"/>
    <row r="2123" s="132" customFormat="1" ht="13.5"/>
    <row r="2124" s="132" customFormat="1" ht="13.5"/>
    <row r="2125" s="132" customFormat="1" ht="13.5"/>
    <row r="2126" s="132" customFormat="1" ht="13.5"/>
    <row r="2127" s="132" customFormat="1" ht="13.5"/>
    <row r="2128" s="132" customFormat="1" ht="13.5"/>
    <row r="2129" s="132" customFormat="1" ht="13.5"/>
    <row r="2130" s="132" customFormat="1" ht="13.5"/>
    <row r="2131" s="132" customFormat="1" ht="13.5"/>
    <row r="2132" s="132" customFormat="1" ht="13.5"/>
    <row r="2133" s="132" customFormat="1" ht="13.5"/>
    <row r="2134" s="132" customFormat="1" ht="13.5"/>
    <row r="2135" s="132" customFormat="1" ht="13.5"/>
    <row r="2136" s="132" customFormat="1" ht="13.5"/>
    <row r="2137" s="132" customFormat="1" ht="13.5"/>
    <row r="2138" s="132" customFormat="1" ht="13.5"/>
    <row r="2139" s="132" customFormat="1" ht="13.5"/>
    <row r="2140" s="132" customFormat="1" ht="13.5"/>
    <row r="2141" s="132" customFormat="1" ht="13.5"/>
    <row r="2142" s="132" customFormat="1" ht="13.5"/>
    <row r="2143" s="132" customFormat="1" ht="13.5"/>
    <row r="2144" s="132" customFormat="1" ht="13.5"/>
    <row r="2145" s="132" customFormat="1" ht="13.5"/>
    <row r="2146" s="132" customFormat="1" ht="13.5"/>
    <row r="2147" s="132" customFormat="1" ht="13.5"/>
    <row r="2148" s="132" customFormat="1" ht="13.5"/>
    <row r="2149" s="132" customFormat="1" ht="13.5"/>
    <row r="2150" s="132" customFormat="1" ht="13.5"/>
    <row r="2151" s="132" customFormat="1" ht="13.5"/>
    <row r="2152" s="132" customFormat="1" ht="13.5"/>
    <row r="2153" s="132" customFormat="1" ht="13.5"/>
    <row r="2154" s="132" customFormat="1" ht="13.5"/>
    <row r="2155" s="132" customFormat="1" ht="13.5"/>
    <row r="2156" s="132" customFormat="1" ht="13.5"/>
    <row r="2157" s="132" customFormat="1" ht="13.5"/>
    <row r="2158" s="132" customFormat="1" ht="13.5"/>
    <row r="2159" s="132" customFormat="1" ht="13.5"/>
    <row r="2160" s="132" customFormat="1" ht="13.5"/>
    <row r="2161" s="132" customFormat="1" ht="13.5"/>
    <row r="2162" s="132" customFormat="1" ht="13.5"/>
    <row r="2163" s="132" customFormat="1" ht="13.5"/>
    <row r="2164" s="132" customFormat="1" ht="13.5"/>
    <row r="2165" s="132" customFormat="1" ht="13.5"/>
    <row r="2166" s="132" customFormat="1" ht="13.5"/>
    <row r="2167" s="132" customFormat="1" ht="13.5"/>
    <row r="2168" s="132" customFormat="1" ht="13.5"/>
    <row r="2169" s="132" customFormat="1" ht="13.5"/>
    <row r="2170" s="132" customFormat="1" ht="13.5"/>
    <row r="2171" s="132" customFormat="1" ht="13.5"/>
    <row r="2172" s="132" customFormat="1" ht="13.5"/>
    <row r="2173" s="132" customFormat="1" ht="13.5"/>
    <row r="2174" s="132" customFormat="1" ht="13.5"/>
    <row r="2175" s="132" customFormat="1" ht="13.5"/>
    <row r="2176" s="132" customFormat="1" ht="13.5"/>
    <row r="2177" s="132" customFormat="1" ht="13.5"/>
    <row r="2178" s="132" customFormat="1" ht="13.5"/>
    <row r="2179" s="132" customFormat="1" ht="13.5"/>
    <row r="2180" s="132" customFormat="1" ht="13.5"/>
    <row r="2181" s="132" customFormat="1" ht="13.5"/>
    <row r="2182" s="132" customFormat="1" ht="13.5"/>
    <row r="2183" s="132" customFormat="1" ht="13.5"/>
    <row r="2184" s="132" customFormat="1" ht="13.5"/>
    <row r="2185" s="132" customFormat="1" ht="13.5"/>
    <row r="2186" s="132" customFormat="1" ht="13.5"/>
    <row r="2187" s="132" customFormat="1" ht="13.5"/>
    <row r="2188" s="132" customFormat="1" ht="13.5"/>
    <row r="2189" s="132" customFormat="1" ht="13.5"/>
    <row r="2190" s="132" customFormat="1" ht="13.5"/>
    <row r="2191" s="132" customFormat="1" ht="13.5"/>
    <row r="2192" s="132" customFormat="1" ht="13.5"/>
    <row r="2193" s="132" customFormat="1" ht="13.5"/>
    <row r="2194" s="132" customFormat="1" ht="13.5"/>
    <row r="2195" s="132" customFormat="1" ht="13.5"/>
    <row r="2196" s="132" customFormat="1" ht="13.5"/>
    <row r="2197" s="132" customFormat="1" ht="13.5"/>
    <row r="2198" s="132" customFormat="1" ht="13.5"/>
    <row r="2199" s="132" customFormat="1" ht="13.5"/>
    <row r="2200" s="132" customFormat="1" ht="13.5"/>
    <row r="2201" s="132" customFormat="1" ht="13.5"/>
    <row r="2202" s="132" customFormat="1" ht="13.5"/>
    <row r="2203" s="132" customFormat="1" ht="13.5"/>
    <row r="2204" s="132" customFormat="1" ht="13.5"/>
    <row r="2205" s="132" customFormat="1" ht="13.5"/>
    <row r="2206" s="132" customFormat="1" ht="13.5"/>
    <row r="2207" s="132" customFormat="1" ht="13.5"/>
    <row r="2208" s="132" customFormat="1" ht="13.5"/>
    <row r="2209" s="132" customFormat="1" ht="13.5"/>
    <row r="2210" s="132" customFormat="1" ht="13.5"/>
    <row r="2211" s="132" customFormat="1" ht="13.5"/>
    <row r="2212" s="132" customFormat="1" ht="13.5"/>
    <row r="2213" s="132" customFormat="1" ht="13.5"/>
    <row r="2214" s="132" customFormat="1" ht="13.5"/>
    <row r="2215" s="132" customFormat="1" ht="13.5"/>
    <row r="2216" s="132" customFormat="1" ht="13.5"/>
    <row r="2217" s="132" customFormat="1" ht="13.5"/>
    <row r="2218" s="132" customFormat="1" ht="13.5"/>
    <row r="2219" s="132" customFormat="1" ht="13.5"/>
    <row r="2220" s="132" customFormat="1" ht="13.5"/>
    <row r="2221" s="132" customFormat="1" ht="13.5"/>
    <row r="2222" s="132" customFormat="1" ht="13.5"/>
    <row r="2223" s="132" customFormat="1" ht="13.5"/>
    <row r="2224" s="132" customFormat="1" ht="13.5"/>
    <row r="2225" s="132" customFormat="1" ht="13.5"/>
    <row r="2226" s="132" customFormat="1" ht="13.5"/>
    <row r="2227" s="132" customFormat="1" ht="13.5"/>
    <row r="2228" s="132" customFormat="1" ht="13.5"/>
    <row r="2229" s="132" customFormat="1" ht="13.5"/>
    <row r="2230" s="132" customFormat="1" ht="13.5"/>
    <row r="2231" s="132" customFormat="1" ht="13.5"/>
    <row r="2232" s="132" customFormat="1" ht="13.5"/>
    <row r="2233" s="132" customFormat="1" ht="13.5"/>
    <row r="2234" s="132" customFormat="1" ht="13.5"/>
    <row r="2235" s="132" customFormat="1" ht="13.5"/>
    <row r="2236" s="132" customFormat="1" ht="13.5"/>
    <row r="2237" s="132" customFormat="1" ht="13.5"/>
    <row r="2238" s="132" customFormat="1" ht="13.5"/>
    <row r="2239" s="132" customFormat="1" ht="13.5"/>
    <row r="2240" s="132" customFormat="1" ht="13.5"/>
    <row r="2241" s="132" customFormat="1" ht="13.5"/>
    <row r="2242" s="132" customFormat="1" ht="13.5"/>
    <row r="2243" s="132" customFormat="1" ht="13.5"/>
    <row r="2244" s="132" customFormat="1" ht="13.5"/>
    <row r="2245" s="132" customFormat="1" ht="13.5"/>
    <row r="2246" s="132" customFormat="1" ht="13.5"/>
    <row r="2247" s="132" customFormat="1" ht="13.5"/>
    <row r="2248" s="132" customFormat="1" ht="13.5"/>
    <row r="2249" s="132" customFormat="1" ht="13.5"/>
    <row r="2250" s="132" customFormat="1" ht="13.5"/>
    <row r="2251" s="132" customFormat="1" ht="13.5"/>
    <row r="2252" s="132" customFormat="1" ht="13.5"/>
    <row r="2253" s="132" customFormat="1" ht="13.5"/>
    <row r="2254" s="132" customFormat="1" ht="13.5"/>
    <row r="2255" s="132" customFormat="1" ht="13.5"/>
    <row r="2256" s="132" customFormat="1" ht="13.5"/>
    <row r="2257" s="132" customFormat="1" ht="13.5"/>
    <row r="2258" s="132" customFormat="1" ht="13.5"/>
    <row r="2259" s="132" customFormat="1" ht="13.5"/>
    <row r="2260" s="132" customFormat="1" ht="13.5"/>
    <row r="2261" s="132" customFormat="1" ht="13.5"/>
    <row r="2262" s="132" customFormat="1" ht="13.5"/>
    <row r="2263" s="132" customFormat="1" ht="13.5"/>
    <row r="2264" s="132" customFormat="1" ht="13.5"/>
    <row r="2265" s="132" customFormat="1" ht="13.5"/>
    <row r="2266" s="132" customFormat="1" ht="13.5"/>
    <row r="2267" s="132" customFormat="1" ht="13.5"/>
    <row r="2268" s="132" customFormat="1" ht="13.5"/>
    <row r="2269" s="132" customFormat="1" ht="13.5"/>
    <row r="2270" s="132" customFormat="1" ht="13.5"/>
    <row r="2271" s="132" customFormat="1" ht="13.5"/>
    <row r="2272" s="132" customFormat="1" ht="13.5"/>
    <row r="2273" s="132" customFormat="1" ht="13.5"/>
    <row r="2274" s="132" customFormat="1" ht="13.5"/>
    <row r="2275" s="132" customFormat="1" ht="13.5"/>
    <row r="2276" s="132" customFormat="1" ht="13.5"/>
    <row r="2277" s="132" customFormat="1" ht="13.5"/>
    <row r="2278" s="132" customFormat="1" ht="13.5"/>
    <row r="2279" s="132" customFormat="1" ht="13.5"/>
    <row r="2280" s="132" customFormat="1" ht="13.5"/>
    <row r="2281" s="132" customFormat="1" ht="13.5"/>
    <row r="2282" s="132" customFormat="1" ht="13.5"/>
    <row r="2283" s="132" customFormat="1" ht="13.5"/>
    <row r="2284" s="132" customFormat="1" ht="13.5"/>
    <row r="2285" s="132" customFormat="1" ht="13.5"/>
    <row r="2286" s="132" customFormat="1" ht="13.5"/>
    <row r="2287" s="132" customFormat="1" ht="13.5"/>
    <row r="2288" s="132" customFormat="1" ht="13.5"/>
    <row r="2289" s="132" customFormat="1" ht="13.5"/>
    <row r="2290" s="132" customFormat="1" ht="13.5"/>
    <row r="2291" s="132" customFormat="1" ht="13.5"/>
    <row r="2292" s="132" customFormat="1" ht="13.5"/>
    <row r="2293" s="132" customFormat="1" ht="13.5"/>
    <row r="2294" s="132" customFormat="1" ht="13.5"/>
    <row r="2295" s="132" customFormat="1" ht="13.5"/>
    <row r="2296" s="132" customFormat="1" ht="13.5"/>
    <row r="2297" s="132" customFormat="1" ht="13.5"/>
    <row r="2298" s="132" customFormat="1" ht="13.5"/>
    <row r="2299" s="132" customFormat="1" ht="13.5"/>
    <row r="2300" s="132" customFormat="1" ht="13.5"/>
    <row r="2301" s="132" customFormat="1" ht="13.5"/>
    <row r="2302" s="132" customFormat="1" ht="13.5"/>
    <row r="2303" s="132" customFormat="1" ht="13.5"/>
    <row r="2304" s="132" customFormat="1" ht="13.5"/>
    <row r="2305" s="132" customFormat="1" ht="13.5"/>
    <row r="2306" s="132" customFormat="1" ht="13.5"/>
    <row r="2307" s="132" customFormat="1" ht="13.5"/>
    <row r="2308" s="132" customFormat="1" ht="13.5"/>
    <row r="2309" s="132" customFormat="1" ht="13.5"/>
    <row r="2310" s="132" customFormat="1" ht="13.5"/>
    <row r="2311" s="132" customFormat="1" ht="13.5"/>
    <row r="2312" s="132" customFormat="1" ht="13.5"/>
    <row r="2313" s="132" customFormat="1" ht="13.5"/>
    <row r="2314" s="132" customFormat="1" ht="13.5"/>
    <row r="2315" s="132" customFormat="1" ht="13.5"/>
    <row r="2316" s="132" customFormat="1" ht="13.5"/>
    <row r="2317" s="132" customFormat="1" ht="13.5"/>
    <row r="2318" s="132" customFormat="1" ht="13.5"/>
    <row r="2319" s="132" customFormat="1" ht="13.5"/>
    <row r="2320" s="132" customFormat="1" ht="13.5"/>
    <row r="2321" s="132" customFormat="1" ht="13.5"/>
    <row r="2322" s="132" customFormat="1" ht="13.5"/>
    <row r="2323" s="132" customFormat="1" ht="13.5"/>
    <row r="2324" s="132" customFormat="1" ht="13.5"/>
    <row r="2325" s="132" customFormat="1" ht="13.5"/>
    <row r="2326" s="132" customFormat="1" ht="13.5"/>
    <row r="2327" s="132" customFormat="1" ht="13.5"/>
    <row r="2328" s="132" customFormat="1" ht="13.5"/>
    <row r="2329" s="132" customFormat="1" ht="13.5"/>
    <row r="2330" s="132" customFormat="1" ht="13.5"/>
    <row r="2331" s="132" customFormat="1" ht="13.5"/>
    <row r="2332" s="132" customFormat="1" ht="13.5"/>
    <row r="2333" s="132" customFormat="1" ht="13.5"/>
    <row r="2334" s="132" customFormat="1" ht="13.5"/>
    <row r="2335" s="132" customFormat="1" ht="13.5"/>
    <row r="2336" s="132" customFormat="1" ht="13.5"/>
    <row r="2337" s="132" customFormat="1" ht="13.5"/>
    <row r="2338" s="132" customFormat="1" ht="13.5"/>
    <row r="2339" s="132" customFormat="1" ht="13.5"/>
    <row r="2340" s="132" customFormat="1" ht="13.5"/>
    <row r="2341" s="132" customFormat="1" ht="13.5"/>
    <row r="2342" s="132" customFormat="1" ht="13.5"/>
    <row r="2343" s="132" customFormat="1" ht="13.5"/>
    <row r="2344" s="132" customFormat="1" ht="13.5"/>
    <row r="2345" s="132" customFormat="1" ht="13.5"/>
    <row r="2346" s="132" customFormat="1" ht="13.5"/>
    <row r="2347" s="132" customFormat="1" ht="13.5"/>
    <row r="2348" s="132" customFormat="1" ht="13.5"/>
    <row r="2349" s="132" customFormat="1" ht="13.5"/>
    <row r="2350" s="132" customFormat="1" ht="13.5"/>
    <row r="2351" s="132" customFormat="1" ht="13.5"/>
    <row r="2352" s="132" customFormat="1" ht="13.5"/>
    <row r="2353" s="132" customFormat="1" ht="13.5"/>
    <row r="2354" s="132" customFormat="1" ht="13.5"/>
    <row r="2355" s="132" customFormat="1" ht="13.5"/>
    <row r="2356" s="132" customFormat="1" ht="13.5"/>
    <row r="2357" s="132" customFormat="1" ht="13.5"/>
    <row r="2358" s="132" customFormat="1" ht="13.5"/>
    <row r="2359" s="132" customFormat="1" ht="13.5"/>
    <row r="2360" s="132" customFormat="1" ht="13.5"/>
    <row r="2361" s="132" customFormat="1" ht="13.5"/>
    <row r="2362" s="132" customFormat="1" ht="13.5"/>
    <row r="2363" s="132" customFormat="1" ht="13.5"/>
    <row r="2364" s="132" customFormat="1" ht="13.5"/>
    <row r="2365" s="132" customFormat="1" ht="13.5"/>
    <row r="2366" s="132" customFormat="1" ht="13.5"/>
    <row r="2367" s="132" customFormat="1" ht="13.5"/>
    <row r="2368" s="132" customFormat="1" ht="13.5"/>
    <row r="2369" s="132" customFormat="1" ht="13.5"/>
    <row r="2370" s="132" customFormat="1" ht="13.5"/>
    <row r="2371" s="132" customFormat="1" ht="13.5"/>
    <row r="2372" s="132" customFormat="1" ht="13.5"/>
    <row r="2373" s="132" customFormat="1" ht="13.5"/>
    <row r="2374" s="132" customFormat="1" ht="13.5"/>
    <row r="2375" s="132" customFormat="1" ht="13.5"/>
    <row r="2376" s="132" customFormat="1" ht="13.5"/>
    <row r="2377" s="132" customFormat="1" ht="13.5"/>
    <row r="2378" s="132" customFormat="1" ht="13.5"/>
    <row r="2379" s="132" customFormat="1" ht="13.5"/>
    <row r="2380" s="132" customFormat="1" ht="13.5"/>
    <row r="2381" s="132" customFormat="1" ht="13.5"/>
    <row r="2382" s="132" customFormat="1" ht="13.5"/>
    <row r="2383" s="132" customFormat="1" ht="13.5"/>
    <row r="2384" s="132" customFormat="1" ht="13.5"/>
    <row r="2385" s="132" customFormat="1" ht="13.5"/>
    <row r="2386" s="132" customFormat="1" ht="13.5"/>
    <row r="2387" s="132" customFormat="1" ht="13.5"/>
    <row r="2388" s="132" customFormat="1" ht="13.5"/>
    <row r="2389" s="132" customFormat="1" ht="13.5"/>
    <row r="2390" s="132" customFormat="1" ht="13.5"/>
    <row r="2391" s="132" customFormat="1" ht="13.5"/>
    <row r="2392" s="132" customFormat="1" ht="13.5"/>
    <row r="2393" s="132" customFormat="1" ht="13.5"/>
    <row r="2394" s="132" customFormat="1" ht="13.5"/>
    <row r="2395" s="132" customFormat="1" ht="13.5"/>
    <row r="2396" s="132" customFormat="1" ht="13.5"/>
    <row r="2397" s="132" customFormat="1" ht="13.5"/>
    <row r="2398" s="132" customFormat="1" ht="13.5"/>
    <row r="2399" s="132" customFormat="1" ht="13.5"/>
    <row r="2400" s="132" customFormat="1" ht="13.5"/>
    <row r="2401" s="132" customFormat="1" ht="13.5"/>
    <row r="2402" s="132" customFormat="1" ht="13.5"/>
    <row r="2403" s="132" customFormat="1" ht="13.5"/>
    <row r="2404" s="132" customFormat="1" ht="13.5"/>
    <row r="2405" s="132" customFormat="1" ht="13.5"/>
    <row r="2406" s="132" customFormat="1" ht="13.5"/>
    <row r="2407" s="132" customFormat="1" ht="13.5"/>
    <row r="2408" s="132" customFormat="1" ht="13.5"/>
    <row r="2409" s="132" customFormat="1" ht="13.5"/>
    <row r="2410" s="132" customFormat="1" ht="13.5"/>
    <row r="2411" s="132" customFormat="1" ht="13.5"/>
    <row r="2412" s="132" customFormat="1" ht="13.5"/>
    <row r="2413" s="132" customFormat="1" ht="13.5"/>
    <row r="2414" s="132" customFormat="1" ht="13.5"/>
    <row r="2415" s="132" customFormat="1" ht="13.5"/>
    <row r="2416" s="132" customFormat="1" ht="13.5"/>
    <row r="2417" s="132" customFormat="1" ht="13.5"/>
    <row r="2418" s="132" customFormat="1" ht="13.5"/>
    <row r="2419" s="132" customFormat="1" ht="13.5"/>
    <row r="2420" s="132" customFormat="1" ht="13.5"/>
    <row r="2421" s="132" customFormat="1" ht="13.5"/>
    <row r="2422" s="132" customFormat="1" ht="13.5"/>
    <row r="2423" s="132" customFormat="1" ht="13.5"/>
    <row r="2424" s="132" customFormat="1" ht="13.5"/>
    <row r="2425" s="132" customFormat="1" ht="13.5"/>
    <row r="2426" s="132" customFormat="1" ht="13.5"/>
    <row r="2427" s="132" customFormat="1" ht="13.5"/>
    <row r="2428" s="132" customFormat="1" ht="13.5"/>
    <row r="2429" s="132" customFormat="1" ht="13.5"/>
    <row r="2430" s="132" customFormat="1" ht="13.5"/>
    <row r="2431" s="132" customFormat="1" ht="13.5"/>
    <row r="2432" s="132" customFormat="1" ht="13.5"/>
    <row r="2433" s="132" customFormat="1" ht="13.5"/>
    <row r="2434" s="132" customFormat="1" ht="13.5"/>
    <row r="2435" s="132" customFormat="1" ht="13.5"/>
    <row r="2436" s="132" customFormat="1" ht="13.5"/>
    <row r="2437" s="132" customFormat="1" ht="13.5"/>
    <row r="2438" s="132" customFormat="1" ht="13.5"/>
    <row r="2439" s="132" customFormat="1" ht="13.5"/>
    <row r="2440" s="132" customFormat="1" ht="13.5"/>
    <row r="2441" s="132" customFormat="1" ht="13.5"/>
    <row r="2442" s="132" customFormat="1" ht="13.5"/>
    <row r="2443" s="132" customFormat="1" ht="13.5"/>
    <row r="2444" s="132" customFormat="1" ht="13.5"/>
    <row r="2445" s="132" customFormat="1" ht="13.5"/>
    <row r="2446" s="132" customFormat="1" ht="13.5"/>
    <row r="2447" s="132" customFormat="1" ht="13.5"/>
    <row r="2448" s="132" customFormat="1" ht="13.5"/>
    <row r="2449" s="132" customFormat="1" ht="13.5"/>
    <row r="2450" s="132" customFormat="1" ht="13.5"/>
    <row r="2451" s="132" customFormat="1" ht="13.5"/>
    <row r="2452" s="132" customFormat="1" ht="13.5"/>
    <row r="2453" s="132" customFormat="1" ht="13.5"/>
    <row r="2454" s="132" customFormat="1" ht="13.5"/>
    <row r="2455" s="132" customFormat="1" ht="13.5"/>
    <row r="2456" s="132" customFormat="1" ht="13.5"/>
    <row r="2457" s="132" customFormat="1" ht="13.5"/>
    <row r="2458" s="132" customFormat="1" ht="13.5"/>
    <row r="2459" s="132" customFormat="1" ht="13.5"/>
    <row r="2460" s="132" customFormat="1" ht="13.5"/>
    <row r="2461" s="132" customFormat="1" ht="13.5"/>
    <row r="2462" s="132" customFormat="1" ht="13.5"/>
    <row r="2463" s="132" customFormat="1" ht="13.5"/>
    <row r="2464" s="132" customFormat="1" ht="13.5"/>
    <row r="2465" s="132" customFormat="1" ht="13.5"/>
    <row r="2466" s="132" customFormat="1" ht="13.5"/>
    <row r="2467" s="132" customFormat="1" ht="13.5"/>
    <row r="2468" s="132" customFormat="1" ht="13.5"/>
    <row r="2469" s="132" customFormat="1" ht="13.5"/>
    <row r="2470" s="132" customFormat="1" ht="13.5"/>
    <row r="2471" s="132" customFormat="1" ht="13.5"/>
    <row r="2472" s="132" customFormat="1" ht="13.5"/>
    <row r="2473" s="132" customFormat="1" ht="13.5"/>
    <row r="2474" s="132" customFormat="1" ht="13.5"/>
    <row r="2475" s="132" customFormat="1" ht="13.5"/>
    <row r="2476" s="132" customFormat="1" ht="13.5"/>
    <row r="2477" s="132" customFormat="1" ht="13.5"/>
    <row r="2478" s="132" customFormat="1" ht="13.5"/>
    <row r="2479" s="132" customFormat="1" ht="13.5"/>
    <row r="2480" s="132" customFormat="1" ht="13.5"/>
    <row r="2481" s="132" customFormat="1" ht="13.5"/>
    <row r="2482" s="132" customFormat="1" ht="13.5"/>
    <row r="2483" s="132" customFormat="1" ht="13.5"/>
    <row r="2484" s="132" customFormat="1" ht="13.5"/>
    <row r="2485" s="132" customFormat="1" ht="13.5"/>
    <row r="2486" s="132" customFormat="1" ht="13.5"/>
    <row r="2487" s="132" customFormat="1" ht="13.5"/>
    <row r="2488" s="132" customFormat="1" ht="13.5"/>
    <row r="2489" s="132" customFormat="1" ht="13.5"/>
    <row r="2490" s="132" customFormat="1" ht="13.5"/>
    <row r="2491" s="132" customFormat="1" ht="13.5"/>
    <row r="2492" s="132" customFormat="1" ht="13.5"/>
    <row r="2493" s="132" customFormat="1" ht="13.5"/>
    <row r="2494" s="132" customFormat="1" ht="13.5"/>
    <row r="2495" s="132" customFormat="1" ht="13.5"/>
    <row r="2496" s="132" customFormat="1" ht="13.5"/>
    <row r="2497" s="132" customFormat="1" ht="13.5"/>
    <row r="2498" s="132" customFormat="1" ht="13.5"/>
    <row r="2499" s="132" customFormat="1" ht="13.5"/>
    <row r="2500" s="132" customFormat="1" ht="13.5"/>
    <row r="2501" s="132" customFormat="1" ht="13.5"/>
    <row r="2502" s="132" customFormat="1" ht="13.5"/>
    <row r="2503" s="132" customFormat="1" ht="13.5"/>
    <row r="2504" s="132" customFormat="1" ht="13.5"/>
    <row r="2505" s="132" customFormat="1" ht="13.5"/>
    <row r="2506" s="132" customFormat="1" ht="13.5"/>
    <row r="2507" s="132" customFormat="1" ht="13.5"/>
    <row r="2508" s="132" customFormat="1" ht="13.5"/>
    <row r="2509" s="132" customFormat="1" ht="13.5"/>
    <row r="2510" s="132" customFormat="1" ht="13.5"/>
    <row r="2511" s="132" customFormat="1" ht="13.5"/>
    <row r="2512" s="132" customFormat="1" ht="13.5"/>
    <row r="2513" s="132" customFormat="1" ht="13.5"/>
    <row r="2514" s="132" customFormat="1" ht="13.5"/>
    <row r="2515" s="132" customFormat="1" ht="13.5"/>
    <row r="2516" s="132" customFormat="1" ht="13.5"/>
    <row r="2517" s="132" customFormat="1" ht="13.5"/>
    <row r="2518" s="132" customFormat="1" ht="13.5"/>
    <row r="2519" s="132" customFormat="1" ht="13.5"/>
    <row r="2520" s="132" customFormat="1" ht="13.5"/>
    <row r="2521" s="132" customFormat="1" ht="13.5"/>
    <row r="2522" s="132" customFormat="1" ht="13.5"/>
    <row r="2523" s="132" customFormat="1" ht="13.5"/>
    <row r="2524" s="132" customFormat="1" ht="13.5"/>
    <row r="2525" s="132" customFormat="1" ht="13.5"/>
    <row r="2526" s="132" customFormat="1" ht="13.5"/>
    <row r="2527" s="132" customFormat="1" ht="13.5"/>
    <row r="2528" s="132" customFormat="1" ht="13.5"/>
    <row r="2529" s="132" customFormat="1" ht="13.5"/>
    <row r="2530" s="132" customFormat="1" ht="13.5"/>
    <row r="2531" s="132" customFormat="1" ht="13.5"/>
    <row r="2532" s="132" customFormat="1" ht="13.5"/>
    <row r="2533" s="132" customFormat="1" ht="13.5"/>
    <row r="2534" s="132" customFormat="1" ht="13.5"/>
    <row r="2535" s="132" customFormat="1" ht="13.5"/>
    <row r="2536" s="132" customFormat="1" ht="13.5"/>
    <row r="2537" s="132" customFormat="1" ht="13.5"/>
    <row r="2538" s="132" customFormat="1" ht="13.5"/>
    <row r="2539" s="132" customFormat="1" ht="13.5"/>
    <row r="2540" s="132" customFormat="1" ht="13.5"/>
    <row r="2541" s="132" customFormat="1" ht="13.5"/>
    <row r="2542" s="132" customFormat="1" ht="13.5"/>
    <row r="2543" s="132" customFormat="1" ht="13.5"/>
    <row r="2544" s="132" customFormat="1" ht="13.5"/>
    <row r="2545" s="132" customFormat="1" ht="13.5"/>
    <row r="2546" s="132" customFormat="1" ht="13.5"/>
    <row r="2547" s="132" customFormat="1" ht="13.5"/>
    <row r="2548" s="132" customFormat="1" ht="13.5"/>
    <row r="2549" s="132" customFormat="1" ht="13.5"/>
    <row r="2550" s="132" customFormat="1" ht="13.5"/>
    <row r="2551" s="132" customFormat="1" ht="13.5"/>
    <row r="2552" s="132" customFormat="1" ht="13.5"/>
    <row r="2553" s="132" customFormat="1" ht="13.5"/>
    <row r="2554" s="132" customFormat="1" ht="13.5"/>
    <row r="2555" s="132" customFormat="1" ht="13.5"/>
    <row r="2556" s="132" customFormat="1" ht="13.5"/>
    <row r="2557" s="132" customFormat="1" ht="13.5"/>
    <row r="2558" s="132" customFormat="1" ht="13.5"/>
    <row r="2559" s="132" customFormat="1" ht="13.5"/>
    <row r="2560" s="132" customFormat="1" ht="13.5"/>
    <row r="2561" s="132" customFormat="1" ht="13.5"/>
    <row r="2562" s="132" customFormat="1" ht="13.5"/>
    <row r="2563" s="132" customFormat="1" ht="13.5"/>
    <row r="2564" s="132" customFormat="1" ht="13.5"/>
    <row r="2565" s="132" customFormat="1" ht="13.5"/>
    <row r="2566" s="132" customFormat="1" ht="13.5"/>
    <row r="2567" s="132" customFormat="1" ht="13.5"/>
    <row r="2568" s="132" customFormat="1" ht="13.5"/>
    <row r="2569" s="132" customFormat="1" ht="13.5"/>
    <row r="2570" s="132" customFormat="1" ht="13.5"/>
    <row r="2571" s="132" customFormat="1" ht="13.5"/>
    <row r="2572" s="132" customFormat="1" ht="13.5"/>
    <row r="2573" s="132" customFormat="1" ht="13.5"/>
    <row r="2574" s="132" customFormat="1" ht="13.5"/>
    <row r="2575" s="132" customFormat="1" ht="13.5"/>
    <row r="2576" s="132" customFormat="1" ht="13.5"/>
    <row r="2577" s="132" customFormat="1" ht="13.5"/>
    <row r="2578" s="132" customFormat="1" ht="13.5"/>
    <row r="2579" s="132" customFormat="1" ht="13.5"/>
    <row r="2580" s="132" customFormat="1" ht="13.5"/>
    <row r="2581" s="132" customFormat="1" ht="13.5"/>
    <row r="2582" s="132" customFormat="1" ht="13.5"/>
    <row r="2583" s="132" customFormat="1" ht="13.5"/>
    <row r="2584" s="132" customFormat="1" ht="13.5"/>
    <row r="2585" s="132" customFormat="1" ht="13.5"/>
    <row r="2586" s="132" customFormat="1" ht="13.5"/>
    <row r="2587" s="132" customFormat="1" ht="13.5"/>
    <row r="2588" s="132" customFormat="1" ht="13.5"/>
    <row r="2589" s="132" customFormat="1" ht="13.5"/>
    <row r="2590" s="132" customFormat="1" ht="13.5"/>
    <row r="2591" s="132" customFormat="1" ht="13.5"/>
    <row r="2592" s="132" customFormat="1" ht="13.5"/>
    <row r="2593" s="132" customFormat="1" ht="13.5"/>
    <row r="2594" s="132" customFormat="1" ht="13.5"/>
    <row r="2595" s="132" customFormat="1" ht="13.5"/>
    <row r="2596" s="132" customFormat="1" ht="13.5"/>
    <row r="2597" s="132" customFormat="1" ht="13.5"/>
    <row r="2598" s="132" customFormat="1" ht="13.5"/>
    <row r="2599" s="132" customFormat="1" ht="13.5"/>
    <row r="2600" s="132" customFormat="1" ht="13.5"/>
    <row r="2601" s="132" customFormat="1" ht="13.5"/>
    <row r="2602" s="132" customFormat="1" ht="13.5"/>
    <row r="2603" s="132" customFormat="1" ht="13.5"/>
    <row r="2604" s="132" customFormat="1" ht="13.5"/>
    <row r="2605" s="132" customFormat="1" ht="13.5"/>
    <row r="2606" s="132" customFormat="1" ht="13.5"/>
    <row r="2607" s="132" customFormat="1" ht="13.5"/>
    <row r="2608" s="132" customFormat="1" ht="13.5"/>
    <row r="2609" s="132" customFormat="1" ht="13.5"/>
    <row r="2610" s="132" customFormat="1" ht="13.5"/>
    <row r="2611" s="132" customFormat="1" ht="13.5"/>
    <row r="2612" s="132" customFormat="1" ht="13.5"/>
    <row r="2613" s="132" customFormat="1" ht="13.5"/>
    <row r="2614" s="132" customFormat="1" ht="13.5"/>
    <row r="2615" s="132" customFormat="1" ht="13.5"/>
    <row r="2616" s="132" customFormat="1" ht="13.5"/>
    <row r="2617" s="132" customFormat="1" ht="13.5"/>
    <row r="2618" s="132" customFormat="1" ht="13.5"/>
    <row r="2619" s="132" customFormat="1" ht="13.5"/>
    <row r="2620" s="132" customFormat="1" ht="13.5"/>
    <row r="2621" s="132" customFormat="1" ht="13.5"/>
    <row r="2622" s="132" customFormat="1" ht="13.5"/>
    <row r="2623" s="132" customFormat="1" ht="13.5"/>
    <row r="2624" s="132" customFormat="1" ht="13.5"/>
    <row r="2625" s="132" customFormat="1" ht="13.5"/>
    <row r="2626" s="132" customFormat="1" ht="13.5"/>
    <row r="2627" s="132" customFormat="1" ht="13.5"/>
    <row r="2628" s="132" customFormat="1" ht="13.5"/>
    <row r="2629" s="132" customFormat="1" ht="13.5"/>
    <row r="2630" s="132" customFormat="1" ht="13.5"/>
    <row r="2631" s="132" customFormat="1" ht="13.5"/>
    <row r="2632" s="132" customFormat="1" ht="13.5"/>
    <row r="2633" s="132" customFormat="1" ht="13.5"/>
    <row r="2634" s="132" customFormat="1" ht="13.5"/>
    <row r="2635" s="132" customFormat="1" ht="13.5"/>
    <row r="2636" s="132" customFormat="1" ht="13.5"/>
    <row r="2637" s="132" customFormat="1" ht="13.5"/>
    <row r="2638" s="132" customFormat="1" ht="13.5"/>
    <row r="2639" s="132" customFormat="1" ht="13.5"/>
    <row r="2640" s="132" customFormat="1" ht="13.5"/>
    <row r="2641" s="132" customFormat="1" ht="13.5"/>
    <row r="2642" s="132" customFormat="1" ht="13.5"/>
    <row r="2643" s="132" customFormat="1" ht="13.5"/>
    <row r="2644" s="132" customFormat="1" ht="13.5"/>
    <row r="2645" s="132" customFormat="1" ht="13.5"/>
    <row r="2646" s="132" customFormat="1" ht="13.5"/>
    <row r="2647" s="132" customFormat="1" ht="13.5"/>
    <row r="2648" s="132" customFormat="1" ht="13.5"/>
    <row r="2649" s="132" customFormat="1" ht="13.5"/>
    <row r="2650" s="132" customFormat="1" ht="13.5"/>
    <row r="2651" s="132" customFormat="1" ht="13.5"/>
    <row r="2652" s="132" customFormat="1" ht="13.5"/>
    <row r="2653" s="132" customFormat="1" ht="13.5"/>
    <row r="2654" s="132" customFormat="1" ht="13.5"/>
    <row r="2655" s="132" customFormat="1" ht="13.5"/>
    <row r="2656" s="132" customFormat="1" ht="13.5"/>
    <row r="2657" s="132" customFormat="1" ht="13.5"/>
    <row r="2658" s="132" customFormat="1" ht="13.5"/>
    <row r="2659" s="132" customFormat="1" ht="13.5"/>
    <row r="2660" s="132" customFormat="1" ht="13.5"/>
    <row r="2661" s="132" customFormat="1" ht="13.5"/>
    <row r="2662" s="132" customFormat="1" ht="13.5"/>
    <row r="2663" s="132" customFormat="1" ht="13.5"/>
    <row r="2664" s="132" customFormat="1" ht="13.5"/>
    <row r="2665" s="132" customFormat="1" ht="13.5"/>
    <row r="2666" s="132" customFormat="1" ht="13.5"/>
    <row r="2667" s="132" customFormat="1" ht="13.5"/>
    <row r="2668" s="132" customFormat="1" ht="13.5"/>
    <row r="2669" s="132" customFormat="1" ht="13.5"/>
    <row r="2670" s="132" customFormat="1" ht="13.5"/>
    <row r="2671" s="132" customFormat="1" ht="13.5"/>
    <row r="2672" s="132" customFormat="1" ht="13.5"/>
    <row r="2673" s="132" customFormat="1" ht="13.5"/>
    <row r="2674" s="132" customFormat="1" ht="13.5"/>
    <row r="2675" s="132" customFormat="1" ht="13.5"/>
    <row r="2676" s="132" customFormat="1" ht="13.5"/>
    <row r="2677" s="132" customFormat="1" ht="13.5"/>
    <row r="2678" s="132" customFormat="1" ht="13.5"/>
    <row r="2679" s="132" customFormat="1" ht="13.5"/>
    <row r="2680" s="132" customFormat="1" ht="13.5"/>
    <row r="2681" s="132" customFormat="1" ht="13.5"/>
    <row r="2682" s="132" customFormat="1" ht="13.5"/>
    <row r="2683" s="132" customFormat="1" ht="13.5"/>
    <row r="2684" s="132" customFormat="1" ht="13.5"/>
    <row r="2685" s="132" customFormat="1" ht="13.5"/>
    <row r="2686" s="132" customFormat="1" ht="13.5"/>
    <row r="2687" s="132" customFormat="1" ht="13.5"/>
    <row r="2688" s="132" customFormat="1" ht="13.5"/>
    <row r="2689" s="132" customFormat="1" ht="13.5"/>
    <row r="2690" s="132" customFormat="1" ht="13.5"/>
    <row r="2691" s="132" customFormat="1" ht="13.5"/>
    <row r="2692" s="132" customFormat="1" ht="13.5"/>
    <row r="2693" s="132" customFormat="1" ht="13.5"/>
    <row r="2694" s="132" customFormat="1" ht="13.5"/>
    <row r="2695" s="132" customFormat="1" ht="13.5"/>
    <row r="2696" s="132" customFormat="1" ht="13.5"/>
    <row r="2697" s="132" customFormat="1" ht="13.5"/>
    <row r="2698" s="132" customFormat="1" ht="13.5"/>
    <row r="2699" s="132" customFormat="1" ht="13.5"/>
    <row r="2700" s="132" customFormat="1" ht="13.5"/>
    <row r="2701" s="132" customFormat="1" ht="13.5"/>
    <row r="2702" s="132" customFormat="1" ht="13.5"/>
    <row r="2703" s="132" customFormat="1" ht="13.5"/>
    <row r="2704" s="132" customFormat="1" ht="13.5"/>
    <row r="2705" s="132" customFormat="1" ht="13.5"/>
    <row r="2706" s="132" customFormat="1" ht="13.5"/>
    <row r="2707" s="132" customFormat="1" ht="13.5"/>
    <row r="2708" s="132" customFormat="1" ht="13.5"/>
    <row r="2709" s="132" customFormat="1" ht="13.5"/>
    <row r="2710" s="132" customFormat="1" ht="13.5"/>
    <row r="2711" s="132" customFormat="1" ht="13.5"/>
    <row r="2712" s="132" customFormat="1" ht="13.5"/>
    <row r="2713" s="132" customFormat="1" ht="13.5"/>
    <row r="2714" s="132" customFormat="1" ht="13.5"/>
    <row r="2715" s="132" customFormat="1" ht="13.5"/>
    <row r="2716" s="132" customFormat="1" ht="13.5"/>
    <row r="2717" s="132" customFormat="1" ht="13.5"/>
    <row r="2718" s="132" customFormat="1" ht="13.5"/>
    <row r="2719" s="132" customFormat="1" ht="13.5"/>
    <row r="2720" s="132" customFormat="1" ht="13.5"/>
    <row r="2721" s="132" customFormat="1" ht="13.5"/>
    <row r="2722" s="132" customFormat="1" ht="13.5"/>
    <row r="2723" s="132" customFormat="1" ht="13.5"/>
    <row r="2724" s="132" customFormat="1" ht="13.5"/>
    <row r="2725" s="132" customFormat="1" ht="13.5"/>
    <row r="2726" s="132" customFormat="1" ht="13.5"/>
    <row r="2727" s="132" customFormat="1" ht="13.5"/>
    <row r="2728" s="132" customFormat="1" ht="13.5"/>
    <row r="2729" s="132" customFormat="1" ht="13.5"/>
    <row r="2730" s="132" customFormat="1" ht="13.5"/>
    <row r="2731" s="132" customFormat="1" ht="13.5"/>
    <row r="2732" s="132" customFormat="1" ht="13.5"/>
    <row r="2733" s="132" customFormat="1" ht="13.5"/>
    <row r="2734" s="132" customFormat="1" ht="13.5"/>
    <row r="2735" s="132" customFormat="1" ht="13.5"/>
    <row r="2736" s="132" customFormat="1" ht="13.5"/>
    <row r="2737" s="132" customFormat="1" ht="13.5"/>
    <row r="2738" s="132" customFormat="1" ht="13.5"/>
    <row r="2739" s="132" customFormat="1" ht="13.5"/>
    <row r="2740" s="132" customFormat="1" ht="13.5"/>
    <row r="2741" s="132" customFormat="1" ht="13.5"/>
    <row r="2742" s="132" customFormat="1" ht="13.5"/>
    <row r="2743" s="132" customFormat="1" ht="13.5"/>
    <row r="2744" s="132" customFormat="1" ht="13.5"/>
    <row r="2745" s="132" customFormat="1" ht="13.5"/>
    <row r="2746" s="132" customFormat="1" ht="13.5"/>
    <row r="2747" s="132" customFormat="1" ht="13.5"/>
    <row r="2748" s="132" customFormat="1" ht="13.5"/>
    <row r="2749" s="132" customFormat="1" ht="13.5"/>
    <row r="2750" s="132" customFormat="1" ht="13.5"/>
    <row r="2751" s="132" customFormat="1" ht="13.5"/>
    <row r="2752" s="132" customFormat="1" ht="13.5"/>
    <row r="2753" s="132" customFormat="1" ht="13.5"/>
    <row r="2754" s="132" customFormat="1" ht="13.5"/>
    <row r="2755" s="132" customFormat="1" ht="13.5"/>
    <row r="2756" s="132" customFormat="1" ht="13.5"/>
    <row r="2757" s="132" customFormat="1" ht="13.5"/>
    <row r="2758" s="132" customFormat="1" ht="13.5"/>
    <row r="2759" s="132" customFormat="1" ht="13.5"/>
    <row r="2760" s="132" customFormat="1" ht="13.5"/>
    <row r="2761" s="132" customFormat="1" ht="13.5"/>
    <row r="2762" s="132" customFormat="1" ht="13.5"/>
    <row r="2763" s="132" customFormat="1" ht="13.5"/>
    <row r="2764" s="132" customFormat="1" ht="13.5"/>
    <row r="2765" s="132" customFormat="1" ht="13.5"/>
    <row r="2766" s="132" customFormat="1" ht="13.5"/>
    <row r="2767" s="132" customFormat="1" ht="13.5"/>
    <row r="2768" s="132" customFormat="1" ht="13.5"/>
    <row r="2769" s="132" customFormat="1" ht="13.5"/>
    <row r="2770" s="132" customFormat="1" ht="13.5"/>
    <row r="2771" s="132" customFormat="1" ht="13.5"/>
    <row r="2772" s="132" customFormat="1" ht="13.5"/>
    <row r="2773" s="132" customFormat="1" ht="13.5"/>
    <row r="2774" s="132" customFormat="1" ht="13.5"/>
    <row r="2775" s="132" customFormat="1" ht="13.5"/>
    <row r="2776" s="132" customFormat="1" ht="13.5"/>
    <row r="2777" s="132" customFormat="1" ht="13.5"/>
    <row r="2778" s="132" customFormat="1" ht="13.5"/>
    <row r="2779" s="132" customFormat="1" ht="13.5"/>
    <row r="2780" s="132" customFormat="1" ht="13.5"/>
    <row r="2781" s="132" customFormat="1" ht="13.5"/>
    <row r="2782" s="132" customFormat="1" ht="13.5"/>
    <row r="2783" s="132" customFormat="1" ht="13.5"/>
    <row r="2784" s="132" customFormat="1" ht="13.5"/>
    <row r="2785" s="132" customFormat="1" ht="13.5"/>
    <row r="2786" s="132" customFormat="1" ht="13.5"/>
    <row r="2787" s="132" customFormat="1" ht="13.5"/>
    <row r="2788" s="132" customFormat="1" ht="13.5"/>
    <row r="2789" s="132" customFormat="1" ht="13.5"/>
    <row r="2790" s="132" customFormat="1" ht="13.5"/>
    <row r="2791" s="132" customFormat="1" ht="13.5"/>
    <row r="2792" s="132" customFormat="1" ht="13.5"/>
    <row r="2793" s="132" customFormat="1" ht="13.5"/>
    <row r="2794" s="132" customFormat="1" ht="13.5"/>
    <row r="2795" s="132" customFormat="1" ht="13.5"/>
    <row r="2796" s="132" customFormat="1" ht="13.5"/>
    <row r="2797" s="132" customFormat="1" ht="13.5"/>
    <row r="2798" s="132" customFormat="1" ht="13.5"/>
    <row r="2799" s="132" customFormat="1" ht="13.5"/>
    <row r="2800" s="132" customFormat="1" ht="13.5"/>
    <row r="2801" s="132" customFormat="1" ht="13.5"/>
    <row r="2802" s="132" customFormat="1" ht="13.5"/>
    <row r="2803" s="132" customFormat="1" ht="13.5"/>
    <row r="2804" s="132" customFormat="1" ht="13.5"/>
    <row r="2805" s="132" customFormat="1" ht="13.5"/>
    <row r="2806" s="132" customFormat="1" ht="13.5"/>
    <row r="2807" s="132" customFormat="1" ht="13.5"/>
    <row r="2808" s="132" customFormat="1" ht="13.5"/>
    <row r="2809" s="132" customFormat="1" ht="13.5"/>
    <row r="2810" s="132" customFormat="1" ht="13.5"/>
    <row r="2811" s="132" customFormat="1" ht="13.5"/>
    <row r="2812" s="132" customFormat="1" ht="13.5"/>
    <row r="2813" s="132" customFormat="1" ht="13.5"/>
    <row r="2814" s="132" customFormat="1" ht="13.5"/>
    <row r="2815" s="132" customFormat="1" ht="13.5"/>
    <row r="2816" s="132" customFormat="1" ht="13.5"/>
    <row r="2817" s="132" customFormat="1" ht="13.5"/>
    <row r="2818" s="132" customFormat="1" ht="13.5"/>
    <row r="2819" s="132" customFormat="1" ht="13.5"/>
    <row r="2820" s="132" customFormat="1" ht="13.5"/>
    <row r="2821" s="132" customFormat="1" ht="13.5"/>
    <row r="2822" s="132" customFormat="1" ht="13.5"/>
    <row r="2823" s="132" customFormat="1" ht="13.5"/>
    <row r="2824" s="132" customFormat="1" ht="13.5"/>
    <row r="2825" s="132" customFormat="1" ht="13.5"/>
    <row r="2826" s="132" customFormat="1" ht="13.5"/>
    <row r="2827" s="132" customFormat="1" ht="13.5"/>
    <row r="2828" s="132" customFormat="1" ht="13.5"/>
    <row r="2829" s="132" customFormat="1" ht="13.5"/>
    <row r="2830" s="132" customFormat="1" ht="13.5"/>
    <row r="2831" s="132" customFormat="1" ht="13.5"/>
    <row r="2832" s="132" customFormat="1" ht="13.5"/>
    <row r="2833" s="132" customFormat="1" ht="13.5"/>
    <row r="2834" s="132" customFormat="1" ht="13.5"/>
    <row r="2835" s="132" customFormat="1" ht="13.5"/>
    <row r="2836" s="132" customFormat="1" ht="13.5"/>
    <row r="2837" s="132" customFormat="1" ht="13.5"/>
    <row r="2838" s="132" customFormat="1" ht="13.5"/>
    <row r="2839" s="132" customFormat="1" ht="13.5"/>
    <row r="2840" s="132" customFormat="1" ht="13.5"/>
    <row r="2841" s="132" customFormat="1" ht="13.5"/>
    <row r="2842" s="132" customFormat="1" ht="13.5"/>
    <row r="2843" s="132" customFormat="1" ht="13.5"/>
    <row r="2844" s="132" customFormat="1" ht="13.5"/>
    <row r="2845" s="132" customFormat="1" ht="13.5"/>
    <row r="2846" s="132" customFormat="1" ht="13.5"/>
    <row r="2847" s="132" customFormat="1" ht="13.5"/>
    <row r="2848" s="132" customFormat="1" ht="13.5"/>
    <row r="2849" s="132" customFormat="1" ht="13.5"/>
    <row r="2850" s="132" customFormat="1" ht="13.5"/>
    <row r="2851" s="132" customFormat="1" ht="13.5"/>
    <row r="2852" s="132" customFormat="1" ht="13.5"/>
    <row r="2853" s="132" customFormat="1" ht="13.5"/>
    <row r="2854" s="132" customFormat="1" ht="13.5"/>
    <row r="2855" s="132" customFormat="1" ht="13.5"/>
    <row r="2856" s="132" customFormat="1" ht="13.5"/>
    <row r="2857" s="132" customFormat="1" ht="13.5"/>
    <row r="2858" s="132" customFormat="1" ht="13.5"/>
    <row r="2859" s="132" customFormat="1" ht="13.5"/>
    <row r="2860" s="132" customFormat="1" ht="13.5"/>
    <row r="2861" s="132" customFormat="1" ht="13.5"/>
    <row r="2862" s="132" customFormat="1" ht="13.5"/>
    <row r="2863" s="132" customFormat="1" ht="13.5"/>
    <row r="2864" s="132" customFormat="1" ht="13.5"/>
    <row r="2865" s="132" customFormat="1" ht="13.5"/>
    <row r="2866" s="132" customFormat="1" ht="13.5"/>
    <row r="2867" s="132" customFormat="1" ht="13.5"/>
    <row r="2868" s="132" customFormat="1" ht="13.5"/>
    <row r="2869" s="132" customFormat="1" ht="13.5"/>
    <row r="2870" s="132" customFormat="1" ht="13.5"/>
    <row r="2871" s="132" customFormat="1" ht="13.5"/>
    <row r="2872" s="132" customFormat="1" ht="13.5"/>
    <row r="2873" s="132" customFormat="1" ht="13.5"/>
    <row r="2874" s="132" customFormat="1" ht="13.5"/>
    <row r="2875" s="132" customFormat="1" ht="13.5"/>
    <row r="2876" s="132" customFormat="1" ht="13.5"/>
    <row r="2877" s="132" customFormat="1" ht="13.5"/>
    <row r="2878" s="132" customFormat="1" ht="13.5"/>
    <row r="2879" s="132" customFormat="1" ht="13.5"/>
    <row r="2880" s="132" customFormat="1" ht="13.5"/>
    <row r="2881" s="132" customFormat="1" ht="13.5"/>
    <row r="2882" s="132" customFormat="1" ht="13.5"/>
    <row r="2883" s="132" customFormat="1" ht="13.5"/>
    <row r="2884" s="132" customFormat="1" ht="13.5"/>
    <row r="2885" s="132" customFormat="1" ht="13.5"/>
    <row r="2886" s="132" customFormat="1" ht="13.5"/>
    <row r="2887" s="132" customFormat="1" ht="13.5"/>
    <row r="2888" s="132" customFormat="1" ht="13.5"/>
    <row r="2889" s="132" customFormat="1" ht="13.5"/>
    <row r="2890" s="132" customFormat="1" ht="13.5"/>
    <row r="2891" s="132" customFormat="1" ht="13.5"/>
    <row r="2892" s="132" customFormat="1" ht="13.5"/>
    <row r="2893" s="132" customFormat="1" ht="13.5"/>
    <row r="2894" s="132" customFormat="1" ht="13.5"/>
    <row r="2895" s="132" customFormat="1" ht="13.5"/>
    <row r="2896" s="132" customFormat="1" ht="13.5"/>
    <row r="2897" s="132" customFormat="1" ht="13.5"/>
    <row r="2898" s="132" customFormat="1" ht="13.5"/>
    <row r="2899" s="132" customFormat="1" ht="13.5"/>
    <row r="2900" s="132" customFormat="1" ht="13.5"/>
    <row r="2901" s="132" customFormat="1" ht="13.5"/>
    <row r="2902" s="132" customFormat="1" ht="13.5"/>
    <row r="2903" s="132" customFormat="1" ht="13.5"/>
    <row r="2904" s="132" customFormat="1" ht="13.5"/>
    <row r="2905" s="132" customFormat="1" ht="13.5"/>
    <row r="2906" s="132" customFormat="1" ht="13.5"/>
    <row r="2907" s="132" customFormat="1" ht="13.5"/>
    <row r="2908" s="132" customFormat="1" ht="13.5"/>
    <row r="2909" s="132" customFormat="1" ht="13.5"/>
    <row r="2910" s="132" customFormat="1" ht="13.5"/>
    <row r="2911" s="132" customFormat="1" ht="13.5"/>
    <row r="2912" s="132" customFormat="1" ht="13.5"/>
    <row r="2913" s="132" customFormat="1" ht="13.5"/>
    <row r="2914" s="132" customFormat="1" ht="13.5"/>
    <row r="2915" s="132" customFormat="1" ht="13.5"/>
    <row r="2916" s="132" customFormat="1" ht="13.5"/>
    <row r="2917" s="132" customFormat="1" ht="13.5"/>
    <row r="2918" s="132" customFormat="1" ht="13.5"/>
    <row r="2919" s="132" customFormat="1" ht="13.5"/>
    <row r="2920" s="132" customFormat="1" ht="13.5"/>
    <row r="2921" s="132" customFormat="1" ht="13.5"/>
    <row r="2922" s="132" customFormat="1" ht="13.5"/>
    <row r="2923" s="132" customFormat="1" ht="13.5"/>
    <row r="2924" s="132" customFormat="1" ht="13.5"/>
    <row r="2925" s="132" customFormat="1" ht="13.5"/>
    <row r="2926" s="132" customFormat="1" ht="13.5"/>
    <row r="2927" s="132" customFormat="1" ht="13.5"/>
    <row r="2928" s="132" customFormat="1" ht="13.5"/>
    <row r="2929" s="132" customFormat="1" ht="13.5"/>
    <row r="2930" s="132" customFormat="1" ht="13.5"/>
    <row r="2931" s="132" customFormat="1" ht="13.5"/>
    <row r="2932" s="132" customFormat="1" ht="13.5"/>
    <row r="2933" s="132" customFormat="1" ht="13.5"/>
    <row r="2934" s="132" customFormat="1" ht="13.5"/>
    <row r="2935" s="132" customFormat="1" ht="13.5"/>
    <row r="2936" s="132" customFormat="1" ht="13.5"/>
    <row r="2937" s="132" customFormat="1" ht="13.5"/>
    <row r="2938" s="132" customFormat="1" ht="13.5"/>
    <row r="2939" s="132" customFormat="1" ht="13.5"/>
    <row r="2940" s="132" customFormat="1" ht="13.5"/>
    <row r="2941" s="132" customFormat="1" ht="13.5"/>
    <row r="2942" s="132" customFormat="1" ht="13.5"/>
    <row r="2943" s="132" customFormat="1" ht="13.5"/>
    <row r="2944" s="132" customFormat="1" ht="13.5"/>
    <row r="2945" s="132" customFormat="1" ht="13.5"/>
    <row r="2946" s="132" customFormat="1" ht="13.5"/>
    <row r="2947" s="132" customFormat="1" ht="13.5"/>
    <row r="2948" s="132" customFormat="1" ht="13.5"/>
    <row r="2949" s="132" customFormat="1" ht="13.5"/>
    <row r="2950" s="132" customFormat="1" ht="13.5"/>
    <row r="2951" s="132" customFormat="1" ht="13.5"/>
    <row r="2952" s="132" customFormat="1" ht="13.5"/>
    <row r="2953" s="132" customFormat="1" ht="13.5"/>
    <row r="2954" s="132" customFormat="1" ht="13.5"/>
    <row r="2955" s="132" customFormat="1" ht="13.5"/>
    <row r="2956" s="132" customFormat="1" ht="13.5"/>
    <row r="2957" s="132" customFormat="1" ht="13.5"/>
    <row r="2958" s="132" customFormat="1" ht="13.5"/>
    <row r="2959" s="132" customFormat="1" ht="13.5"/>
    <row r="2960" s="132" customFormat="1" ht="13.5"/>
    <row r="2961" s="132" customFormat="1" ht="13.5"/>
    <row r="2962" s="132" customFormat="1" ht="13.5"/>
    <row r="2963" s="132" customFormat="1" ht="13.5"/>
    <row r="2964" s="132" customFormat="1" ht="13.5"/>
    <row r="2965" s="132" customFormat="1" ht="13.5"/>
    <row r="2966" s="132" customFormat="1" ht="13.5"/>
    <row r="2967" s="132" customFormat="1" ht="13.5"/>
    <row r="2968" s="132" customFormat="1" ht="13.5"/>
    <row r="2969" s="132" customFormat="1" ht="13.5"/>
    <row r="2970" s="132" customFormat="1" ht="13.5"/>
    <row r="2971" s="132" customFormat="1" ht="13.5"/>
    <row r="2972" s="132" customFormat="1" ht="13.5"/>
    <row r="2973" s="132" customFormat="1" ht="13.5"/>
    <row r="2974" s="132" customFormat="1" ht="13.5"/>
    <row r="2975" s="132" customFormat="1" ht="13.5"/>
    <row r="2976" s="132" customFormat="1" ht="13.5"/>
    <row r="2977" s="132" customFormat="1" ht="13.5"/>
    <row r="2978" s="132" customFormat="1" ht="13.5"/>
    <row r="2979" s="132" customFormat="1" ht="13.5"/>
    <row r="2980" s="132" customFormat="1" ht="13.5"/>
    <row r="2981" s="132" customFormat="1" ht="13.5"/>
    <row r="2982" s="132" customFormat="1" ht="13.5"/>
    <row r="2983" s="132" customFormat="1" ht="13.5"/>
    <row r="2984" s="132" customFormat="1" ht="13.5"/>
    <row r="2985" s="132" customFormat="1" ht="13.5"/>
    <row r="2986" s="132" customFormat="1" ht="13.5"/>
    <row r="2987" s="132" customFormat="1" ht="13.5"/>
    <row r="2988" s="132" customFormat="1" ht="13.5"/>
    <row r="2989" s="132" customFormat="1" ht="13.5"/>
    <row r="2990" s="132" customFormat="1" ht="13.5"/>
    <row r="2991" s="132" customFormat="1" ht="13.5"/>
    <row r="2992" s="132" customFormat="1" ht="13.5"/>
    <row r="2993" s="132" customFormat="1" ht="13.5"/>
    <row r="2994" s="132" customFormat="1" ht="13.5"/>
    <row r="2995" s="132" customFormat="1" ht="13.5"/>
    <row r="2996" s="132" customFormat="1" ht="13.5"/>
    <row r="2997" s="132" customFormat="1" ht="13.5"/>
    <row r="2998" s="132" customFormat="1" ht="13.5"/>
    <row r="2999" s="132" customFormat="1" ht="13.5"/>
    <row r="3000" s="132" customFormat="1" ht="13.5"/>
    <row r="3001" s="132" customFormat="1" ht="13.5"/>
    <row r="3002" s="132" customFormat="1" ht="13.5"/>
    <row r="3003" s="132" customFormat="1" ht="13.5"/>
    <row r="3004" s="132" customFormat="1" ht="13.5"/>
    <row r="3005" s="132" customFormat="1" ht="13.5"/>
    <row r="3006" s="132" customFormat="1" ht="13.5"/>
    <row r="3007" s="132" customFormat="1" ht="13.5"/>
    <row r="3008" s="132" customFormat="1" ht="13.5"/>
    <row r="3009" s="132" customFormat="1" ht="13.5"/>
    <row r="3010" s="132" customFormat="1" ht="13.5"/>
    <row r="3011" s="132" customFormat="1" ht="13.5"/>
    <row r="3012" s="132" customFormat="1" ht="13.5"/>
    <row r="3013" s="132" customFormat="1" ht="13.5"/>
    <row r="3014" s="132" customFormat="1" ht="13.5"/>
    <row r="3015" s="132" customFormat="1" ht="13.5"/>
    <row r="3016" s="132" customFormat="1" ht="13.5"/>
    <row r="3017" s="132" customFormat="1" ht="13.5"/>
    <row r="3018" s="132" customFormat="1" ht="13.5"/>
    <row r="3019" s="132" customFormat="1" ht="13.5"/>
    <row r="3020" s="132" customFormat="1" ht="13.5"/>
    <row r="3021" s="132" customFormat="1" ht="13.5"/>
    <row r="3022" s="132" customFormat="1" ht="13.5"/>
    <row r="3023" s="132" customFormat="1" ht="13.5"/>
    <row r="3024" s="132" customFormat="1" ht="13.5"/>
    <row r="3025" s="132" customFormat="1" ht="13.5"/>
    <row r="3026" s="132" customFormat="1" ht="13.5"/>
    <row r="3027" s="132" customFormat="1" ht="13.5"/>
    <row r="3028" s="132" customFormat="1" ht="13.5"/>
    <row r="3029" s="132" customFormat="1" ht="13.5"/>
    <row r="3030" s="132" customFormat="1" ht="13.5"/>
    <row r="3031" s="132" customFormat="1" ht="13.5"/>
    <row r="3032" s="132" customFormat="1" ht="13.5"/>
    <row r="3033" s="132" customFormat="1" ht="13.5"/>
    <row r="3034" s="132" customFormat="1" ht="13.5"/>
    <row r="3035" s="132" customFormat="1" ht="13.5"/>
    <row r="3036" s="132" customFormat="1" ht="13.5"/>
    <row r="3037" s="132" customFormat="1" ht="13.5"/>
    <row r="3038" s="132" customFormat="1" ht="13.5"/>
    <row r="3039" s="132" customFormat="1" ht="13.5"/>
    <row r="3040" s="132" customFormat="1" ht="13.5"/>
    <row r="3041" s="132" customFormat="1" ht="13.5"/>
    <row r="3042" s="132" customFormat="1" ht="13.5"/>
    <row r="3043" s="132" customFormat="1" ht="13.5"/>
    <row r="3044" s="132" customFormat="1" ht="13.5"/>
    <row r="3045" s="132" customFormat="1" ht="13.5"/>
    <row r="3046" s="132" customFormat="1" ht="13.5"/>
    <row r="3047" s="132" customFormat="1" ht="13.5"/>
    <row r="3048" s="132" customFormat="1" ht="13.5"/>
    <row r="3049" s="132" customFormat="1" ht="13.5"/>
    <row r="3050" s="132" customFormat="1" ht="13.5"/>
    <row r="3051" s="132" customFormat="1" ht="13.5"/>
    <row r="3052" s="132" customFormat="1" ht="13.5"/>
    <row r="3053" s="132" customFormat="1" ht="13.5"/>
    <row r="3054" s="132" customFormat="1" ht="13.5"/>
    <row r="3055" s="132" customFormat="1" ht="13.5"/>
    <row r="3056" s="132" customFormat="1" ht="13.5"/>
    <row r="3057" s="132" customFormat="1" ht="13.5"/>
    <row r="3058" s="132" customFormat="1" ht="13.5"/>
    <row r="3059" s="132" customFormat="1" ht="13.5"/>
    <row r="3060" s="132" customFormat="1" ht="13.5"/>
    <row r="3061" s="132" customFormat="1" ht="13.5"/>
    <row r="3062" s="132" customFormat="1" ht="13.5"/>
    <row r="3063" s="132" customFormat="1" ht="13.5"/>
    <row r="3064" s="132" customFormat="1" ht="13.5"/>
    <row r="3065" s="132" customFormat="1" ht="13.5"/>
    <row r="3066" s="132" customFormat="1" ht="13.5"/>
    <row r="3067" s="132" customFormat="1" ht="13.5"/>
    <row r="3068" s="132" customFormat="1" ht="13.5"/>
    <row r="3069" s="132" customFormat="1" ht="13.5"/>
    <row r="3070" s="132" customFormat="1" ht="13.5"/>
    <row r="3071" s="132" customFormat="1" ht="13.5"/>
    <row r="3072" s="132" customFormat="1" ht="13.5"/>
    <row r="3073" s="132" customFormat="1" ht="13.5"/>
    <row r="3074" s="132" customFormat="1" ht="13.5"/>
    <row r="3075" s="132" customFormat="1" ht="13.5"/>
    <row r="3076" s="132" customFormat="1" ht="13.5"/>
    <row r="3077" s="132" customFormat="1" ht="13.5"/>
    <row r="3078" s="132" customFormat="1" ht="13.5"/>
    <row r="3079" s="132" customFormat="1" ht="13.5"/>
    <row r="3080" s="132" customFormat="1" ht="13.5"/>
    <row r="3081" s="132" customFormat="1" ht="13.5"/>
    <row r="3082" s="132" customFormat="1" ht="13.5"/>
    <row r="3083" s="132" customFormat="1" ht="13.5"/>
    <row r="3084" s="132" customFormat="1" ht="13.5"/>
    <row r="3085" s="132" customFormat="1" ht="13.5"/>
    <row r="3086" s="132" customFormat="1" ht="13.5"/>
    <row r="3087" s="132" customFormat="1" ht="13.5"/>
    <row r="3088" s="132" customFormat="1" ht="13.5"/>
    <row r="3089" s="132" customFormat="1" ht="13.5"/>
    <row r="3090" s="132" customFormat="1" ht="13.5"/>
    <row r="3091" s="132" customFormat="1" ht="13.5"/>
    <row r="3092" s="132" customFormat="1" ht="13.5"/>
    <row r="3093" s="132" customFormat="1" ht="13.5"/>
    <row r="3094" s="132" customFormat="1" ht="13.5"/>
    <row r="3095" s="132" customFormat="1" ht="13.5"/>
    <row r="3096" s="132" customFormat="1" ht="13.5"/>
    <row r="3097" s="132" customFormat="1" ht="13.5"/>
    <row r="3098" s="132" customFormat="1" ht="13.5"/>
    <row r="3099" s="132" customFormat="1" ht="13.5"/>
    <row r="3100" s="132" customFormat="1" ht="13.5"/>
    <row r="3101" s="132" customFormat="1" ht="13.5"/>
    <row r="3102" s="132" customFormat="1" ht="13.5"/>
    <row r="3103" s="132" customFormat="1" ht="13.5"/>
    <row r="3104" s="132" customFormat="1" ht="13.5"/>
    <row r="3105" s="132" customFormat="1" ht="13.5"/>
    <row r="3106" s="132" customFormat="1" ht="13.5"/>
    <row r="3107" s="132" customFormat="1" ht="13.5"/>
    <row r="3108" s="132" customFormat="1" ht="13.5"/>
    <row r="3109" s="132" customFormat="1" ht="13.5"/>
    <row r="3110" s="132" customFormat="1" ht="13.5"/>
    <row r="3111" s="132" customFormat="1" ht="13.5"/>
    <row r="3112" s="132" customFormat="1" ht="13.5"/>
    <row r="3113" s="132" customFormat="1" ht="13.5"/>
    <row r="3114" s="132" customFormat="1" ht="13.5"/>
    <row r="3115" s="132" customFormat="1" ht="13.5"/>
    <row r="3116" s="132" customFormat="1" ht="13.5"/>
    <row r="3117" s="132" customFormat="1" ht="13.5"/>
    <row r="3118" s="132" customFormat="1" ht="13.5"/>
    <row r="3119" s="132" customFormat="1" ht="13.5"/>
    <row r="3120" s="132" customFormat="1" ht="13.5"/>
    <row r="3121" s="132" customFormat="1" ht="13.5"/>
    <row r="3122" s="132" customFormat="1" ht="13.5"/>
    <row r="3123" s="132" customFormat="1" ht="13.5"/>
    <row r="3124" s="132" customFormat="1" ht="13.5"/>
    <row r="3125" s="132" customFormat="1" ht="13.5"/>
    <row r="3126" s="132" customFormat="1" ht="13.5"/>
    <row r="3127" s="132" customFormat="1" ht="13.5"/>
    <row r="3128" s="132" customFormat="1" ht="13.5"/>
    <row r="3129" s="132" customFormat="1" ht="13.5"/>
    <row r="3130" s="132" customFormat="1" ht="13.5"/>
    <row r="3131" s="132" customFormat="1" ht="13.5"/>
    <row r="3132" s="132" customFormat="1" ht="13.5"/>
    <row r="3133" s="132" customFormat="1" ht="13.5"/>
    <row r="3134" s="132" customFormat="1" ht="13.5"/>
    <row r="3135" s="132" customFormat="1" ht="13.5"/>
    <row r="3136" s="132" customFormat="1" ht="13.5"/>
    <row r="3137" s="132" customFormat="1" ht="13.5"/>
    <row r="3138" s="132" customFormat="1" ht="13.5"/>
    <row r="3139" s="132" customFormat="1" ht="13.5"/>
    <row r="3140" s="132" customFormat="1" ht="13.5"/>
    <row r="3141" s="132" customFormat="1" ht="13.5"/>
    <row r="3142" s="132" customFormat="1" ht="13.5"/>
    <row r="3143" s="132" customFormat="1" ht="13.5"/>
    <row r="3144" s="132" customFormat="1" ht="13.5"/>
    <row r="3145" s="132" customFormat="1" ht="13.5"/>
    <row r="3146" s="132" customFormat="1" ht="13.5"/>
    <row r="3147" s="132" customFormat="1" ht="13.5"/>
    <row r="3148" s="132" customFormat="1" ht="13.5"/>
    <row r="3149" s="132" customFormat="1" ht="13.5"/>
    <row r="3150" s="132" customFormat="1" ht="13.5"/>
    <row r="3151" s="132" customFormat="1" ht="13.5"/>
    <row r="3152" s="132" customFormat="1" ht="13.5"/>
    <row r="3153" s="132" customFormat="1" ht="13.5"/>
    <row r="3154" s="132" customFormat="1" ht="13.5"/>
    <row r="3155" s="132" customFormat="1" ht="13.5"/>
    <row r="3156" s="132" customFormat="1" ht="13.5"/>
    <row r="3157" s="132" customFormat="1" ht="13.5"/>
    <row r="3158" s="132" customFormat="1" ht="13.5"/>
    <row r="3159" s="132" customFormat="1" ht="13.5"/>
    <row r="3160" s="132" customFormat="1" ht="13.5"/>
    <row r="3161" s="132" customFormat="1" ht="13.5"/>
    <row r="3162" s="132" customFormat="1" ht="13.5"/>
    <row r="3163" s="132" customFormat="1" ht="13.5"/>
    <row r="3164" s="132" customFormat="1" ht="13.5"/>
    <row r="3165" s="132" customFormat="1" ht="13.5"/>
    <row r="3166" s="132" customFormat="1" ht="13.5"/>
    <row r="3167" s="132" customFormat="1" ht="13.5"/>
    <row r="3168" s="132" customFormat="1" ht="13.5"/>
    <row r="3169" s="132" customFormat="1" ht="13.5"/>
    <row r="3170" s="132" customFormat="1" ht="13.5"/>
    <row r="3171" s="132" customFormat="1" ht="13.5"/>
    <row r="3172" s="132" customFormat="1" ht="13.5"/>
    <row r="3173" s="132" customFormat="1" ht="13.5"/>
    <row r="3174" s="132" customFormat="1" ht="13.5"/>
    <row r="3175" s="132" customFormat="1" ht="13.5"/>
    <row r="3176" s="132" customFormat="1" ht="13.5"/>
    <row r="3177" s="132" customFormat="1" ht="13.5"/>
    <row r="3178" s="132" customFormat="1" ht="13.5"/>
    <row r="3179" s="132" customFormat="1" ht="13.5"/>
    <row r="3180" s="132" customFormat="1" ht="13.5"/>
    <row r="3181" s="132" customFormat="1" ht="13.5"/>
    <row r="3182" s="132" customFormat="1" ht="13.5"/>
    <row r="3183" s="132" customFormat="1" ht="13.5"/>
    <row r="3184" s="132" customFormat="1" ht="13.5"/>
    <row r="3185" s="132" customFormat="1" ht="13.5"/>
    <row r="3186" s="132" customFormat="1" ht="13.5"/>
    <row r="3187" s="132" customFormat="1" ht="13.5"/>
    <row r="3188" s="132" customFormat="1" ht="13.5"/>
    <row r="3189" s="132" customFormat="1" ht="13.5"/>
    <row r="3190" s="132" customFormat="1" ht="13.5"/>
    <row r="3191" s="132" customFormat="1" ht="13.5"/>
    <row r="3192" s="132" customFormat="1" ht="13.5"/>
    <row r="3193" s="132" customFormat="1" ht="13.5"/>
    <row r="3194" s="132" customFormat="1" ht="13.5"/>
    <row r="3195" s="132" customFormat="1" ht="13.5"/>
    <row r="3196" s="132" customFormat="1" ht="13.5"/>
    <row r="3197" s="132" customFormat="1" ht="13.5"/>
    <row r="3198" s="132" customFormat="1" ht="13.5"/>
    <row r="3199" s="132" customFormat="1" ht="13.5"/>
    <row r="3200" s="132" customFormat="1" ht="13.5"/>
    <row r="3201" s="132" customFormat="1" ht="13.5"/>
    <row r="3202" s="132" customFormat="1" ht="13.5"/>
    <row r="3203" s="132" customFormat="1" ht="13.5"/>
    <row r="3204" s="132" customFormat="1" ht="13.5"/>
    <row r="3205" s="132" customFormat="1" ht="13.5"/>
    <row r="3206" s="132" customFormat="1" ht="13.5"/>
    <row r="3207" s="132" customFormat="1" ht="13.5"/>
    <row r="3208" s="132" customFormat="1" ht="13.5"/>
    <row r="3209" s="132" customFormat="1" ht="13.5"/>
    <row r="3210" s="132" customFormat="1" ht="13.5"/>
    <row r="3211" s="132" customFormat="1" ht="13.5"/>
    <row r="3212" s="132" customFormat="1" ht="13.5"/>
    <row r="3213" s="132" customFormat="1" ht="13.5"/>
    <row r="3214" s="132" customFormat="1" ht="13.5"/>
    <row r="3215" s="132" customFormat="1" ht="13.5"/>
    <row r="3216" s="132" customFormat="1" ht="13.5"/>
    <row r="3217" s="132" customFormat="1" ht="13.5"/>
    <row r="3218" s="132" customFormat="1" ht="13.5"/>
    <row r="3219" s="132" customFormat="1" ht="13.5"/>
    <row r="3220" s="132" customFormat="1" ht="13.5"/>
    <row r="3221" s="132" customFormat="1" ht="13.5"/>
    <row r="3222" s="132" customFormat="1" ht="13.5"/>
    <row r="3223" s="132" customFormat="1" ht="13.5"/>
    <row r="3224" s="132" customFormat="1" ht="13.5"/>
    <row r="3225" s="132" customFormat="1" ht="13.5"/>
    <row r="3226" s="132" customFormat="1" ht="13.5"/>
    <row r="3227" s="132" customFormat="1" ht="13.5"/>
    <row r="3228" s="132" customFormat="1" ht="13.5"/>
    <row r="3229" s="132" customFormat="1" ht="13.5"/>
    <row r="3230" s="132" customFormat="1" ht="13.5"/>
    <row r="3231" s="132" customFormat="1" ht="13.5"/>
    <row r="3232" s="132" customFormat="1" ht="13.5"/>
    <row r="3233" s="132" customFormat="1" ht="13.5"/>
    <row r="3234" s="132" customFormat="1" ht="13.5"/>
    <row r="3235" s="132" customFormat="1" ht="13.5"/>
    <row r="3236" s="132" customFormat="1" ht="13.5"/>
    <row r="3237" s="132" customFormat="1" ht="13.5"/>
    <row r="3238" s="132" customFormat="1" ht="13.5"/>
    <row r="3239" s="132" customFormat="1" ht="13.5"/>
    <row r="3240" s="132" customFormat="1" ht="13.5"/>
    <row r="3241" s="132" customFormat="1" ht="13.5"/>
    <row r="3242" s="132" customFormat="1" ht="13.5"/>
    <row r="3243" s="132" customFormat="1" ht="13.5"/>
    <row r="3244" s="132" customFormat="1" ht="13.5"/>
    <row r="3245" s="132" customFormat="1" ht="13.5"/>
    <row r="3246" s="132" customFormat="1" ht="13.5"/>
    <row r="3247" s="132" customFormat="1" ht="13.5"/>
    <row r="3248" s="132" customFormat="1" ht="13.5"/>
    <row r="3249" s="132" customFormat="1" ht="13.5"/>
    <row r="3250" s="132" customFormat="1" ht="13.5"/>
    <row r="3251" s="132" customFormat="1" ht="13.5"/>
    <row r="3252" s="132" customFormat="1" ht="13.5"/>
    <row r="3253" s="132" customFormat="1" ht="13.5"/>
    <row r="3254" s="132" customFormat="1" ht="13.5"/>
    <row r="3255" s="132" customFormat="1" ht="13.5"/>
    <row r="3256" s="132" customFormat="1" ht="13.5"/>
    <row r="3257" s="132" customFormat="1" ht="13.5"/>
    <row r="3258" s="132" customFormat="1" ht="13.5"/>
    <row r="3259" s="132" customFormat="1" ht="13.5"/>
    <row r="3260" s="132" customFormat="1" ht="13.5"/>
    <row r="3261" s="132" customFormat="1" ht="13.5"/>
    <row r="3262" s="132" customFormat="1" ht="13.5"/>
    <row r="3263" s="132" customFormat="1" ht="13.5"/>
    <row r="3264" s="132" customFormat="1" ht="13.5"/>
    <row r="3265" s="132" customFormat="1" ht="13.5"/>
    <row r="3266" s="132" customFormat="1" ht="13.5"/>
    <row r="3267" s="132" customFormat="1" ht="13.5"/>
    <row r="3268" s="132" customFormat="1" ht="13.5"/>
    <row r="3269" s="132" customFormat="1" ht="13.5"/>
    <row r="3270" s="132" customFormat="1" ht="13.5"/>
    <row r="3271" s="132" customFormat="1" ht="13.5"/>
    <row r="3272" s="132" customFormat="1" ht="13.5"/>
    <row r="3273" s="132" customFormat="1" ht="13.5"/>
    <row r="3274" s="132" customFormat="1" ht="13.5"/>
    <row r="3275" s="132" customFormat="1" ht="13.5"/>
    <row r="3276" s="132" customFormat="1" ht="13.5"/>
    <row r="3277" s="132" customFormat="1" ht="13.5"/>
    <row r="3278" s="132" customFormat="1" ht="13.5"/>
    <row r="3279" s="132" customFormat="1" ht="13.5"/>
    <row r="3280" s="132" customFormat="1" ht="13.5"/>
    <row r="3281" s="132" customFormat="1" ht="13.5"/>
    <row r="3282" s="132" customFormat="1" ht="13.5"/>
    <row r="3283" s="132" customFormat="1" ht="13.5"/>
    <row r="3284" s="132" customFormat="1" ht="13.5"/>
    <row r="3285" s="132" customFormat="1" ht="13.5"/>
    <row r="3286" s="132" customFormat="1" ht="13.5"/>
    <row r="3287" s="132" customFormat="1" ht="13.5"/>
    <row r="3288" s="132" customFormat="1" ht="13.5"/>
    <row r="3289" s="132" customFormat="1" ht="13.5"/>
    <row r="3290" s="132" customFormat="1" ht="13.5"/>
    <row r="3291" s="132" customFormat="1" ht="13.5"/>
    <row r="3292" s="132" customFormat="1" ht="13.5"/>
    <row r="3293" s="132" customFormat="1" ht="13.5"/>
    <row r="3294" s="132" customFormat="1" ht="13.5"/>
    <row r="3295" s="132" customFormat="1" ht="13.5"/>
    <row r="3296" s="132" customFormat="1" ht="13.5"/>
    <row r="3297" s="132" customFormat="1" ht="13.5"/>
    <row r="3298" s="132" customFormat="1" ht="13.5"/>
    <row r="3299" s="132" customFormat="1" ht="13.5"/>
    <row r="3300" s="132" customFormat="1" ht="13.5"/>
    <row r="3301" s="132" customFormat="1" ht="13.5"/>
    <row r="3302" s="132" customFormat="1" ht="13.5"/>
    <row r="3303" s="132" customFormat="1" ht="13.5"/>
    <row r="3304" s="132" customFormat="1" ht="13.5"/>
    <row r="3305" s="132" customFormat="1" ht="13.5"/>
    <row r="3306" s="132" customFormat="1" ht="13.5"/>
    <row r="3307" s="132" customFormat="1" ht="13.5"/>
    <row r="3308" s="132" customFormat="1" ht="13.5"/>
    <row r="3309" s="132" customFormat="1" ht="13.5"/>
    <row r="3310" s="132" customFormat="1" ht="13.5"/>
    <row r="3311" s="132" customFormat="1" ht="13.5"/>
    <row r="3312" s="132" customFormat="1" ht="13.5"/>
    <row r="3313" s="132" customFormat="1" ht="13.5"/>
    <row r="3314" s="132" customFormat="1" ht="13.5"/>
    <row r="3315" s="132" customFormat="1" ht="13.5"/>
    <row r="3316" s="132" customFormat="1" ht="13.5"/>
    <row r="3317" s="132" customFormat="1" ht="13.5"/>
    <row r="3318" s="132" customFormat="1" ht="13.5"/>
    <row r="3319" s="132" customFormat="1" ht="13.5"/>
    <row r="3320" s="132" customFormat="1" ht="13.5"/>
    <row r="3321" s="132" customFormat="1" ht="13.5"/>
    <row r="3322" s="132" customFormat="1" ht="13.5"/>
    <row r="3323" s="132" customFormat="1" ht="13.5"/>
    <row r="3324" s="132" customFormat="1" ht="13.5"/>
    <row r="3325" s="132" customFormat="1" ht="13.5"/>
    <row r="3326" s="132" customFormat="1" ht="13.5"/>
    <row r="3327" s="132" customFormat="1" ht="13.5"/>
    <row r="3328" s="132" customFormat="1" ht="13.5"/>
    <row r="3329" s="132" customFormat="1" ht="13.5"/>
    <row r="3330" s="132" customFormat="1" ht="13.5"/>
    <row r="3331" s="132" customFormat="1" ht="13.5"/>
    <row r="3332" s="132" customFormat="1" ht="13.5"/>
    <row r="3333" s="132" customFormat="1" ht="13.5"/>
    <row r="3334" s="132" customFormat="1" ht="13.5"/>
    <row r="3335" s="132" customFormat="1" ht="13.5"/>
    <row r="3336" s="132" customFormat="1" ht="13.5"/>
    <row r="3337" s="132" customFormat="1" ht="13.5"/>
    <row r="3338" s="132" customFormat="1" ht="13.5"/>
    <row r="3339" s="132" customFormat="1" ht="13.5"/>
    <row r="3340" s="132" customFormat="1" ht="13.5"/>
    <row r="3341" s="132" customFormat="1" ht="13.5"/>
    <row r="3342" s="132" customFormat="1" ht="13.5"/>
    <row r="3343" s="132" customFormat="1" ht="13.5"/>
    <row r="3344" s="132" customFormat="1" ht="13.5"/>
    <row r="3345" s="132" customFormat="1" ht="13.5"/>
    <row r="3346" s="132" customFormat="1" ht="13.5"/>
    <row r="3347" s="132" customFormat="1" ht="13.5"/>
    <row r="3348" s="132" customFormat="1" ht="13.5"/>
    <row r="3349" s="132" customFormat="1" ht="13.5"/>
    <row r="3350" s="132" customFormat="1" ht="13.5"/>
    <row r="3351" s="132" customFormat="1" ht="13.5"/>
    <row r="3352" s="132" customFormat="1" ht="13.5"/>
    <row r="3353" s="132" customFormat="1" ht="13.5"/>
    <row r="3354" s="132" customFormat="1" ht="13.5"/>
    <row r="3355" s="132" customFormat="1" ht="13.5"/>
    <row r="3356" s="132" customFormat="1" ht="13.5"/>
    <row r="3357" s="132" customFormat="1" ht="13.5"/>
    <row r="3358" s="132" customFormat="1" ht="13.5"/>
    <row r="3359" s="132" customFormat="1" ht="13.5"/>
    <row r="3360" s="132" customFormat="1" ht="13.5"/>
    <row r="3361" s="132" customFormat="1" ht="13.5"/>
    <row r="3362" s="132" customFormat="1" ht="13.5"/>
    <row r="3363" s="132" customFormat="1" ht="13.5"/>
    <row r="3364" s="132" customFormat="1" ht="13.5"/>
    <row r="3365" s="132" customFormat="1" ht="13.5"/>
    <row r="3366" s="132" customFormat="1" ht="13.5"/>
    <row r="3367" s="132" customFormat="1" ht="13.5"/>
    <row r="3368" s="132" customFormat="1" ht="13.5"/>
    <row r="3369" s="132" customFormat="1" ht="13.5"/>
    <row r="3370" s="132" customFormat="1" ht="13.5"/>
    <row r="3371" s="132" customFormat="1" ht="13.5"/>
    <row r="3372" s="132" customFormat="1" ht="13.5"/>
    <row r="3373" s="132" customFormat="1" ht="13.5"/>
    <row r="3374" s="132" customFormat="1" ht="13.5"/>
    <row r="3375" s="132" customFormat="1" ht="13.5"/>
    <row r="3376" s="132" customFormat="1" ht="13.5"/>
    <row r="3377" s="132" customFormat="1" ht="13.5"/>
    <row r="3378" s="132" customFormat="1" ht="13.5"/>
    <row r="3379" s="132" customFormat="1" ht="13.5"/>
    <row r="3380" s="132" customFormat="1" ht="13.5"/>
    <row r="3381" s="132" customFormat="1" ht="13.5"/>
    <row r="3382" s="132" customFormat="1" ht="13.5"/>
    <row r="3383" s="132" customFormat="1" ht="13.5"/>
    <row r="3384" s="132" customFormat="1" ht="13.5"/>
    <row r="3385" s="132" customFormat="1" ht="13.5"/>
    <row r="3386" s="132" customFormat="1" ht="13.5"/>
    <row r="3387" s="132" customFormat="1" ht="13.5"/>
    <row r="3388" s="132" customFormat="1" ht="13.5"/>
    <row r="3389" s="132" customFormat="1" ht="13.5"/>
    <row r="3390" s="132" customFormat="1" ht="13.5"/>
    <row r="3391" s="132" customFormat="1" ht="13.5"/>
    <row r="3392" s="132" customFormat="1" ht="13.5"/>
    <row r="3393" s="132" customFormat="1" ht="13.5"/>
    <row r="3394" s="132" customFormat="1" ht="13.5"/>
    <row r="3395" s="132" customFormat="1" ht="13.5"/>
    <row r="3396" s="132" customFormat="1" ht="13.5"/>
    <row r="3397" s="132" customFormat="1" ht="13.5"/>
    <row r="3398" s="132" customFormat="1" ht="13.5"/>
    <row r="3399" s="132" customFormat="1" ht="13.5"/>
    <row r="3400" s="132" customFormat="1" ht="13.5"/>
    <row r="3401" s="132" customFormat="1" ht="13.5"/>
    <row r="3402" s="132" customFormat="1" ht="13.5"/>
    <row r="3403" s="132" customFormat="1" ht="13.5"/>
    <row r="3404" s="132" customFormat="1" ht="13.5"/>
    <row r="3405" s="132" customFormat="1" ht="13.5"/>
    <row r="3406" s="132" customFormat="1" ht="13.5"/>
    <row r="3407" s="132" customFormat="1" ht="13.5"/>
    <row r="3408" s="132" customFormat="1" ht="13.5"/>
    <row r="3409" s="132" customFormat="1" ht="13.5"/>
    <row r="3410" s="132" customFormat="1" ht="13.5"/>
    <row r="3411" s="132" customFormat="1" ht="13.5"/>
    <row r="3412" s="132" customFormat="1" ht="13.5"/>
    <row r="3413" s="132" customFormat="1" ht="13.5"/>
    <row r="3414" s="132" customFormat="1" ht="13.5"/>
    <row r="3415" s="132" customFormat="1" ht="13.5"/>
    <row r="3416" s="132" customFormat="1" ht="13.5"/>
    <row r="3417" s="132" customFormat="1" ht="13.5"/>
    <row r="3418" s="132" customFormat="1" ht="13.5"/>
    <row r="3419" s="132" customFormat="1" ht="13.5"/>
    <row r="3420" s="132" customFormat="1" ht="13.5"/>
    <row r="3421" s="132" customFormat="1" ht="13.5"/>
    <row r="3422" s="132" customFormat="1" ht="13.5"/>
    <row r="3423" s="132" customFormat="1" ht="13.5"/>
    <row r="3424" s="132" customFormat="1" ht="13.5"/>
    <row r="3425" s="132" customFormat="1" ht="13.5"/>
    <row r="3426" s="132" customFormat="1" ht="13.5"/>
    <row r="3427" s="132" customFormat="1" ht="13.5"/>
    <row r="3428" s="132" customFormat="1" ht="13.5"/>
    <row r="3429" s="132" customFormat="1" ht="13.5"/>
    <row r="3430" s="132" customFormat="1" ht="13.5"/>
    <row r="3431" s="132" customFormat="1" ht="13.5"/>
    <row r="3432" s="132" customFormat="1" ht="13.5"/>
    <row r="3433" s="132" customFormat="1" ht="13.5"/>
    <row r="3434" s="132" customFormat="1" ht="13.5"/>
    <row r="3435" s="132" customFormat="1" ht="13.5"/>
    <row r="3436" s="132" customFormat="1" ht="13.5"/>
    <row r="3437" s="132" customFormat="1" ht="13.5"/>
    <row r="3438" s="132" customFormat="1" ht="13.5"/>
    <row r="3439" s="132" customFormat="1" ht="13.5"/>
    <row r="3440" s="132" customFormat="1" ht="13.5"/>
    <row r="3441" s="132" customFormat="1" ht="13.5"/>
    <row r="3442" s="132" customFormat="1" ht="13.5"/>
    <row r="3443" s="132" customFormat="1" ht="13.5"/>
    <row r="3444" s="132" customFormat="1" ht="13.5"/>
    <row r="3445" s="132" customFormat="1" ht="13.5"/>
    <row r="3446" s="132" customFormat="1" ht="13.5"/>
    <row r="3447" s="132" customFormat="1" ht="13.5"/>
    <row r="3448" s="132" customFormat="1" ht="13.5"/>
    <row r="3449" s="132" customFormat="1" ht="13.5"/>
    <row r="3450" s="132" customFormat="1" ht="13.5"/>
    <row r="3451" s="132" customFormat="1" ht="13.5"/>
    <row r="3452" s="132" customFormat="1" ht="13.5"/>
    <row r="3453" s="132" customFormat="1" ht="13.5"/>
    <row r="3454" s="132" customFormat="1" ht="13.5"/>
    <row r="3455" s="132" customFormat="1" ht="13.5"/>
    <row r="3456" s="132" customFormat="1" ht="13.5"/>
    <row r="3457" s="132" customFormat="1" ht="13.5"/>
    <row r="3458" s="132" customFormat="1" ht="13.5"/>
    <row r="3459" s="132" customFormat="1" ht="13.5"/>
    <row r="3460" s="132" customFormat="1" ht="13.5"/>
    <row r="3461" s="132" customFormat="1" ht="13.5"/>
    <row r="3462" s="132" customFormat="1" ht="13.5"/>
    <row r="3463" s="132" customFormat="1" ht="13.5"/>
    <row r="3464" s="132" customFormat="1" ht="13.5"/>
    <row r="3465" s="132" customFormat="1" ht="13.5"/>
    <row r="3466" s="132" customFormat="1" ht="13.5"/>
    <row r="3467" s="132" customFormat="1" ht="13.5"/>
    <row r="3468" s="132" customFormat="1" ht="13.5"/>
    <row r="3469" s="132" customFormat="1" ht="13.5"/>
    <row r="3470" s="132" customFormat="1" ht="13.5"/>
    <row r="3471" s="132" customFormat="1" ht="13.5"/>
    <row r="3472" s="132" customFormat="1" ht="13.5"/>
    <row r="3473" s="132" customFormat="1" ht="13.5"/>
    <row r="3474" s="132" customFormat="1" ht="13.5"/>
    <row r="3475" s="132" customFormat="1" ht="13.5"/>
    <row r="3476" s="132" customFormat="1" ht="13.5"/>
    <row r="3477" s="132" customFormat="1" ht="13.5"/>
    <row r="3478" s="132" customFormat="1" ht="13.5"/>
    <row r="3479" s="132" customFormat="1" ht="13.5"/>
    <row r="3480" s="132" customFormat="1" ht="13.5"/>
    <row r="3481" s="132" customFormat="1" ht="13.5"/>
    <row r="3482" s="132" customFormat="1" ht="13.5"/>
    <row r="3483" s="132" customFormat="1" ht="13.5"/>
    <row r="3484" s="132" customFormat="1" ht="13.5"/>
    <row r="3485" s="132" customFormat="1" ht="13.5"/>
    <row r="3486" s="132" customFormat="1" ht="13.5"/>
    <row r="3487" s="132" customFormat="1" ht="13.5"/>
    <row r="3488" s="132" customFormat="1" ht="13.5"/>
    <row r="3489" s="132" customFormat="1" ht="13.5"/>
    <row r="3490" s="132" customFormat="1" ht="13.5"/>
    <row r="3491" s="132" customFormat="1" ht="13.5"/>
    <row r="3492" s="132" customFormat="1" ht="13.5"/>
    <row r="3493" s="132" customFormat="1" ht="13.5"/>
    <row r="3494" s="132" customFormat="1" ht="13.5"/>
    <row r="3495" s="132" customFormat="1" ht="13.5"/>
    <row r="3496" s="132" customFormat="1" ht="13.5"/>
    <row r="3497" s="132" customFormat="1" ht="13.5"/>
    <row r="3498" s="132" customFormat="1" ht="13.5"/>
    <row r="3499" s="132" customFormat="1" ht="13.5"/>
    <row r="3500" s="132" customFormat="1" ht="13.5"/>
    <row r="3501" s="132" customFormat="1" ht="13.5"/>
    <row r="3502" s="132" customFormat="1" ht="13.5"/>
    <row r="3503" s="132" customFormat="1" ht="13.5"/>
    <row r="3504" s="132" customFormat="1" ht="13.5"/>
    <row r="3505" s="132" customFormat="1" ht="13.5"/>
    <row r="3506" s="132" customFormat="1" ht="13.5"/>
    <row r="3507" s="132" customFormat="1" ht="13.5"/>
    <row r="3508" s="132" customFormat="1" ht="13.5"/>
    <row r="3509" s="132" customFormat="1" ht="13.5"/>
    <row r="3510" s="132" customFormat="1" ht="13.5"/>
    <row r="3511" s="132" customFormat="1" ht="13.5"/>
    <row r="3512" s="132" customFormat="1" ht="13.5"/>
    <row r="3513" s="132" customFormat="1" ht="13.5"/>
    <row r="3514" s="132" customFormat="1" ht="13.5"/>
    <row r="3515" s="132" customFormat="1" ht="13.5"/>
    <row r="3516" s="132" customFormat="1" ht="13.5"/>
    <row r="3517" s="132" customFormat="1" ht="13.5"/>
    <row r="3518" s="132" customFormat="1" ht="13.5"/>
    <row r="3519" s="132" customFormat="1" ht="13.5"/>
    <row r="3520" s="132" customFormat="1" ht="13.5"/>
    <row r="3521" s="132" customFormat="1" ht="13.5"/>
    <row r="3522" s="132" customFormat="1" ht="13.5"/>
    <row r="3523" s="132" customFormat="1" ht="13.5"/>
    <row r="3524" s="132" customFormat="1" ht="13.5"/>
    <row r="3525" s="132" customFormat="1" ht="13.5"/>
    <row r="3526" s="132" customFormat="1" ht="13.5"/>
    <row r="3527" s="132" customFormat="1" ht="13.5"/>
    <row r="3528" s="132" customFormat="1" ht="13.5"/>
    <row r="3529" s="132" customFormat="1" ht="13.5"/>
    <row r="3530" s="132" customFormat="1" ht="13.5"/>
    <row r="3531" s="132" customFormat="1" ht="13.5"/>
    <row r="3532" s="132" customFormat="1" ht="13.5"/>
    <row r="3533" s="132" customFormat="1" ht="13.5"/>
    <row r="3534" s="132" customFormat="1" ht="13.5"/>
    <row r="3535" s="132" customFormat="1" ht="13.5"/>
    <row r="3536" s="132" customFormat="1" ht="13.5"/>
    <row r="3537" s="132" customFormat="1" ht="13.5"/>
    <row r="3538" s="132" customFormat="1" ht="13.5"/>
    <row r="3539" s="132" customFormat="1" ht="13.5"/>
    <row r="3540" s="132" customFormat="1" ht="13.5"/>
    <row r="3541" s="132" customFormat="1" ht="13.5"/>
    <row r="3542" s="132" customFormat="1" ht="13.5"/>
    <row r="3543" s="132" customFormat="1" ht="13.5"/>
    <row r="3544" s="132" customFormat="1" ht="13.5"/>
    <row r="3545" s="132" customFormat="1" ht="13.5"/>
    <row r="3546" s="132" customFormat="1" ht="13.5"/>
    <row r="3547" s="132" customFormat="1" ht="13.5"/>
    <row r="3548" s="132" customFormat="1" ht="13.5"/>
    <row r="3549" s="132" customFormat="1" ht="13.5"/>
    <row r="3550" s="132" customFormat="1" ht="13.5"/>
    <row r="3551" s="132" customFormat="1" ht="13.5"/>
    <row r="3552" s="132" customFormat="1" ht="13.5"/>
    <row r="3553" s="132" customFormat="1" ht="13.5"/>
    <row r="3554" s="132" customFormat="1" ht="13.5"/>
    <row r="3555" s="132" customFormat="1" ht="13.5"/>
    <row r="3556" s="132" customFormat="1" ht="13.5"/>
    <row r="3557" s="132" customFormat="1" ht="13.5"/>
    <row r="3558" s="132" customFormat="1" ht="13.5"/>
    <row r="3559" s="132" customFormat="1" ht="13.5"/>
    <row r="3560" s="132" customFormat="1" ht="13.5"/>
    <row r="3561" s="132" customFormat="1" ht="13.5"/>
    <row r="3562" s="132" customFormat="1" ht="13.5"/>
    <row r="3563" s="132" customFormat="1" ht="13.5"/>
    <row r="3564" s="132" customFormat="1" ht="13.5"/>
    <row r="3565" s="132" customFormat="1" ht="13.5"/>
    <row r="3566" s="132" customFormat="1" ht="13.5"/>
    <row r="3567" s="132" customFormat="1" ht="13.5"/>
    <row r="3568" s="132" customFormat="1" ht="13.5"/>
    <row r="3569" s="132" customFormat="1" ht="13.5"/>
    <row r="3570" s="132" customFormat="1" ht="13.5"/>
    <row r="3571" s="132" customFormat="1" ht="13.5"/>
    <row r="3572" s="132" customFormat="1" ht="13.5"/>
    <row r="3573" s="132" customFormat="1" ht="13.5"/>
    <row r="3574" s="132" customFormat="1" ht="13.5"/>
    <row r="3575" s="132" customFormat="1" ht="13.5"/>
    <row r="3576" s="132" customFormat="1" ht="13.5"/>
    <row r="3577" s="132" customFormat="1" ht="13.5"/>
    <row r="3578" s="132" customFormat="1" ht="13.5"/>
    <row r="3579" s="132" customFormat="1" ht="13.5"/>
    <row r="3580" s="132" customFormat="1" ht="13.5"/>
    <row r="3581" s="132" customFormat="1" ht="13.5"/>
    <row r="3582" s="132" customFormat="1" ht="13.5"/>
    <row r="3583" s="132" customFormat="1" ht="13.5"/>
    <row r="3584" s="132" customFormat="1" ht="13.5"/>
    <row r="3585" s="132" customFormat="1" ht="13.5"/>
    <row r="3586" s="132" customFormat="1" ht="13.5"/>
    <row r="3587" s="132" customFormat="1" ht="13.5"/>
    <row r="3588" s="132" customFormat="1" ht="13.5"/>
    <row r="3589" s="132" customFormat="1" ht="13.5"/>
    <row r="3590" s="132" customFormat="1" ht="13.5"/>
    <row r="3591" s="132" customFormat="1" ht="13.5"/>
    <row r="3592" s="132" customFormat="1" ht="13.5"/>
    <row r="3593" s="132" customFormat="1" ht="13.5"/>
    <row r="3594" s="132" customFormat="1" ht="13.5"/>
    <row r="3595" s="132" customFormat="1" ht="13.5"/>
    <row r="3596" s="132" customFormat="1" ht="13.5"/>
    <row r="3597" s="132" customFormat="1" ht="13.5"/>
    <row r="3598" s="132" customFormat="1" ht="13.5"/>
    <row r="3599" s="132" customFormat="1" ht="13.5"/>
    <row r="3600" s="132" customFormat="1" ht="13.5"/>
    <row r="3601" s="132" customFormat="1" ht="13.5"/>
    <row r="3602" s="132" customFormat="1" ht="13.5"/>
    <row r="3603" s="132" customFormat="1" ht="13.5"/>
    <row r="3604" s="132" customFormat="1" ht="13.5"/>
    <row r="3605" s="132" customFormat="1" ht="13.5"/>
    <row r="3606" s="132" customFormat="1" ht="13.5"/>
    <row r="3607" s="132" customFormat="1" ht="13.5"/>
    <row r="3608" s="132" customFormat="1" ht="13.5"/>
    <row r="3609" s="132" customFormat="1" ht="13.5"/>
    <row r="3610" s="132" customFormat="1" ht="13.5"/>
    <row r="3611" s="132" customFormat="1" ht="13.5"/>
    <row r="3612" s="132" customFormat="1" ht="13.5"/>
    <row r="3613" s="132" customFormat="1" ht="13.5"/>
    <row r="3614" s="132" customFormat="1" ht="13.5"/>
    <row r="3615" s="132" customFormat="1" ht="13.5"/>
    <row r="3616" s="132" customFormat="1" ht="13.5"/>
    <row r="3617" s="132" customFormat="1" ht="13.5"/>
    <row r="3618" s="132" customFormat="1" ht="13.5"/>
    <row r="3619" s="132" customFormat="1" ht="13.5"/>
    <row r="3620" s="132" customFormat="1" ht="13.5"/>
    <row r="3621" s="132" customFormat="1" ht="13.5"/>
    <row r="3622" s="132" customFormat="1" ht="13.5"/>
    <row r="3623" s="132" customFormat="1" ht="13.5"/>
    <row r="3624" s="132" customFormat="1" ht="13.5"/>
    <row r="3625" s="132" customFormat="1" ht="13.5"/>
    <row r="3626" s="132" customFormat="1" ht="13.5"/>
    <row r="3627" s="132" customFormat="1" ht="13.5"/>
    <row r="3628" s="132" customFormat="1" ht="13.5"/>
    <row r="3629" s="132" customFormat="1" ht="13.5"/>
    <row r="3630" s="132" customFormat="1" ht="13.5"/>
    <row r="3631" s="132" customFormat="1" ht="13.5"/>
    <row r="3632" s="132" customFormat="1" ht="13.5"/>
    <row r="3633" s="132" customFormat="1" ht="13.5"/>
    <row r="3634" s="132" customFormat="1" ht="13.5"/>
    <row r="3635" s="132" customFormat="1" ht="13.5"/>
    <row r="3636" s="132" customFormat="1" ht="13.5"/>
    <row r="3637" s="132" customFormat="1" ht="13.5"/>
    <row r="3638" s="132" customFormat="1" ht="13.5"/>
    <row r="3639" s="132" customFormat="1" ht="13.5"/>
    <row r="3640" s="132" customFormat="1" ht="13.5"/>
    <row r="3641" s="132" customFormat="1" ht="13.5"/>
    <row r="3642" s="132" customFormat="1" ht="13.5"/>
    <row r="3643" s="132" customFormat="1" ht="13.5"/>
    <row r="3644" s="132" customFormat="1" ht="13.5"/>
    <row r="3645" s="132" customFormat="1" ht="13.5"/>
    <row r="3646" s="132" customFormat="1" ht="13.5"/>
    <row r="3647" s="132" customFormat="1" ht="13.5"/>
    <row r="3648" s="132" customFormat="1" ht="13.5"/>
    <row r="3649" s="132" customFormat="1" ht="13.5"/>
    <row r="3650" s="132" customFormat="1" ht="13.5"/>
    <row r="3651" s="132" customFormat="1" ht="13.5"/>
    <row r="3652" s="132" customFormat="1" ht="13.5"/>
    <row r="3653" s="132" customFormat="1" ht="13.5"/>
    <row r="3654" s="132" customFormat="1" ht="13.5"/>
    <row r="3655" s="132" customFormat="1" ht="13.5"/>
    <row r="3656" s="132" customFormat="1" ht="13.5"/>
    <row r="3657" s="132" customFormat="1" ht="13.5"/>
    <row r="3658" s="132" customFormat="1" ht="13.5"/>
    <row r="3659" s="132" customFormat="1" ht="13.5"/>
    <row r="3660" s="132" customFormat="1" ht="13.5"/>
    <row r="3661" s="132" customFormat="1" ht="13.5"/>
    <row r="3662" s="132" customFormat="1" ht="13.5"/>
    <row r="3663" s="132" customFormat="1" ht="13.5"/>
    <row r="3664" s="132" customFormat="1" ht="13.5"/>
    <row r="3665" s="132" customFormat="1" ht="13.5"/>
    <row r="3666" s="132" customFormat="1" ht="13.5"/>
    <row r="3667" s="132" customFormat="1" ht="13.5"/>
    <row r="3668" s="132" customFormat="1" ht="13.5"/>
    <row r="3669" s="132" customFormat="1" ht="13.5"/>
    <row r="3670" s="132" customFormat="1" ht="13.5"/>
    <row r="3671" s="132" customFormat="1" ht="13.5"/>
    <row r="3672" s="132" customFormat="1" ht="13.5"/>
    <row r="3673" s="132" customFormat="1" ht="13.5"/>
    <row r="3674" s="132" customFormat="1" ht="13.5"/>
    <row r="3675" s="132" customFormat="1" ht="13.5"/>
    <row r="3676" s="132" customFormat="1" ht="13.5"/>
    <row r="3677" s="132" customFormat="1" ht="13.5"/>
    <row r="3678" s="132" customFormat="1" ht="13.5"/>
    <row r="3679" s="132" customFormat="1" ht="13.5"/>
    <row r="3680" s="132" customFormat="1" ht="13.5"/>
    <row r="3681" s="132" customFormat="1" ht="13.5"/>
    <row r="3682" s="132" customFormat="1" ht="13.5"/>
    <row r="3683" s="132" customFormat="1" ht="13.5"/>
    <row r="3684" s="132" customFormat="1" ht="13.5"/>
    <row r="3685" s="132" customFormat="1" ht="13.5"/>
    <row r="3686" s="132" customFormat="1" ht="13.5"/>
    <row r="3687" s="132" customFormat="1" ht="13.5"/>
    <row r="3688" s="132" customFormat="1" ht="13.5"/>
    <row r="3689" s="132" customFormat="1" ht="13.5"/>
    <row r="3690" s="132" customFormat="1" ht="13.5"/>
    <row r="3691" s="132" customFormat="1" ht="13.5"/>
    <row r="3692" s="132" customFormat="1" ht="13.5"/>
    <row r="3693" s="132" customFormat="1" ht="13.5"/>
    <row r="3694" s="132" customFormat="1" ht="13.5"/>
    <row r="3695" s="132" customFormat="1" ht="13.5"/>
    <row r="3696" s="132" customFormat="1" ht="13.5"/>
    <row r="3697" s="132" customFormat="1" ht="13.5"/>
    <row r="3698" s="132" customFormat="1" ht="13.5"/>
    <row r="3699" s="132" customFormat="1" ht="13.5"/>
    <row r="3700" s="132" customFormat="1" ht="13.5"/>
    <row r="3701" s="132" customFormat="1" ht="13.5"/>
    <row r="3702" s="132" customFormat="1" ht="13.5"/>
    <row r="3703" s="132" customFormat="1" ht="13.5"/>
    <row r="3704" s="132" customFormat="1" ht="13.5"/>
    <row r="3705" s="132" customFormat="1" ht="13.5"/>
    <row r="3706" s="132" customFormat="1" ht="13.5"/>
    <row r="3707" s="132" customFormat="1" ht="13.5"/>
    <row r="3708" s="132" customFormat="1" ht="13.5"/>
    <row r="3709" s="132" customFormat="1" ht="13.5"/>
    <row r="3710" s="132" customFormat="1" ht="13.5"/>
    <row r="3711" s="132" customFormat="1" ht="13.5"/>
    <row r="3712" s="132" customFormat="1" ht="13.5"/>
    <row r="3713" s="132" customFormat="1" ht="13.5"/>
    <row r="3714" s="132" customFormat="1" ht="13.5"/>
    <row r="3715" s="132" customFormat="1" ht="13.5"/>
    <row r="3716" s="132" customFormat="1" ht="13.5"/>
    <row r="3717" s="132" customFormat="1" ht="13.5"/>
    <row r="3718" s="132" customFormat="1" ht="13.5"/>
    <row r="3719" s="132" customFormat="1" ht="13.5"/>
    <row r="3720" s="132" customFormat="1" ht="13.5"/>
    <row r="3721" s="132" customFormat="1" ht="13.5"/>
    <row r="3722" s="132" customFormat="1" ht="13.5"/>
    <row r="3723" s="132" customFormat="1" ht="13.5"/>
    <row r="3724" s="132" customFormat="1" ht="13.5"/>
    <row r="3725" s="132" customFormat="1" ht="13.5"/>
    <row r="3726" s="132" customFormat="1" ht="13.5"/>
    <row r="3727" s="132" customFormat="1" ht="13.5"/>
    <row r="3728" s="132" customFormat="1" ht="13.5"/>
    <row r="3729" s="132" customFormat="1" ht="13.5"/>
    <row r="3730" s="132" customFormat="1" ht="13.5"/>
    <row r="3731" s="132" customFormat="1" ht="13.5"/>
    <row r="3732" s="132" customFormat="1" ht="13.5"/>
    <row r="3733" s="132" customFormat="1" ht="13.5"/>
    <row r="3734" s="132" customFormat="1" ht="13.5"/>
    <row r="3735" s="132" customFormat="1" ht="13.5"/>
    <row r="3736" s="132" customFormat="1" ht="13.5"/>
    <row r="3737" s="132" customFormat="1" ht="13.5"/>
    <row r="3738" s="132" customFormat="1" ht="13.5"/>
    <row r="3739" s="132" customFormat="1" ht="13.5"/>
    <row r="3740" s="132" customFormat="1" ht="13.5"/>
    <row r="3741" s="132" customFormat="1" ht="13.5"/>
    <row r="3742" s="132" customFormat="1" ht="13.5"/>
    <row r="3743" s="132" customFormat="1" ht="13.5"/>
    <row r="3744" s="132" customFormat="1" ht="13.5"/>
    <row r="3745" s="132" customFormat="1" ht="13.5"/>
    <row r="3746" s="132" customFormat="1" ht="13.5"/>
    <row r="3747" s="132" customFormat="1" ht="13.5"/>
    <row r="3748" s="132" customFormat="1" ht="13.5"/>
    <row r="3749" s="132" customFormat="1" ht="13.5"/>
    <row r="3750" s="132" customFormat="1" ht="13.5"/>
    <row r="3751" s="132" customFormat="1" ht="13.5"/>
    <row r="3752" s="132" customFormat="1" ht="13.5"/>
    <row r="3753" s="132" customFormat="1" ht="13.5"/>
    <row r="3754" s="132" customFormat="1" ht="13.5"/>
    <row r="3755" s="132" customFormat="1" ht="13.5"/>
    <row r="3756" s="132" customFormat="1" ht="13.5"/>
    <row r="3757" s="132" customFormat="1" ht="13.5"/>
    <row r="3758" s="132" customFormat="1" ht="13.5"/>
    <row r="3759" s="132" customFormat="1" ht="13.5"/>
    <row r="3760" s="132" customFormat="1" ht="13.5"/>
    <row r="3761" s="132" customFormat="1" ht="13.5"/>
    <row r="3762" s="132" customFormat="1" ht="13.5"/>
    <row r="3763" s="132" customFormat="1" ht="13.5"/>
    <row r="3764" s="132" customFormat="1" ht="13.5"/>
    <row r="3765" s="132" customFormat="1" ht="13.5"/>
    <row r="3766" s="132" customFormat="1" ht="13.5"/>
    <row r="3767" s="132" customFormat="1" ht="13.5"/>
    <row r="3768" s="132" customFormat="1" ht="13.5"/>
    <row r="3769" s="132" customFormat="1" ht="13.5"/>
    <row r="3770" s="132" customFormat="1" ht="13.5"/>
    <row r="3771" s="132" customFormat="1" ht="13.5"/>
    <row r="3772" s="132" customFormat="1" ht="13.5"/>
    <row r="3773" s="132" customFormat="1" ht="13.5"/>
    <row r="3774" s="132" customFormat="1" ht="13.5"/>
    <row r="3775" s="132" customFormat="1" ht="13.5"/>
    <row r="3776" s="132" customFormat="1" ht="13.5"/>
    <row r="3777" s="132" customFormat="1" ht="13.5"/>
    <row r="3778" s="132" customFormat="1" ht="13.5"/>
    <row r="3779" s="132" customFormat="1" ht="13.5"/>
    <row r="3780" s="132" customFormat="1" ht="13.5"/>
    <row r="3781" s="132" customFormat="1" ht="13.5"/>
    <row r="3782" s="132" customFormat="1" ht="13.5"/>
    <row r="3783" s="132" customFormat="1" ht="13.5"/>
    <row r="3784" s="132" customFormat="1" ht="13.5"/>
    <row r="3785" s="132" customFormat="1" ht="13.5"/>
    <row r="3786" s="132" customFormat="1" ht="13.5"/>
    <row r="3787" s="132" customFormat="1" ht="13.5"/>
    <row r="3788" s="132" customFormat="1" ht="13.5"/>
    <row r="3789" s="132" customFormat="1" ht="13.5"/>
    <row r="3790" s="132" customFormat="1" ht="13.5"/>
    <row r="3791" s="132" customFormat="1" ht="13.5"/>
    <row r="3792" s="132" customFormat="1" ht="13.5"/>
    <row r="3793" s="132" customFormat="1" ht="13.5"/>
    <row r="3794" s="132" customFormat="1" ht="13.5"/>
    <row r="3795" s="132" customFormat="1" ht="13.5"/>
    <row r="3796" s="132" customFormat="1" ht="13.5"/>
    <row r="3797" s="132" customFormat="1" ht="13.5"/>
    <row r="3798" s="132" customFormat="1" ht="13.5"/>
    <row r="3799" s="132" customFormat="1" ht="13.5"/>
    <row r="3800" s="132" customFormat="1" ht="13.5"/>
    <row r="3801" s="132" customFormat="1" ht="13.5"/>
    <row r="3802" s="132" customFormat="1" ht="13.5"/>
    <row r="3803" s="132" customFormat="1" ht="13.5"/>
    <row r="3804" s="132" customFormat="1" ht="13.5"/>
    <row r="3805" s="132" customFormat="1" ht="13.5"/>
    <row r="3806" s="132" customFormat="1" ht="13.5"/>
    <row r="3807" s="132" customFormat="1" ht="13.5"/>
    <row r="3808" s="132" customFormat="1" ht="13.5"/>
    <row r="3809" s="132" customFormat="1" ht="13.5"/>
    <row r="3810" s="132" customFormat="1" ht="13.5"/>
    <row r="3811" s="132" customFormat="1" ht="13.5"/>
    <row r="3812" s="132" customFormat="1" ht="13.5"/>
    <row r="3813" s="132" customFormat="1" ht="13.5"/>
    <row r="3814" s="132" customFormat="1" ht="13.5"/>
    <row r="3815" s="132" customFormat="1" ht="13.5"/>
    <row r="3816" s="132" customFormat="1" ht="13.5"/>
    <row r="3817" s="132" customFormat="1" ht="13.5"/>
    <row r="3818" s="132" customFormat="1" ht="13.5"/>
    <row r="3819" s="132" customFormat="1" ht="13.5"/>
    <row r="3820" s="132" customFormat="1" ht="13.5"/>
    <row r="3821" s="132" customFormat="1" ht="13.5"/>
    <row r="3822" s="132" customFormat="1" ht="13.5"/>
    <row r="3823" s="132" customFormat="1" ht="13.5"/>
    <row r="3824" s="132" customFormat="1" ht="13.5"/>
    <row r="3825" s="132" customFormat="1" ht="13.5"/>
    <row r="3826" s="132" customFormat="1" ht="13.5"/>
    <row r="3827" s="132" customFormat="1" ht="13.5"/>
    <row r="3828" s="132" customFormat="1" ht="13.5"/>
    <row r="3829" s="132" customFormat="1" ht="13.5"/>
    <row r="3830" s="132" customFormat="1" ht="13.5"/>
    <row r="3831" s="132" customFormat="1" ht="13.5"/>
    <row r="3832" s="132" customFormat="1" ht="13.5"/>
    <row r="3833" s="132" customFormat="1" ht="13.5"/>
    <row r="3834" s="132" customFormat="1" ht="13.5"/>
    <row r="3835" s="132" customFormat="1" ht="13.5"/>
    <row r="3836" s="132" customFormat="1" ht="13.5"/>
    <row r="3837" s="132" customFormat="1" ht="13.5"/>
    <row r="3838" s="132" customFormat="1" ht="13.5"/>
    <row r="3839" s="132" customFormat="1" ht="13.5"/>
    <row r="3840" s="132" customFormat="1" ht="13.5"/>
    <row r="3841" s="132" customFormat="1" ht="13.5"/>
    <row r="3842" s="132" customFormat="1" ht="13.5"/>
    <row r="3843" s="132" customFormat="1" ht="13.5"/>
    <row r="3844" s="132" customFormat="1" ht="13.5"/>
    <row r="3845" s="132" customFormat="1" ht="13.5"/>
    <row r="3846" s="132" customFormat="1" ht="13.5"/>
    <row r="3847" s="132" customFormat="1" ht="13.5"/>
    <row r="3848" s="132" customFormat="1" ht="13.5"/>
    <row r="3849" s="132" customFormat="1" ht="13.5"/>
    <row r="3850" s="132" customFormat="1" ht="13.5"/>
    <row r="3851" s="132" customFormat="1" ht="13.5"/>
    <row r="3852" s="132" customFormat="1" ht="13.5"/>
    <row r="3853" s="132" customFormat="1" ht="13.5"/>
    <row r="3854" s="132" customFormat="1" ht="13.5"/>
    <row r="3855" s="132" customFormat="1" ht="13.5"/>
    <row r="3856" s="132" customFormat="1" ht="13.5"/>
    <row r="3857" s="132" customFormat="1" ht="13.5"/>
    <row r="3858" s="132" customFormat="1" ht="13.5"/>
    <row r="3859" s="132" customFormat="1" ht="13.5"/>
    <row r="3860" s="132" customFormat="1" ht="13.5"/>
    <row r="3861" s="132" customFormat="1" ht="13.5"/>
    <row r="3862" s="132" customFormat="1" ht="13.5"/>
    <row r="3863" s="132" customFormat="1" ht="13.5"/>
    <row r="3864" s="132" customFormat="1" ht="13.5"/>
    <row r="3865" s="132" customFormat="1" ht="13.5"/>
    <row r="3866" s="132" customFormat="1" ht="13.5"/>
    <row r="3867" s="132" customFormat="1" ht="13.5"/>
    <row r="3868" s="132" customFormat="1" ht="13.5"/>
    <row r="3869" s="132" customFormat="1" ht="13.5"/>
    <row r="3870" s="132" customFormat="1" ht="13.5"/>
    <row r="3871" s="132" customFormat="1" ht="13.5"/>
    <row r="3872" s="132" customFormat="1" ht="13.5"/>
    <row r="3873" s="132" customFormat="1" ht="13.5"/>
    <row r="3874" s="132" customFormat="1" ht="13.5"/>
    <row r="3875" s="132" customFormat="1" ht="13.5"/>
    <row r="3876" s="132" customFormat="1" ht="13.5"/>
    <row r="3877" s="132" customFormat="1" ht="13.5"/>
    <row r="3878" s="132" customFormat="1" ht="13.5"/>
    <row r="3879" s="132" customFormat="1" ht="13.5"/>
    <row r="3880" s="132" customFormat="1" ht="13.5"/>
    <row r="3881" s="132" customFormat="1" ht="13.5"/>
    <row r="3882" s="132" customFormat="1" ht="13.5"/>
    <row r="3883" s="132" customFormat="1" ht="13.5"/>
    <row r="3884" s="132" customFormat="1" ht="13.5"/>
    <row r="3885" s="132" customFormat="1" ht="13.5"/>
    <row r="3886" s="132" customFormat="1" ht="13.5"/>
    <row r="3887" s="132" customFormat="1" ht="13.5"/>
    <row r="3888" s="132" customFormat="1" ht="13.5"/>
    <row r="3889" s="132" customFormat="1" ht="13.5"/>
    <row r="3890" s="132" customFormat="1" ht="13.5"/>
    <row r="3891" s="132" customFormat="1" ht="13.5"/>
    <row r="3892" s="132" customFormat="1" ht="13.5"/>
    <row r="3893" s="132" customFormat="1" ht="13.5"/>
    <row r="3894" s="132" customFormat="1" ht="13.5"/>
    <row r="3895" s="132" customFormat="1" ht="13.5"/>
    <row r="3896" s="132" customFormat="1" ht="13.5"/>
    <row r="3897" s="132" customFormat="1" ht="13.5"/>
    <row r="3898" s="132" customFormat="1" ht="13.5"/>
    <row r="3899" s="132" customFormat="1" ht="13.5"/>
    <row r="3900" s="132" customFormat="1" ht="13.5"/>
    <row r="3901" s="132" customFormat="1" ht="13.5"/>
    <row r="3902" s="132" customFormat="1" ht="13.5"/>
    <row r="3903" s="132" customFormat="1" ht="13.5"/>
    <row r="3904" s="132" customFormat="1" ht="13.5"/>
    <row r="3905" s="132" customFormat="1" ht="13.5"/>
    <row r="3906" s="132" customFormat="1" ht="13.5"/>
    <row r="3907" s="132" customFormat="1" ht="13.5"/>
    <row r="3908" s="132" customFormat="1" ht="13.5"/>
    <row r="3909" s="132" customFormat="1" ht="13.5"/>
    <row r="3910" s="132" customFormat="1" ht="13.5"/>
    <row r="3911" s="132" customFormat="1" ht="13.5"/>
    <row r="3912" s="132" customFormat="1" ht="13.5"/>
    <row r="3913" s="132" customFormat="1" ht="13.5"/>
    <row r="3914" s="132" customFormat="1" ht="13.5"/>
    <row r="3915" s="132" customFormat="1" ht="13.5"/>
    <row r="3916" s="132" customFormat="1" ht="13.5"/>
    <row r="3917" s="132" customFormat="1" ht="13.5"/>
    <row r="3918" s="132" customFormat="1" ht="13.5"/>
    <row r="3919" s="132" customFormat="1" ht="13.5"/>
    <row r="3920" s="132" customFormat="1" ht="13.5"/>
    <row r="3921" s="132" customFormat="1" ht="13.5"/>
    <row r="3922" s="132" customFormat="1" ht="13.5"/>
    <row r="3923" s="132" customFormat="1" ht="13.5"/>
    <row r="3924" s="132" customFormat="1" ht="13.5"/>
    <row r="3925" s="132" customFormat="1" ht="13.5"/>
    <row r="3926" s="132" customFormat="1" ht="13.5"/>
    <row r="3927" s="132" customFormat="1" ht="13.5"/>
    <row r="3928" s="132" customFormat="1" ht="13.5"/>
    <row r="3929" s="132" customFormat="1" ht="13.5"/>
    <row r="3930" s="132" customFormat="1" ht="13.5"/>
    <row r="3931" s="132" customFormat="1" ht="13.5"/>
    <row r="3932" s="132" customFormat="1" ht="13.5"/>
    <row r="3933" s="132" customFormat="1" ht="13.5"/>
    <row r="3934" s="132" customFormat="1" ht="13.5"/>
    <row r="3935" s="132" customFormat="1" ht="13.5"/>
    <row r="3936" s="132" customFormat="1" ht="13.5"/>
    <row r="3937" s="132" customFormat="1" ht="13.5"/>
    <row r="3938" s="132" customFormat="1" ht="13.5"/>
    <row r="3939" s="132" customFormat="1" ht="13.5"/>
    <row r="3940" s="132" customFormat="1" ht="13.5"/>
    <row r="3941" s="132" customFormat="1" ht="13.5"/>
    <row r="3942" s="132" customFormat="1" ht="13.5"/>
    <row r="3943" s="132" customFormat="1" ht="13.5"/>
    <row r="3944" s="132" customFormat="1" ht="13.5"/>
    <row r="3945" s="132" customFormat="1" ht="13.5"/>
    <row r="3946" s="132" customFormat="1" ht="13.5"/>
    <row r="3947" s="132" customFormat="1" ht="13.5"/>
    <row r="3948" s="132" customFormat="1" ht="13.5"/>
    <row r="3949" s="132" customFormat="1" ht="13.5"/>
    <row r="3950" s="132" customFormat="1" ht="13.5"/>
    <row r="3951" s="132" customFormat="1" ht="13.5"/>
    <row r="3952" s="132" customFormat="1" ht="13.5"/>
    <row r="3953" s="132" customFormat="1" ht="13.5"/>
    <row r="3954" s="132" customFormat="1" ht="13.5"/>
    <row r="3955" s="132" customFormat="1" ht="13.5"/>
    <row r="3956" s="132" customFormat="1" ht="13.5"/>
    <row r="3957" s="132" customFormat="1" ht="13.5"/>
    <row r="3958" s="132" customFormat="1" ht="13.5"/>
    <row r="3959" s="132" customFormat="1" ht="13.5"/>
    <row r="3960" s="132" customFormat="1" ht="13.5"/>
    <row r="3961" s="132" customFormat="1" ht="13.5"/>
    <row r="3962" s="132" customFormat="1" ht="13.5"/>
    <row r="3963" s="132" customFormat="1" ht="13.5"/>
    <row r="3964" s="132" customFormat="1" ht="13.5"/>
    <row r="3965" s="132" customFormat="1" ht="13.5"/>
    <row r="3966" s="132" customFormat="1" ht="13.5"/>
    <row r="3967" s="132" customFormat="1" ht="13.5"/>
    <row r="3968" s="132" customFormat="1" ht="13.5"/>
    <row r="3969" s="132" customFormat="1" ht="13.5"/>
    <row r="3970" s="132" customFormat="1" ht="13.5"/>
    <row r="3971" s="132" customFormat="1" ht="13.5"/>
    <row r="3972" s="132" customFormat="1" ht="13.5"/>
    <row r="3973" s="132" customFormat="1" ht="13.5"/>
    <row r="3974" s="132" customFormat="1" ht="13.5"/>
    <row r="3975" s="132" customFormat="1" ht="13.5"/>
    <row r="3976" s="132" customFormat="1" ht="13.5"/>
    <row r="3977" s="132" customFormat="1" ht="13.5"/>
    <row r="3978" s="132" customFormat="1" ht="13.5"/>
    <row r="3979" s="132" customFormat="1" ht="13.5"/>
    <row r="3980" s="132" customFormat="1" ht="13.5"/>
    <row r="3981" s="132" customFormat="1" ht="13.5"/>
    <row r="3982" s="132" customFormat="1" ht="13.5"/>
    <row r="3983" s="132" customFormat="1" ht="13.5"/>
    <row r="3984" s="132" customFormat="1" ht="13.5"/>
    <row r="3985" s="132" customFormat="1" ht="13.5"/>
    <row r="3986" s="132" customFormat="1" ht="13.5"/>
    <row r="3987" s="132" customFormat="1" ht="13.5"/>
    <row r="3988" s="132" customFormat="1" ht="13.5"/>
    <row r="3989" s="132" customFormat="1" ht="13.5"/>
    <row r="3990" s="132" customFormat="1" ht="13.5"/>
    <row r="3991" s="132" customFormat="1" ht="13.5"/>
    <row r="3992" s="132" customFormat="1" ht="13.5"/>
    <row r="3993" s="132" customFormat="1" ht="13.5"/>
    <row r="3994" s="132" customFormat="1" ht="13.5"/>
    <row r="3995" s="132" customFormat="1" ht="13.5"/>
    <row r="3996" s="132" customFormat="1" ht="13.5"/>
    <row r="3997" s="132" customFormat="1" ht="13.5"/>
    <row r="3998" s="132" customFormat="1" ht="13.5"/>
    <row r="3999" s="132" customFormat="1" ht="13.5"/>
    <row r="4000" s="132" customFormat="1" ht="13.5"/>
    <row r="4001" s="132" customFormat="1" ht="13.5"/>
    <row r="4002" s="132" customFormat="1" ht="13.5"/>
    <row r="4003" s="132" customFormat="1" ht="13.5"/>
    <row r="4004" s="132" customFormat="1" ht="13.5"/>
    <row r="4005" s="132" customFormat="1" ht="13.5"/>
    <row r="4006" s="132" customFormat="1" ht="13.5"/>
    <row r="4007" s="132" customFormat="1" ht="13.5"/>
    <row r="4008" s="132" customFormat="1" ht="13.5"/>
    <row r="4009" s="132" customFormat="1" ht="13.5"/>
    <row r="4010" s="132" customFormat="1" ht="13.5"/>
    <row r="4011" s="132" customFormat="1" ht="13.5"/>
    <row r="4012" s="132" customFormat="1" ht="13.5"/>
    <row r="4013" s="132" customFormat="1" ht="13.5"/>
    <row r="4014" s="132" customFormat="1" ht="13.5"/>
    <row r="4015" s="132" customFormat="1" ht="13.5"/>
    <row r="4016" s="132" customFormat="1" ht="13.5"/>
    <row r="4017" s="132" customFormat="1" ht="13.5"/>
    <row r="4018" s="132" customFormat="1" ht="13.5"/>
    <row r="4019" s="132" customFormat="1" ht="13.5"/>
    <row r="4020" s="132" customFormat="1" ht="13.5"/>
    <row r="4021" s="132" customFormat="1" ht="13.5"/>
    <row r="4022" s="132" customFormat="1" ht="13.5"/>
    <row r="4023" s="132" customFormat="1" ht="13.5"/>
    <row r="4024" s="132" customFormat="1" ht="13.5"/>
    <row r="4025" s="132" customFormat="1" ht="13.5"/>
    <row r="4026" s="132" customFormat="1" ht="13.5"/>
    <row r="4027" s="132" customFormat="1" ht="13.5"/>
    <row r="4028" s="132" customFormat="1" ht="13.5"/>
    <row r="4029" s="132" customFormat="1" ht="13.5"/>
    <row r="4030" s="132" customFormat="1" ht="13.5"/>
    <row r="4031" s="132" customFormat="1" ht="13.5"/>
    <row r="4032" s="132" customFormat="1" ht="13.5"/>
    <row r="4033" s="132" customFormat="1" ht="13.5"/>
    <row r="4034" s="132" customFormat="1" ht="13.5"/>
    <row r="4035" s="132" customFormat="1" ht="13.5"/>
    <row r="4036" s="132" customFormat="1" ht="13.5"/>
    <row r="4037" s="132" customFormat="1" ht="13.5"/>
    <row r="4038" s="132" customFormat="1" ht="13.5"/>
    <row r="4039" s="132" customFormat="1" ht="13.5"/>
    <row r="4040" s="132" customFormat="1" ht="13.5"/>
    <row r="4041" s="132" customFormat="1" ht="13.5"/>
    <row r="4042" s="132" customFormat="1" ht="13.5"/>
    <row r="4043" s="132" customFormat="1" ht="13.5"/>
    <row r="4044" s="132" customFormat="1" ht="13.5"/>
    <row r="4045" s="132" customFormat="1" ht="13.5"/>
    <row r="4046" s="132" customFormat="1" ht="13.5"/>
    <row r="4047" s="132" customFormat="1" ht="13.5"/>
    <row r="4048" s="132" customFormat="1" ht="13.5"/>
    <row r="4049" s="132" customFormat="1" ht="13.5"/>
    <row r="4050" s="132" customFormat="1" ht="13.5"/>
    <row r="4051" s="132" customFormat="1" ht="13.5"/>
    <row r="4052" s="132" customFormat="1" ht="13.5"/>
    <row r="4053" s="132" customFormat="1" ht="13.5"/>
    <row r="4054" s="132" customFormat="1" ht="13.5"/>
    <row r="4055" s="132" customFormat="1" ht="13.5"/>
    <row r="4056" s="132" customFormat="1" ht="13.5"/>
    <row r="4057" s="132" customFormat="1" ht="13.5"/>
    <row r="4058" s="132" customFormat="1" ht="13.5"/>
    <row r="4059" s="132" customFormat="1" ht="13.5"/>
    <row r="4060" s="132" customFormat="1" ht="13.5"/>
    <row r="4061" s="132" customFormat="1" ht="13.5"/>
    <row r="4062" s="132" customFormat="1" ht="13.5"/>
    <row r="4063" s="132" customFormat="1" ht="13.5"/>
    <row r="4064" s="132" customFormat="1" ht="13.5"/>
    <row r="4065" s="132" customFormat="1" ht="13.5"/>
    <row r="4066" s="132" customFormat="1" ht="13.5"/>
    <row r="4067" s="132" customFormat="1" ht="13.5"/>
    <row r="4068" s="132" customFormat="1" ht="13.5"/>
    <row r="4069" s="132" customFormat="1" ht="13.5"/>
    <row r="4070" s="132" customFormat="1" ht="13.5"/>
    <row r="4071" s="132" customFormat="1" ht="13.5"/>
    <row r="4072" s="132" customFormat="1" ht="13.5"/>
    <row r="4073" s="132" customFormat="1" ht="13.5"/>
    <row r="4074" s="132" customFormat="1" ht="13.5"/>
    <row r="4075" s="132" customFormat="1" ht="13.5"/>
    <row r="4076" s="132" customFormat="1" ht="13.5"/>
    <row r="4077" s="132" customFormat="1" ht="13.5"/>
    <row r="4078" s="132" customFormat="1" ht="13.5"/>
    <row r="4079" s="132" customFormat="1" ht="13.5"/>
    <row r="4080" s="132" customFormat="1" ht="13.5"/>
    <row r="4081" s="132" customFormat="1" ht="13.5"/>
    <row r="4082" s="132" customFormat="1" ht="13.5"/>
    <row r="4083" s="132" customFormat="1" ht="13.5"/>
    <row r="4084" s="132" customFormat="1" ht="13.5"/>
    <row r="4085" s="132" customFormat="1" ht="13.5"/>
    <row r="4086" s="132" customFormat="1" ht="13.5"/>
    <row r="4087" s="132" customFormat="1" ht="13.5"/>
    <row r="4088" s="132" customFormat="1" ht="13.5"/>
    <row r="4089" s="132" customFormat="1" ht="13.5"/>
    <row r="4090" s="132" customFormat="1" ht="13.5"/>
    <row r="4091" s="132" customFormat="1" ht="13.5"/>
    <row r="4092" s="132" customFormat="1" ht="13.5"/>
    <row r="4093" s="132" customFormat="1" ht="13.5"/>
    <row r="4094" s="132" customFormat="1" ht="13.5"/>
    <row r="4095" s="132" customFormat="1" ht="13.5"/>
    <row r="4096" s="132" customFormat="1" ht="13.5"/>
    <row r="4097" s="132" customFormat="1" ht="13.5"/>
    <row r="4098" s="132" customFormat="1" ht="13.5"/>
    <row r="4099" s="132" customFormat="1" ht="13.5"/>
    <row r="4100" s="132" customFormat="1" ht="13.5"/>
    <row r="4101" s="132" customFormat="1" ht="13.5"/>
    <row r="4102" s="132" customFormat="1" ht="13.5"/>
    <row r="4103" s="132" customFormat="1" ht="13.5"/>
    <row r="4104" s="132" customFormat="1" ht="13.5"/>
    <row r="4105" s="132" customFormat="1" ht="13.5"/>
    <row r="4106" s="132" customFormat="1" ht="13.5"/>
    <row r="4107" s="132" customFormat="1" ht="13.5"/>
    <row r="4108" s="132" customFormat="1" ht="13.5"/>
    <row r="4109" s="132" customFormat="1" ht="13.5"/>
    <row r="4110" s="132" customFormat="1" ht="13.5"/>
    <row r="4111" s="132" customFormat="1" ht="13.5"/>
    <row r="4112" s="132" customFormat="1" ht="13.5"/>
    <row r="4113" s="132" customFormat="1" ht="13.5"/>
    <row r="4114" s="132" customFormat="1" ht="13.5"/>
    <row r="4115" s="132" customFormat="1" ht="13.5"/>
    <row r="4116" s="132" customFormat="1" ht="13.5"/>
    <row r="4117" s="132" customFormat="1" ht="13.5"/>
    <row r="4118" s="132" customFormat="1" ht="13.5"/>
    <row r="4119" s="132" customFormat="1" ht="13.5"/>
    <row r="4120" s="132" customFormat="1" ht="13.5"/>
    <row r="4121" s="132" customFormat="1" ht="13.5"/>
    <row r="4122" s="132" customFormat="1" ht="13.5"/>
    <row r="4123" s="132" customFormat="1" ht="13.5"/>
    <row r="4124" s="132" customFormat="1" ht="13.5"/>
    <row r="4125" s="132" customFormat="1" ht="13.5"/>
    <row r="4126" s="132" customFormat="1" ht="13.5"/>
    <row r="4127" s="132" customFormat="1" ht="13.5"/>
    <row r="4128" s="132" customFormat="1" ht="13.5"/>
    <row r="4129" s="132" customFormat="1" ht="13.5"/>
    <row r="4130" s="132" customFormat="1" ht="13.5"/>
    <row r="4131" s="132" customFormat="1" ht="13.5"/>
    <row r="4132" s="132" customFormat="1" ht="13.5"/>
    <row r="4133" s="132" customFormat="1" ht="13.5"/>
    <row r="4134" s="132" customFormat="1" ht="13.5"/>
    <row r="4135" s="132" customFormat="1" ht="13.5"/>
    <row r="4136" s="132" customFormat="1" ht="13.5"/>
    <row r="4137" s="132" customFormat="1" ht="13.5"/>
    <row r="4138" s="132" customFormat="1" ht="13.5"/>
    <row r="4139" s="132" customFormat="1" ht="13.5"/>
    <row r="4140" s="132" customFormat="1" ht="13.5"/>
    <row r="4141" s="132" customFormat="1" ht="13.5"/>
    <row r="4142" s="132" customFormat="1" ht="13.5"/>
    <row r="4143" s="132" customFormat="1" ht="13.5"/>
    <row r="4144" s="132" customFormat="1" ht="13.5"/>
    <row r="4145" s="132" customFormat="1" ht="13.5"/>
    <row r="4146" s="132" customFormat="1" ht="13.5"/>
    <row r="4147" s="132" customFormat="1" ht="13.5"/>
    <row r="4148" s="132" customFormat="1" ht="13.5"/>
    <row r="4149" s="132" customFormat="1" ht="13.5"/>
    <row r="4150" s="132" customFormat="1" ht="13.5"/>
    <row r="4151" s="132" customFormat="1" ht="13.5"/>
    <row r="4152" s="132" customFormat="1" ht="13.5"/>
    <row r="4153" s="132" customFormat="1" ht="13.5"/>
    <row r="4154" s="132" customFormat="1" ht="13.5"/>
    <row r="4155" s="132" customFormat="1" ht="13.5"/>
    <row r="4156" s="132" customFormat="1" ht="13.5"/>
    <row r="4157" s="132" customFormat="1" ht="13.5"/>
    <row r="4158" s="132" customFormat="1" ht="13.5"/>
    <row r="4159" s="132" customFormat="1" ht="13.5"/>
    <row r="4160" s="132" customFormat="1" ht="13.5"/>
    <row r="4161" s="132" customFormat="1" ht="13.5"/>
    <row r="4162" s="132" customFormat="1" ht="13.5"/>
    <row r="4163" s="132" customFormat="1" ht="13.5"/>
    <row r="4164" s="132" customFormat="1" ht="13.5"/>
    <row r="4165" s="132" customFormat="1" ht="13.5"/>
    <row r="4166" s="132" customFormat="1" ht="13.5"/>
    <row r="4167" s="132" customFormat="1" ht="13.5"/>
    <row r="4168" s="132" customFormat="1" ht="13.5"/>
    <row r="4169" s="132" customFormat="1" ht="13.5"/>
    <row r="4170" s="132" customFormat="1" ht="13.5"/>
    <row r="4171" s="132" customFormat="1" ht="13.5"/>
    <row r="4172" s="132" customFormat="1" ht="13.5"/>
    <row r="4173" s="132" customFormat="1" ht="13.5"/>
    <row r="4174" s="132" customFormat="1" ht="13.5"/>
    <row r="4175" s="132" customFormat="1" ht="13.5"/>
    <row r="4176" s="132" customFormat="1" ht="13.5"/>
    <row r="4177" s="132" customFormat="1" ht="13.5"/>
    <row r="4178" s="132" customFormat="1" ht="13.5"/>
    <row r="4179" s="132" customFormat="1" ht="13.5"/>
    <row r="4180" s="132" customFormat="1" ht="13.5"/>
    <row r="4181" s="132" customFormat="1" ht="13.5"/>
    <row r="4182" s="132" customFormat="1" ht="13.5"/>
    <row r="4183" s="132" customFormat="1" ht="13.5"/>
    <row r="4184" s="132" customFormat="1" ht="13.5"/>
    <row r="4185" s="132" customFormat="1" ht="13.5"/>
    <row r="4186" s="132" customFormat="1" ht="13.5"/>
    <row r="4187" s="132" customFormat="1" ht="13.5"/>
    <row r="4188" s="132" customFormat="1" ht="13.5"/>
    <row r="4189" s="132" customFormat="1" ht="13.5"/>
    <row r="4190" s="132" customFormat="1" ht="13.5"/>
    <row r="4191" s="132" customFormat="1" ht="13.5"/>
    <row r="4192" s="132" customFormat="1" ht="13.5"/>
    <row r="4193" s="132" customFormat="1" ht="13.5"/>
    <row r="4194" s="132" customFormat="1" ht="13.5"/>
    <row r="4195" s="132" customFormat="1" ht="13.5"/>
    <row r="4196" s="132" customFormat="1" ht="13.5"/>
    <row r="4197" s="132" customFormat="1" ht="13.5"/>
    <row r="4198" s="132" customFormat="1" ht="13.5"/>
    <row r="4199" s="132" customFormat="1" ht="13.5"/>
    <row r="4200" s="132" customFormat="1" ht="13.5"/>
    <row r="4201" s="132" customFormat="1" ht="13.5"/>
    <row r="4202" s="132" customFormat="1" ht="13.5"/>
    <row r="4203" s="132" customFormat="1" ht="13.5"/>
    <row r="4204" s="132" customFormat="1" ht="13.5"/>
    <row r="4205" s="132" customFormat="1" ht="13.5"/>
    <row r="4206" s="132" customFormat="1" ht="13.5"/>
    <row r="4207" s="132" customFormat="1" ht="13.5"/>
    <row r="4208" s="132" customFormat="1" ht="13.5"/>
    <row r="4209" s="132" customFormat="1" ht="13.5"/>
    <row r="4210" s="132" customFormat="1" ht="13.5"/>
    <row r="4211" s="132" customFormat="1" ht="13.5"/>
    <row r="4212" s="132" customFormat="1" ht="13.5"/>
    <row r="4213" s="132" customFormat="1" ht="13.5"/>
    <row r="4214" s="132" customFormat="1" ht="13.5"/>
    <row r="4215" s="132" customFormat="1" ht="13.5"/>
    <row r="4216" s="132" customFormat="1" ht="13.5"/>
    <row r="4217" s="132" customFormat="1" ht="13.5"/>
    <row r="4218" s="132" customFormat="1" ht="13.5"/>
    <row r="4219" s="132" customFormat="1" ht="13.5"/>
    <row r="4220" s="132" customFormat="1" ht="13.5"/>
    <row r="4221" s="132" customFormat="1" ht="13.5"/>
    <row r="4222" s="132" customFormat="1" ht="13.5"/>
    <row r="4223" s="132" customFormat="1" ht="13.5"/>
    <row r="4224" s="132" customFormat="1" ht="13.5"/>
    <row r="4225" s="132" customFormat="1" ht="13.5"/>
    <row r="4226" s="132" customFormat="1" ht="13.5"/>
    <row r="4227" s="132" customFormat="1" ht="13.5"/>
    <row r="4228" s="132" customFormat="1" ht="13.5"/>
    <row r="4229" s="132" customFormat="1" ht="13.5"/>
    <row r="4230" s="132" customFormat="1" ht="13.5"/>
    <row r="4231" s="132" customFormat="1" ht="13.5"/>
    <row r="4232" s="132" customFormat="1" ht="13.5"/>
    <row r="4233" s="132" customFormat="1" ht="13.5"/>
    <row r="4234" s="132" customFormat="1" ht="13.5"/>
    <row r="4235" s="132" customFormat="1" ht="13.5"/>
    <row r="4236" s="132" customFormat="1" ht="13.5"/>
    <row r="4237" s="132" customFormat="1" ht="13.5"/>
    <row r="4238" s="132" customFormat="1" ht="13.5"/>
    <row r="4239" s="132" customFormat="1" ht="13.5"/>
    <row r="4240" s="132" customFormat="1" ht="13.5"/>
    <row r="4241" s="132" customFormat="1" ht="13.5"/>
    <row r="4242" s="132" customFormat="1" ht="13.5"/>
    <row r="4243" s="132" customFormat="1" ht="13.5"/>
    <row r="4244" s="132" customFormat="1" ht="13.5"/>
    <row r="4245" s="132" customFormat="1" ht="13.5"/>
    <row r="4246" s="132" customFormat="1" ht="13.5"/>
    <row r="4247" s="132" customFormat="1" ht="13.5"/>
    <row r="4248" s="132" customFormat="1" ht="13.5"/>
    <row r="4249" s="132" customFormat="1" ht="13.5"/>
    <row r="4250" s="132" customFormat="1" ht="13.5"/>
    <row r="4251" s="132" customFormat="1" ht="13.5"/>
    <row r="4252" s="132" customFormat="1" ht="13.5"/>
    <row r="4253" s="132" customFormat="1" ht="13.5"/>
    <row r="4254" s="132" customFormat="1" ht="13.5"/>
    <row r="4255" s="132" customFormat="1" ht="13.5"/>
    <row r="4256" s="132" customFormat="1" ht="13.5"/>
    <row r="4257" s="132" customFormat="1" ht="13.5"/>
    <row r="4258" s="132" customFormat="1" ht="13.5"/>
    <row r="4259" s="132" customFormat="1" ht="13.5"/>
    <row r="4260" s="132" customFormat="1" ht="13.5"/>
    <row r="4261" s="132" customFormat="1" ht="13.5"/>
    <row r="4262" s="132" customFormat="1" ht="13.5"/>
    <row r="4263" s="132" customFormat="1" ht="13.5"/>
    <row r="4264" s="132" customFormat="1" ht="13.5"/>
    <row r="4265" s="132" customFormat="1" ht="13.5"/>
    <row r="4266" s="132" customFormat="1" ht="13.5"/>
    <row r="4267" s="132" customFormat="1" ht="13.5"/>
    <row r="4268" s="132" customFormat="1" ht="13.5"/>
    <row r="4269" s="132" customFormat="1" ht="13.5"/>
    <row r="4270" s="132" customFormat="1" ht="13.5"/>
    <row r="4271" s="132" customFormat="1" ht="13.5"/>
    <row r="4272" s="132" customFormat="1" ht="13.5"/>
    <row r="4273" s="132" customFormat="1" ht="13.5"/>
    <row r="4274" s="132" customFormat="1" ht="13.5"/>
    <row r="4275" s="132" customFormat="1" ht="13.5"/>
    <row r="4276" s="132" customFormat="1" ht="13.5"/>
    <row r="4277" s="132" customFormat="1" ht="13.5"/>
    <row r="4278" s="132" customFormat="1" ht="13.5"/>
    <row r="4279" s="132" customFormat="1" ht="13.5"/>
    <row r="4280" s="132" customFormat="1" ht="13.5"/>
    <row r="4281" s="132" customFormat="1" ht="13.5"/>
    <row r="4282" s="132" customFormat="1" ht="13.5"/>
    <row r="4283" s="132" customFormat="1" ht="13.5"/>
    <row r="4284" s="132" customFormat="1" ht="13.5"/>
    <row r="4285" s="132" customFormat="1" ht="13.5"/>
    <row r="4286" s="132" customFormat="1" ht="13.5"/>
    <row r="4287" s="132" customFormat="1" ht="13.5"/>
    <row r="4288" s="132" customFormat="1" ht="13.5"/>
    <row r="4289" s="132" customFormat="1" ht="13.5"/>
    <row r="4290" s="132" customFormat="1" ht="13.5"/>
    <row r="4291" s="132" customFormat="1" ht="13.5"/>
    <row r="4292" s="132" customFormat="1" ht="13.5"/>
    <row r="4293" s="132" customFormat="1" ht="13.5"/>
    <row r="4294" s="132" customFormat="1" ht="13.5"/>
    <row r="4295" s="132" customFormat="1" ht="13.5"/>
    <row r="4296" s="132" customFormat="1" ht="13.5"/>
    <row r="4297" s="132" customFormat="1" ht="13.5"/>
    <row r="4298" s="132" customFormat="1" ht="13.5"/>
    <row r="4299" s="132" customFormat="1" ht="13.5"/>
    <row r="4300" s="132" customFormat="1" ht="13.5"/>
    <row r="4301" s="132" customFormat="1" ht="13.5"/>
    <row r="4302" s="132" customFormat="1" ht="13.5"/>
    <row r="4303" s="132" customFormat="1" ht="13.5"/>
    <row r="4304" s="132" customFormat="1" ht="13.5"/>
    <row r="4305" s="132" customFormat="1" ht="13.5"/>
    <row r="4306" s="132" customFormat="1" ht="13.5"/>
    <row r="4307" s="132" customFormat="1" ht="13.5"/>
    <row r="4308" s="132" customFormat="1" ht="13.5"/>
    <row r="4309" s="132" customFormat="1" ht="13.5"/>
    <row r="4310" s="132" customFormat="1" ht="13.5"/>
    <row r="4311" s="132" customFormat="1" ht="13.5"/>
    <row r="4312" s="132" customFormat="1" ht="13.5"/>
    <row r="4313" s="132" customFormat="1" ht="13.5"/>
    <row r="4314" s="132" customFormat="1" ht="13.5"/>
    <row r="4315" s="132" customFormat="1" ht="13.5"/>
    <row r="4316" s="132" customFormat="1" ht="13.5"/>
    <row r="4317" s="132" customFormat="1" ht="13.5"/>
    <row r="4318" s="132" customFormat="1" ht="13.5"/>
    <row r="4319" s="132" customFormat="1" ht="13.5"/>
    <row r="4320" s="132" customFormat="1" ht="13.5"/>
    <row r="4321" s="132" customFormat="1" ht="13.5"/>
    <row r="4322" s="132" customFormat="1" ht="13.5"/>
    <row r="4323" s="132" customFormat="1" ht="13.5"/>
    <row r="4324" s="132" customFormat="1" ht="13.5"/>
    <row r="4325" s="132" customFormat="1" ht="13.5"/>
    <row r="4326" s="132" customFormat="1" ht="13.5"/>
    <row r="4327" s="132" customFormat="1" ht="13.5"/>
    <row r="4328" s="132" customFormat="1" ht="13.5"/>
    <row r="4329" s="132" customFormat="1" ht="13.5"/>
    <row r="4330" s="132" customFormat="1" ht="13.5"/>
    <row r="4331" s="132" customFormat="1" ht="13.5"/>
    <row r="4332" s="132" customFormat="1" ht="13.5"/>
    <row r="4333" s="132" customFormat="1" ht="13.5"/>
    <row r="4334" s="132" customFormat="1" ht="13.5"/>
    <row r="4335" s="132" customFormat="1" ht="13.5"/>
    <row r="4336" s="132" customFormat="1" ht="13.5"/>
    <row r="4337" s="132" customFormat="1" ht="13.5"/>
    <row r="4338" s="132" customFormat="1" ht="13.5"/>
    <row r="4339" s="132" customFormat="1" ht="13.5"/>
    <row r="4340" s="132" customFormat="1" ht="13.5"/>
    <row r="4341" s="132" customFormat="1" ht="13.5"/>
    <row r="4342" s="132" customFormat="1" ht="13.5"/>
    <row r="4343" s="132" customFormat="1" ht="13.5"/>
    <row r="4344" s="132" customFormat="1" ht="13.5"/>
    <row r="4345" s="132" customFormat="1" ht="13.5"/>
    <row r="4346" s="132" customFormat="1" ht="13.5"/>
    <row r="4347" s="132" customFormat="1" ht="13.5"/>
    <row r="4348" s="132" customFormat="1" ht="13.5"/>
    <row r="4349" s="132" customFormat="1" ht="13.5"/>
    <row r="4350" s="132" customFormat="1" ht="13.5"/>
    <row r="4351" s="132" customFormat="1" ht="13.5"/>
    <row r="4352" s="132" customFormat="1" ht="13.5"/>
    <row r="4353" s="132" customFormat="1" ht="13.5"/>
    <row r="4354" s="132" customFormat="1" ht="13.5"/>
    <row r="4355" s="132" customFormat="1" ht="13.5"/>
    <row r="4356" s="132" customFormat="1" ht="13.5"/>
    <row r="4357" s="132" customFormat="1" ht="13.5"/>
    <row r="4358" s="132" customFormat="1" ht="13.5"/>
    <row r="4359" s="132" customFormat="1" ht="13.5"/>
    <row r="4360" s="132" customFormat="1" ht="13.5"/>
    <row r="4361" s="132" customFormat="1" ht="13.5"/>
    <row r="4362" s="132" customFormat="1" ht="13.5"/>
    <row r="4363" s="132" customFormat="1" ht="13.5"/>
    <row r="4364" s="132" customFormat="1" ht="13.5"/>
    <row r="4365" s="132" customFormat="1" ht="13.5"/>
    <row r="4366" s="132" customFormat="1" ht="13.5"/>
    <row r="4367" s="132" customFormat="1" ht="13.5"/>
    <row r="4368" s="132" customFormat="1" ht="13.5"/>
    <row r="4369" s="132" customFormat="1" ht="13.5"/>
    <row r="4370" s="132" customFormat="1" ht="13.5"/>
    <row r="4371" s="132" customFormat="1" ht="13.5"/>
    <row r="4372" s="132" customFormat="1" ht="13.5"/>
    <row r="4373" s="132" customFormat="1" ht="13.5"/>
    <row r="4374" s="132" customFormat="1" ht="13.5"/>
    <row r="4375" s="132" customFormat="1" ht="13.5"/>
    <row r="4376" s="132" customFormat="1" ht="13.5"/>
    <row r="4377" s="132" customFormat="1" ht="13.5"/>
    <row r="4378" s="132" customFormat="1" ht="13.5"/>
    <row r="4379" s="132" customFormat="1" ht="13.5"/>
    <row r="4380" s="132" customFormat="1" ht="13.5"/>
    <row r="4381" s="132" customFormat="1" ht="13.5"/>
    <row r="4382" s="132" customFormat="1" ht="13.5"/>
    <row r="4383" s="132" customFormat="1" ht="13.5"/>
    <row r="4384" s="132" customFormat="1" ht="13.5"/>
    <row r="4385" s="132" customFormat="1" ht="13.5"/>
    <row r="4386" s="132" customFormat="1" ht="13.5"/>
    <row r="4387" s="132" customFormat="1" ht="13.5"/>
    <row r="4388" s="132" customFormat="1" ht="13.5"/>
    <row r="4389" s="132" customFormat="1" ht="13.5"/>
    <row r="4390" s="132" customFormat="1" ht="13.5"/>
    <row r="4391" s="132" customFormat="1" ht="13.5"/>
    <row r="4392" s="132" customFormat="1" ht="13.5"/>
    <row r="4393" s="132" customFormat="1" ht="13.5"/>
    <row r="4394" s="132" customFormat="1" ht="13.5"/>
    <row r="4395" s="132" customFormat="1" ht="13.5"/>
    <row r="4396" s="132" customFormat="1" ht="13.5"/>
    <row r="4397" s="132" customFormat="1" ht="13.5"/>
    <row r="4398" s="132" customFormat="1" ht="13.5"/>
    <row r="4399" s="132" customFormat="1" ht="13.5"/>
    <row r="4400" s="132" customFormat="1" ht="13.5"/>
    <row r="4401" s="132" customFormat="1" ht="13.5"/>
    <row r="4402" s="132" customFormat="1" ht="13.5"/>
    <row r="4403" s="132" customFormat="1" ht="13.5"/>
    <row r="4404" s="132" customFormat="1" ht="13.5"/>
    <row r="4405" s="132" customFormat="1" ht="13.5"/>
    <row r="4406" s="132" customFormat="1" ht="13.5"/>
    <row r="4407" s="132" customFormat="1" ht="13.5"/>
    <row r="4408" s="132" customFormat="1" ht="13.5"/>
    <row r="4409" s="132" customFormat="1" ht="13.5"/>
    <row r="4410" s="132" customFormat="1" ht="13.5"/>
    <row r="4411" s="132" customFormat="1" ht="13.5"/>
    <row r="4412" s="132" customFormat="1" ht="13.5"/>
    <row r="4413" s="132" customFormat="1" ht="13.5"/>
    <row r="4414" s="132" customFormat="1" ht="13.5"/>
    <row r="4415" s="132" customFormat="1" ht="13.5"/>
    <row r="4416" s="132" customFormat="1" ht="13.5"/>
    <row r="4417" s="132" customFormat="1" ht="13.5"/>
    <row r="4418" s="132" customFormat="1" ht="13.5"/>
    <row r="4419" s="132" customFormat="1" ht="13.5"/>
    <row r="4420" s="132" customFormat="1" ht="13.5"/>
    <row r="4421" s="132" customFormat="1" ht="13.5"/>
    <row r="4422" s="132" customFormat="1" ht="13.5"/>
    <row r="4423" s="132" customFormat="1" ht="13.5"/>
    <row r="4424" s="132" customFormat="1" ht="13.5"/>
    <row r="4425" s="132" customFormat="1" ht="13.5"/>
    <row r="4426" s="132" customFormat="1" ht="13.5"/>
    <row r="4427" s="132" customFormat="1" ht="13.5"/>
    <row r="4428" s="132" customFormat="1" ht="13.5"/>
    <row r="4429" s="132" customFormat="1" ht="13.5"/>
    <row r="4430" s="132" customFormat="1" ht="13.5"/>
    <row r="4431" s="132" customFormat="1" ht="13.5"/>
    <row r="4432" s="132" customFormat="1" ht="13.5"/>
    <row r="4433" s="132" customFormat="1" ht="13.5"/>
    <row r="4434" s="132" customFormat="1" ht="13.5"/>
    <row r="4435" s="132" customFormat="1" ht="13.5"/>
    <row r="4436" s="132" customFormat="1" ht="13.5"/>
    <row r="4437" s="132" customFormat="1" ht="13.5"/>
    <row r="4438" s="132" customFormat="1" ht="13.5"/>
    <row r="4439" s="132" customFormat="1" ht="13.5"/>
    <row r="4440" s="132" customFormat="1" ht="13.5"/>
    <row r="4441" s="132" customFormat="1" ht="13.5"/>
    <row r="4442" s="132" customFormat="1" ht="13.5"/>
    <row r="4443" s="132" customFormat="1" ht="13.5"/>
    <row r="4444" s="132" customFormat="1" ht="13.5"/>
    <row r="4445" s="132" customFormat="1" ht="13.5"/>
    <row r="4446" s="132" customFormat="1" ht="13.5"/>
    <row r="4447" s="132" customFormat="1" ht="13.5"/>
    <row r="4448" s="132" customFormat="1" ht="13.5"/>
    <row r="4449" s="132" customFormat="1" ht="13.5"/>
    <row r="4450" s="132" customFormat="1" ht="13.5"/>
    <row r="4451" s="132" customFormat="1" ht="13.5"/>
    <row r="4452" s="132" customFormat="1" ht="13.5"/>
    <row r="4453" s="132" customFormat="1" ht="13.5"/>
    <row r="4454" s="132" customFormat="1" ht="13.5"/>
    <row r="4455" s="132" customFormat="1" ht="13.5"/>
    <row r="4456" s="132" customFormat="1" ht="13.5"/>
    <row r="4457" s="132" customFormat="1" ht="13.5"/>
    <row r="4458" s="132" customFormat="1" ht="13.5"/>
    <row r="4459" s="132" customFormat="1" ht="13.5"/>
    <row r="4460" s="132" customFormat="1" ht="13.5"/>
    <row r="4461" s="132" customFormat="1" ht="13.5"/>
    <row r="4462" s="132" customFormat="1" ht="13.5"/>
    <row r="4463" s="132" customFormat="1" ht="13.5"/>
    <row r="4464" s="132" customFormat="1" ht="13.5"/>
    <row r="4465" s="132" customFormat="1" ht="13.5"/>
    <row r="4466" s="132" customFormat="1" ht="13.5"/>
    <row r="4467" s="132" customFormat="1" ht="13.5"/>
    <row r="4468" s="132" customFormat="1" ht="13.5"/>
    <row r="4469" s="132" customFormat="1" ht="13.5"/>
    <row r="4470" s="132" customFormat="1" ht="13.5"/>
    <row r="4471" s="132" customFormat="1" ht="13.5"/>
    <row r="4472" s="132" customFormat="1" ht="13.5"/>
    <row r="4473" s="132" customFormat="1" ht="13.5"/>
    <row r="4474" s="132" customFormat="1" ht="13.5"/>
    <row r="4475" s="132" customFormat="1" ht="13.5"/>
    <row r="4476" s="132" customFormat="1" ht="13.5"/>
    <row r="4477" s="132" customFormat="1" ht="13.5"/>
    <row r="4478" s="132" customFormat="1" ht="13.5"/>
    <row r="4479" s="132" customFormat="1" ht="13.5"/>
    <row r="4480" s="132" customFormat="1" ht="13.5"/>
    <row r="4481" s="132" customFormat="1" ht="13.5"/>
    <row r="4482" s="132" customFormat="1" ht="13.5"/>
    <row r="4483" s="132" customFormat="1" ht="13.5"/>
    <row r="4484" s="132" customFormat="1" ht="13.5"/>
    <row r="4485" s="132" customFormat="1" ht="13.5"/>
    <row r="4486" s="132" customFormat="1" ht="13.5"/>
    <row r="4487" s="132" customFormat="1" ht="13.5"/>
    <row r="4488" s="132" customFormat="1" ht="13.5"/>
    <row r="4489" s="132" customFormat="1" ht="13.5"/>
    <row r="4490" s="132" customFormat="1" ht="13.5"/>
    <row r="4491" s="132" customFormat="1" ht="13.5"/>
    <row r="4492" s="132" customFormat="1" ht="13.5"/>
    <row r="4493" s="132" customFormat="1" ht="13.5"/>
    <row r="4494" s="132" customFormat="1" ht="13.5"/>
    <row r="4495" s="132" customFormat="1" ht="13.5"/>
    <row r="4496" s="132" customFormat="1" ht="13.5"/>
    <row r="4497" s="132" customFormat="1" ht="13.5"/>
    <row r="4498" s="132" customFormat="1" ht="13.5"/>
    <row r="4499" s="132" customFormat="1" ht="13.5"/>
    <row r="4500" s="132" customFormat="1" ht="13.5"/>
    <row r="4501" s="132" customFormat="1" ht="13.5"/>
    <row r="4502" s="132" customFormat="1" ht="13.5"/>
    <row r="4503" s="132" customFormat="1" ht="13.5"/>
    <row r="4504" s="132" customFormat="1" ht="13.5"/>
    <row r="4505" s="132" customFormat="1" ht="13.5"/>
    <row r="4506" s="132" customFormat="1" ht="13.5"/>
    <row r="4507" s="132" customFormat="1" ht="13.5"/>
    <row r="4508" s="132" customFormat="1" ht="13.5"/>
    <row r="4509" s="132" customFormat="1" ht="13.5"/>
    <row r="4510" s="132" customFormat="1" ht="13.5"/>
    <row r="4511" s="132" customFormat="1" ht="13.5"/>
    <row r="4512" s="132" customFormat="1" ht="13.5"/>
    <row r="4513" s="132" customFormat="1" ht="13.5"/>
    <row r="4514" s="132" customFormat="1" ht="13.5"/>
    <row r="4515" s="132" customFormat="1" ht="13.5"/>
    <row r="4516" s="132" customFormat="1" ht="13.5"/>
    <row r="4517" s="132" customFormat="1" ht="13.5"/>
    <row r="4518" s="132" customFormat="1" ht="13.5"/>
    <row r="4519" s="132" customFormat="1" ht="13.5"/>
    <row r="4520" s="132" customFormat="1" ht="13.5"/>
    <row r="4521" s="132" customFormat="1" ht="13.5"/>
    <row r="4522" s="132" customFormat="1" ht="13.5"/>
    <row r="4523" s="132" customFormat="1" ht="13.5"/>
    <row r="4524" s="132" customFormat="1" ht="13.5"/>
    <row r="4525" s="132" customFormat="1" ht="13.5"/>
    <row r="4526" s="132" customFormat="1" ht="13.5"/>
    <row r="4527" s="132" customFormat="1" ht="13.5"/>
    <row r="4528" s="132" customFormat="1" ht="13.5"/>
    <row r="4529" s="132" customFormat="1" ht="13.5"/>
    <row r="4530" s="132" customFormat="1" ht="13.5"/>
    <row r="4531" s="132" customFormat="1" ht="13.5"/>
    <row r="4532" s="132" customFormat="1" ht="13.5"/>
    <row r="4533" s="132" customFormat="1" ht="13.5"/>
    <row r="4534" s="132" customFormat="1" ht="13.5"/>
    <row r="4535" s="132" customFormat="1" ht="13.5"/>
    <row r="4536" s="132" customFormat="1" ht="13.5"/>
    <row r="4537" s="132" customFormat="1" ht="13.5"/>
    <row r="4538" s="132" customFormat="1" ht="13.5"/>
    <row r="4539" s="132" customFormat="1" ht="13.5"/>
    <row r="4540" s="132" customFormat="1" ht="13.5"/>
    <row r="4541" s="132" customFormat="1" ht="13.5"/>
    <row r="4542" s="132" customFormat="1" ht="13.5"/>
    <row r="4543" s="132" customFormat="1" ht="13.5"/>
    <row r="4544" s="132" customFormat="1" ht="13.5"/>
    <row r="4545" s="132" customFormat="1" ht="13.5"/>
    <row r="4546" s="132" customFormat="1" ht="13.5"/>
    <row r="4547" s="132" customFormat="1" ht="13.5"/>
    <row r="4548" s="132" customFormat="1" ht="13.5"/>
    <row r="4549" s="132" customFormat="1" ht="13.5"/>
    <row r="4550" s="132" customFormat="1" ht="13.5"/>
    <row r="4551" s="132" customFormat="1" ht="13.5"/>
    <row r="4552" s="132" customFormat="1" ht="13.5"/>
    <row r="4553" s="132" customFormat="1" ht="13.5"/>
    <row r="4554" s="132" customFormat="1" ht="13.5"/>
    <row r="4555" s="132" customFormat="1" ht="13.5"/>
    <row r="4556" s="132" customFormat="1" ht="13.5"/>
    <row r="4557" s="132" customFormat="1" ht="13.5"/>
    <row r="4558" s="132" customFormat="1" ht="13.5"/>
    <row r="4559" s="132" customFormat="1" ht="13.5"/>
    <row r="4560" s="132" customFormat="1" ht="13.5"/>
    <row r="4561" s="132" customFormat="1" ht="13.5"/>
    <row r="4562" s="132" customFormat="1" ht="13.5"/>
    <row r="4563" s="132" customFormat="1" ht="13.5"/>
    <row r="4564" s="132" customFormat="1" ht="13.5"/>
    <row r="4565" s="132" customFormat="1" ht="13.5"/>
    <row r="4566" s="132" customFormat="1" ht="13.5"/>
    <row r="4567" s="132" customFormat="1" ht="13.5"/>
    <row r="4568" s="132" customFormat="1" ht="13.5"/>
    <row r="4569" s="132" customFormat="1" ht="13.5"/>
    <row r="4570" s="132" customFormat="1" ht="13.5"/>
    <row r="4571" s="132" customFormat="1" ht="13.5"/>
    <row r="4572" s="132" customFormat="1" ht="13.5"/>
    <row r="4573" s="132" customFormat="1" ht="13.5"/>
    <row r="4574" s="132" customFormat="1" ht="13.5"/>
    <row r="4575" s="132" customFormat="1" ht="13.5"/>
    <row r="4576" s="132" customFormat="1" ht="13.5"/>
    <row r="4577" s="132" customFormat="1" ht="13.5"/>
    <row r="4578" s="132" customFormat="1" ht="13.5"/>
    <row r="4579" s="132" customFormat="1" ht="13.5"/>
    <row r="4580" s="132" customFormat="1" ht="13.5"/>
    <row r="4581" s="132" customFormat="1" ht="13.5"/>
    <row r="4582" s="132" customFormat="1" ht="13.5"/>
    <row r="4583" s="132" customFormat="1" ht="13.5"/>
    <row r="4584" s="132" customFormat="1" ht="13.5"/>
    <row r="4585" s="132" customFormat="1" ht="13.5"/>
    <row r="4586" s="132" customFormat="1" ht="13.5"/>
    <row r="4587" s="132" customFormat="1" ht="13.5"/>
    <row r="4588" s="132" customFormat="1" ht="13.5"/>
    <row r="4589" s="132" customFormat="1" ht="13.5"/>
    <row r="4590" s="132" customFormat="1" ht="13.5"/>
    <row r="4591" s="132" customFormat="1" ht="13.5"/>
    <row r="4592" s="132" customFormat="1" ht="13.5"/>
    <row r="4593" s="132" customFormat="1" ht="13.5"/>
    <row r="4594" s="132" customFormat="1" ht="13.5"/>
    <row r="4595" s="132" customFormat="1" ht="13.5"/>
    <row r="4596" s="132" customFormat="1" ht="13.5"/>
    <row r="4597" s="132" customFormat="1" ht="13.5"/>
    <row r="4598" s="132" customFormat="1" ht="13.5"/>
    <row r="4599" s="132" customFormat="1" ht="13.5"/>
    <row r="4600" s="132" customFormat="1" ht="13.5"/>
    <row r="4601" s="132" customFormat="1" ht="13.5"/>
    <row r="4602" s="132" customFormat="1" ht="13.5"/>
    <row r="4603" s="132" customFormat="1" ht="13.5"/>
    <row r="4604" s="132" customFormat="1" ht="13.5"/>
    <row r="4605" s="132" customFormat="1" ht="13.5"/>
    <row r="4606" s="132" customFormat="1" ht="13.5"/>
    <row r="4607" s="132" customFormat="1" ht="13.5"/>
    <row r="4608" s="132" customFormat="1" ht="13.5"/>
    <row r="4609" s="132" customFormat="1" ht="13.5"/>
    <row r="4610" s="132" customFormat="1" ht="13.5"/>
    <row r="4611" s="132" customFormat="1" ht="13.5"/>
    <row r="4612" s="132" customFormat="1" ht="13.5"/>
    <row r="4613" s="132" customFormat="1" ht="13.5"/>
    <row r="4614" s="132" customFormat="1" ht="13.5"/>
    <row r="4615" s="132" customFormat="1" ht="13.5"/>
    <row r="4616" s="132" customFormat="1" ht="13.5"/>
    <row r="4617" s="132" customFormat="1" ht="13.5"/>
    <row r="4618" s="132" customFormat="1" ht="13.5"/>
    <row r="4619" s="132" customFormat="1" ht="13.5"/>
    <row r="4620" s="132" customFormat="1" ht="13.5"/>
    <row r="4621" s="132" customFormat="1" ht="13.5"/>
    <row r="4622" s="132" customFormat="1" ht="13.5"/>
    <row r="4623" s="132" customFormat="1" ht="13.5"/>
    <row r="4624" s="132" customFormat="1" ht="13.5"/>
    <row r="4625" s="132" customFormat="1" ht="13.5"/>
    <row r="4626" s="132" customFormat="1" ht="13.5"/>
    <row r="4627" s="132" customFormat="1" ht="13.5"/>
    <row r="4628" s="132" customFormat="1" ht="13.5"/>
    <row r="4629" s="132" customFormat="1" ht="13.5"/>
    <row r="4630" s="132" customFormat="1" ht="13.5"/>
    <row r="4631" s="132" customFormat="1" ht="13.5"/>
    <row r="4632" s="132" customFormat="1" ht="13.5"/>
    <row r="4633" s="132" customFormat="1" ht="13.5"/>
    <row r="4634" s="132" customFormat="1" ht="13.5"/>
    <row r="4635" s="132" customFormat="1" ht="13.5"/>
    <row r="4636" s="132" customFormat="1" ht="13.5"/>
    <row r="4637" s="132" customFormat="1" ht="13.5"/>
    <row r="4638" s="132" customFormat="1" ht="13.5"/>
    <row r="4639" s="132" customFormat="1" ht="13.5"/>
    <row r="4640" s="132" customFormat="1" ht="13.5"/>
    <row r="4641" s="132" customFormat="1" ht="13.5"/>
    <row r="4642" s="132" customFormat="1" ht="13.5"/>
    <row r="4643" s="132" customFormat="1" ht="13.5"/>
    <row r="4644" s="132" customFormat="1" ht="13.5"/>
    <row r="4645" s="132" customFormat="1" ht="13.5"/>
    <row r="4646" s="132" customFormat="1" ht="13.5"/>
    <row r="4647" s="132" customFormat="1" ht="13.5"/>
    <row r="4648" s="132" customFormat="1" ht="13.5"/>
    <row r="4649" s="132" customFormat="1" ht="13.5"/>
    <row r="4650" s="132" customFormat="1" ht="13.5"/>
    <row r="4651" s="132" customFormat="1" ht="13.5"/>
    <row r="4652" s="132" customFormat="1" ht="13.5"/>
    <row r="4653" s="132" customFormat="1" ht="13.5"/>
    <row r="4654" s="132" customFormat="1" ht="13.5"/>
    <row r="4655" s="132" customFormat="1" ht="13.5"/>
    <row r="4656" s="132" customFormat="1" ht="13.5"/>
    <row r="4657" s="132" customFormat="1" ht="13.5"/>
    <row r="4658" s="132" customFormat="1" ht="13.5"/>
    <row r="4659" s="132" customFormat="1" ht="13.5"/>
    <row r="4660" s="132" customFormat="1" ht="13.5"/>
    <row r="4661" s="132" customFormat="1" ht="13.5"/>
    <row r="4662" s="132" customFormat="1" ht="13.5"/>
    <row r="4663" s="132" customFormat="1" ht="13.5"/>
    <row r="4664" s="132" customFormat="1" ht="13.5"/>
    <row r="4665" s="132" customFormat="1" ht="13.5"/>
    <row r="4666" s="132" customFormat="1" ht="13.5"/>
    <row r="4667" s="132" customFormat="1" ht="13.5"/>
    <row r="4668" s="132" customFormat="1" ht="13.5"/>
    <row r="4669" s="132" customFormat="1" ht="13.5"/>
    <row r="4670" s="132" customFormat="1" ht="13.5"/>
    <row r="4671" s="132" customFormat="1" ht="13.5"/>
    <row r="4672" s="132" customFormat="1" ht="13.5"/>
    <row r="4673" s="132" customFormat="1" ht="13.5"/>
    <row r="4674" s="132" customFormat="1" ht="13.5"/>
    <row r="4675" s="132" customFormat="1" ht="13.5"/>
    <row r="4676" s="132" customFormat="1" ht="13.5"/>
    <row r="4677" s="132" customFormat="1" ht="13.5"/>
    <row r="4678" s="132" customFormat="1" ht="13.5"/>
    <row r="4679" s="132" customFormat="1" ht="13.5"/>
    <row r="4680" s="132" customFormat="1" ht="13.5"/>
    <row r="4681" s="132" customFormat="1" ht="13.5"/>
    <row r="4682" s="132" customFormat="1" ht="13.5"/>
    <row r="4683" s="132" customFormat="1" ht="13.5"/>
    <row r="4684" s="132" customFormat="1" ht="13.5"/>
    <row r="4685" s="132" customFormat="1" ht="13.5"/>
    <row r="4686" s="132" customFormat="1" ht="13.5"/>
    <row r="4687" s="132" customFormat="1" ht="13.5"/>
    <row r="4688" s="132" customFormat="1" ht="13.5"/>
    <row r="4689" s="132" customFormat="1" ht="13.5"/>
    <row r="4690" s="132" customFormat="1" ht="13.5"/>
    <row r="4691" s="132" customFormat="1" ht="13.5"/>
    <row r="4692" s="132" customFormat="1" ht="13.5"/>
    <row r="4693" s="132" customFormat="1" ht="13.5"/>
    <row r="4694" s="132" customFormat="1" ht="13.5"/>
    <row r="4695" s="132" customFormat="1" ht="13.5"/>
    <row r="4696" s="132" customFormat="1" ht="13.5"/>
    <row r="4697" s="132" customFormat="1" ht="13.5"/>
    <row r="4698" s="132" customFormat="1" ht="13.5"/>
    <row r="4699" s="132" customFormat="1" ht="13.5"/>
    <row r="4700" s="132" customFormat="1" ht="13.5"/>
    <row r="4701" s="132" customFormat="1" ht="13.5"/>
    <row r="4702" s="132" customFormat="1" ht="13.5"/>
    <row r="4703" s="132" customFormat="1" ht="13.5"/>
    <row r="4704" s="132" customFormat="1" ht="13.5"/>
    <row r="4705" s="132" customFormat="1" ht="13.5"/>
    <row r="4706" s="132" customFormat="1" ht="13.5"/>
    <row r="4707" s="132" customFormat="1" ht="13.5"/>
    <row r="4708" s="132" customFormat="1" ht="13.5"/>
    <row r="4709" s="132" customFormat="1" ht="13.5"/>
    <row r="4710" s="132" customFormat="1" ht="13.5"/>
    <row r="4711" s="132" customFormat="1" ht="13.5"/>
    <row r="4712" s="132" customFormat="1" ht="13.5"/>
    <row r="4713" s="132" customFormat="1" ht="13.5"/>
    <row r="4714" s="132" customFormat="1" ht="13.5"/>
    <row r="4715" s="132" customFormat="1" ht="13.5"/>
    <row r="4716" s="132" customFormat="1" ht="13.5"/>
    <row r="4717" s="132" customFormat="1" ht="13.5"/>
    <row r="4718" s="132" customFormat="1" ht="13.5"/>
    <row r="4719" s="132" customFormat="1" ht="13.5"/>
    <row r="4720" s="132" customFormat="1" ht="13.5"/>
    <row r="4721" s="132" customFormat="1" ht="13.5"/>
    <row r="4722" s="132" customFormat="1" ht="13.5"/>
    <row r="4723" s="132" customFormat="1" ht="13.5"/>
    <row r="4724" s="132" customFormat="1" ht="13.5"/>
    <row r="4725" s="132" customFormat="1" ht="13.5"/>
    <row r="4726" s="132" customFormat="1" ht="13.5"/>
    <row r="4727" s="132" customFormat="1" ht="13.5"/>
    <row r="4728" s="132" customFormat="1" ht="13.5"/>
    <row r="4729" s="132" customFormat="1" ht="13.5"/>
    <row r="4730" s="132" customFormat="1" ht="13.5"/>
    <row r="4731" s="132" customFormat="1" ht="13.5"/>
    <row r="4732" s="132" customFormat="1" ht="13.5"/>
    <row r="4733" s="132" customFormat="1" ht="13.5"/>
    <row r="4734" s="132" customFormat="1" ht="13.5"/>
    <row r="4735" s="132" customFormat="1" ht="13.5"/>
    <row r="4736" s="132" customFormat="1" ht="13.5"/>
    <row r="4737" s="132" customFormat="1" ht="13.5"/>
    <row r="4738" s="132" customFormat="1" ht="13.5"/>
    <row r="4739" s="132" customFormat="1" ht="13.5"/>
    <row r="4740" s="132" customFormat="1" ht="13.5"/>
    <row r="4741" s="132" customFormat="1" ht="13.5"/>
    <row r="4742" s="132" customFormat="1" ht="13.5"/>
    <row r="4743" s="132" customFormat="1" ht="13.5"/>
    <row r="4744" s="132" customFormat="1" ht="13.5"/>
    <row r="4745" s="132" customFormat="1" ht="13.5"/>
    <row r="4746" s="132" customFormat="1" ht="13.5"/>
    <row r="4747" s="132" customFormat="1" ht="13.5"/>
    <row r="4748" s="132" customFormat="1" ht="13.5"/>
    <row r="4749" s="132" customFormat="1" ht="13.5"/>
    <row r="4750" s="132" customFormat="1" ht="13.5"/>
    <row r="4751" s="132" customFormat="1" ht="13.5"/>
    <row r="4752" s="132" customFormat="1" ht="13.5"/>
    <row r="4753" s="132" customFormat="1" ht="13.5"/>
    <row r="4754" s="132" customFormat="1" ht="13.5"/>
    <row r="4755" s="132" customFormat="1" ht="13.5"/>
    <row r="4756" s="132" customFormat="1" ht="13.5"/>
    <row r="4757" s="132" customFormat="1" ht="13.5"/>
    <row r="4758" s="132" customFormat="1" ht="13.5"/>
    <row r="4759" s="132" customFormat="1" ht="13.5"/>
    <row r="4760" s="132" customFormat="1" ht="13.5"/>
    <row r="4761" s="132" customFormat="1" ht="13.5"/>
    <row r="4762" s="132" customFormat="1" ht="13.5"/>
    <row r="4763" s="132" customFormat="1" ht="13.5"/>
    <row r="4764" s="132" customFormat="1" ht="13.5"/>
    <row r="4765" s="132" customFormat="1" ht="13.5"/>
    <row r="4766" s="132" customFormat="1" ht="13.5"/>
    <row r="4767" s="132" customFormat="1" ht="13.5"/>
    <row r="4768" s="132" customFormat="1" ht="13.5"/>
    <row r="4769" s="132" customFormat="1" ht="13.5"/>
    <row r="4770" s="132" customFormat="1" ht="13.5"/>
    <row r="4771" s="132" customFormat="1" ht="13.5"/>
    <row r="4772" s="132" customFormat="1" ht="13.5"/>
    <row r="4773" s="132" customFormat="1" ht="13.5"/>
    <row r="4774" s="132" customFormat="1" ht="13.5"/>
    <row r="4775" s="132" customFormat="1" ht="13.5"/>
    <row r="4776" s="132" customFormat="1" ht="13.5"/>
    <row r="4777" s="132" customFormat="1" ht="13.5"/>
    <row r="4778" s="132" customFormat="1" ht="13.5"/>
    <row r="4779" s="132" customFormat="1" ht="13.5"/>
    <row r="4780" s="132" customFormat="1" ht="13.5"/>
    <row r="4781" s="132" customFormat="1" ht="13.5"/>
    <row r="4782" s="132" customFormat="1" ht="13.5"/>
    <row r="4783" s="132" customFormat="1" ht="13.5"/>
    <row r="4784" s="132" customFormat="1" ht="13.5"/>
    <row r="4785" s="132" customFormat="1" ht="13.5"/>
    <row r="4786" s="132" customFormat="1" ht="13.5"/>
    <row r="4787" s="132" customFormat="1" ht="13.5"/>
    <row r="4788" s="132" customFormat="1" ht="13.5"/>
    <row r="4789" s="132" customFormat="1" ht="13.5"/>
    <row r="4790" s="132" customFormat="1" ht="13.5"/>
    <row r="4791" s="132" customFormat="1" ht="13.5"/>
    <row r="4792" s="132" customFormat="1" ht="13.5"/>
    <row r="4793" s="132" customFormat="1" ht="13.5"/>
    <row r="4794" s="132" customFormat="1" ht="13.5"/>
    <row r="4795" s="132" customFormat="1" ht="13.5"/>
    <row r="4796" s="132" customFormat="1" ht="13.5"/>
    <row r="4797" s="132" customFormat="1" ht="13.5"/>
    <row r="4798" s="132" customFormat="1" ht="13.5"/>
    <row r="4799" s="132" customFormat="1" ht="13.5"/>
    <row r="4800" s="132" customFormat="1" ht="13.5"/>
    <row r="4801" s="132" customFormat="1" ht="13.5"/>
    <row r="4802" s="132" customFormat="1" ht="13.5"/>
    <row r="4803" s="132" customFormat="1" ht="13.5"/>
    <row r="4804" s="132" customFormat="1" ht="13.5"/>
    <row r="4805" s="132" customFormat="1" ht="13.5"/>
    <row r="4806" s="132" customFormat="1" ht="13.5"/>
    <row r="4807" s="132" customFormat="1" ht="13.5"/>
    <row r="4808" s="132" customFormat="1" ht="13.5"/>
    <row r="4809" s="132" customFormat="1" ht="13.5"/>
    <row r="4810" s="132" customFormat="1" ht="13.5"/>
    <row r="4811" s="132" customFormat="1" ht="13.5"/>
    <row r="4812" s="132" customFormat="1" ht="13.5"/>
    <row r="4813" s="132" customFormat="1" ht="13.5"/>
    <row r="4814" s="132" customFormat="1" ht="13.5"/>
    <row r="4815" s="132" customFormat="1" ht="13.5"/>
    <row r="4816" s="132" customFormat="1" ht="13.5"/>
    <row r="4817" s="132" customFormat="1" ht="13.5"/>
    <row r="4818" s="132" customFormat="1" ht="13.5"/>
    <row r="4819" s="132" customFormat="1" ht="13.5"/>
    <row r="4820" s="132" customFormat="1" ht="13.5"/>
    <row r="4821" s="132" customFormat="1" ht="13.5"/>
    <row r="4822" s="132" customFormat="1" ht="13.5"/>
    <row r="4823" s="132" customFormat="1" ht="13.5"/>
    <row r="4824" s="132" customFormat="1" ht="13.5"/>
    <row r="4825" s="132" customFormat="1" ht="13.5"/>
    <row r="4826" s="132" customFormat="1" ht="13.5"/>
    <row r="4827" s="132" customFormat="1" ht="13.5"/>
    <row r="4828" s="132" customFormat="1" ht="13.5"/>
    <row r="4829" s="132" customFormat="1" ht="13.5"/>
    <row r="4830" s="132" customFormat="1" ht="13.5"/>
    <row r="4831" s="132" customFormat="1" ht="13.5"/>
    <row r="4832" s="132" customFormat="1" ht="13.5"/>
    <row r="4833" s="132" customFormat="1" ht="13.5"/>
    <row r="4834" s="132" customFormat="1" ht="13.5"/>
    <row r="4835" s="132" customFormat="1" ht="13.5"/>
    <row r="4836" s="132" customFormat="1" ht="13.5"/>
    <row r="4837" s="132" customFormat="1" ht="13.5"/>
    <row r="4838" s="132" customFormat="1" ht="13.5"/>
    <row r="4839" s="132" customFormat="1" ht="13.5"/>
    <row r="4840" s="132" customFormat="1" ht="13.5"/>
    <row r="4841" s="132" customFormat="1" ht="13.5"/>
    <row r="4842" s="132" customFormat="1" ht="13.5"/>
    <row r="4843" s="132" customFormat="1" ht="13.5"/>
    <row r="4844" s="132" customFormat="1" ht="13.5"/>
    <row r="4845" s="132" customFormat="1" ht="13.5"/>
    <row r="4846" s="132" customFormat="1" ht="13.5"/>
    <row r="4847" s="132" customFormat="1" ht="13.5"/>
    <row r="4848" s="132" customFormat="1" ht="13.5"/>
    <row r="4849" s="132" customFormat="1" ht="13.5"/>
    <row r="4850" s="132" customFormat="1" ht="13.5"/>
    <row r="4851" s="132" customFormat="1" ht="13.5"/>
    <row r="4852" s="132" customFormat="1" ht="13.5"/>
    <row r="4853" s="132" customFormat="1" ht="13.5"/>
    <row r="4854" s="132" customFormat="1" ht="13.5"/>
    <row r="4855" s="132" customFormat="1" ht="13.5"/>
    <row r="4856" s="132" customFormat="1" ht="13.5"/>
    <row r="4857" s="132" customFormat="1" ht="13.5"/>
    <row r="4858" s="132" customFormat="1" ht="13.5"/>
    <row r="4859" s="132" customFormat="1" ht="13.5"/>
    <row r="4860" s="132" customFormat="1" ht="13.5"/>
    <row r="4861" s="132" customFormat="1" ht="13.5"/>
    <row r="4862" s="132" customFormat="1" ht="13.5"/>
    <row r="4863" s="132" customFormat="1" ht="13.5"/>
    <row r="4864" s="132" customFormat="1" ht="13.5"/>
    <row r="4865" s="132" customFormat="1" ht="13.5"/>
    <row r="4866" s="132" customFormat="1" ht="13.5"/>
    <row r="4867" s="132" customFormat="1" ht="13.5"/>
    <row r="4868" s="132" customFormat="1" ht="13.5"/>
    <row r="4869" s="132" customFormat="1" ht="13.5"/>
    <row r="4870" s="132" customFormat="1" ht="13.5"/>
    <row r="4871" s="132" customFormat="1" ht="13.5"/>
    <row r="4872" s="132" customFormat="1" ht="13.5"/>
    <row r="4873" s="132" customFormat="1" ht="13.5"/>
    <row r="4874" s="132" customFormat="1" ht="13.5"/>
    <row r="4875" s="132" customFormat="1" ht="13.5"/>
    <row r="4876" s="132" customFormat="1" ht="13.5"/>
    <row r="4877" s="132" customFormat="1" ht="13.5"/>
    <row r="4878" s="132" customFormat="1" ht="13.5"/>
    <row r="4879" s="132" customFormat="1" ht="13.5"/>
    <row r="4880" s="132" customFormat="1" ht="13.5"/>
    <row r="4881" s="132" customFormat="1" ht="13.5"/>
    <row r="4882" s="132" customFormat="1" ht="13.5"/>
    <row r="4883" s="132" customFormat="1" ht="13.5"/>
    <row r="4884" s="132" customFormat="1" ht="13.5"/>
    <row r="4885" s="132" customFormat="1" ht="13.5"/>
    <row r="4886" s="132" customFormat="1" ht="13.5"/>
    <row r="4887" s="132" customFormat="1" ht="13.5"/>
    <row r="4888" s="132" customFormat="1" ht="13.5"/>
    <row r="4889" s="132" customFormat="1" ht="13.5"/>
    <row r="4890" s="132" customFormat="1" ht="13.5"/>
    <row r="4891" s="132" customFormat="1" ht="13.5"/>
    <row r="4892" s="132" customFormat="1" ht="13.5"/>
    <row r="4893" s="132" customFormat="1" ht="13.5"/>
    <row r="4894" s="132" customFormat="1" ht="13.5"/>
    <row r="4895" s="132" customFormat="1" ht="13.5"/>
    <row r="4896" s="132" customFormat="1" ht="13.5"/>
    <row r="4897" s="132" customFormat="1" ht="13.5"/>
    <row r="4898" s="132" customFormat="1" ht="13.5"/>
    <row r="4899" s="132" customFormat="1" ht="13.5"/>
    <row r="4900" s="132" customFormat="1" ht="13.5"/>
    <row r="4901" s="132" customFormat="1" ht="13.5"/>
    <row r="4902" s="132" customFormat="1" ht="13.5"/>
    <row r="4903" s="132" customFormat="1" ht="13.5"/>
    <row r="4904" s="132" customFormat="1" ht="13.5"/>
    <row r="4905" s="132" customFormat="1" ht="13.5"/>
    <row r="4906" s="132" customFormat="1" ht="13.5"/>
    <row r="4907" s="132" customFormat="1" ht="13.5"/>
    <row r="4908" s="132" customFormat="1" ht="13.5"/>
    <row r="4909" s="132" customFormat="1" ht="13.5"/>
    <row r="4910" s="132" customFormat="1" ht="13.5"/>
    <row r="4911" s="132" customFormat="1" ht="13.5"/>
    <row r="4912" s="132" customFormat="1" ht="13.5"/>
    <row r="4913" s="132" customFormat="1" ht="13.5"/>
    <row r="4914" s="132" customFormat="1" ht="13.5"/>
    <row r="4915" s="132" customFormat="1" ht="13.5"/>
    <row r="4916" s="132" customFormat="1" ht="13.5"/>
    <row r="4917" s="132" customFormat="1" ht="13.5"/>
    <row r="4918" s="132" customFormat="1" ht="13.5"/>
    <row r="4919" s="132" customFormat="1" ht="13.5"/>
    <row r="4920" s="132" customFormat="1" ht="13.5"/>
    <row r="4921" s="132" customFormat="1" ht="13.5"/>
    <row r="4922" s="132" customFormat="1" ht="13.5"/>
    <row r="4923" s="132" customFormat="1" ht="13.5"/>
    <row r="4924" s="132" customFormat="1" ht="13.5"/>
    <row r="4925" s="132" customFormat="1" ht="13.5"/>
    <row r="4926" s="132" customFormat="1" ht="13.5"/>
    <row r="4927" s="132" customFormat="1" ht="13.5"/>
    <row r="4928" s="132" customFormat="1" ht="13.5"/>
    <row r="4929" s="132" customFormat="1" ht="13.5"/>
    <row r="4930" s="132" customFormat="1" ht="13.5"/>
    <row r="4931" s="132" customFormat="1" ht="13.5"/>
    <row r="4932" s="132" customFormat="1" ht="13.5"/>
    <row r="4933" s="132" customFormat="1" ht="13.5"/>
    <row r="4934" s="132" customFormat="1" ht="13.5"/>
    <row r="4935" s="132" customFormat="1" ht="13.5"/>
    <row r="4936" s="132" customFormat="1" ht="13.5"/>
    <row r="4937" s="132" customFormat="1" ht="13.5"/>
    <row r="4938" s="132" customFormat="1" ht="13.5"/>
    <row r="4939" s="132" customFormat="1" ht="13.5"/>
    <row r="4940" s="132" customFormat="1" ht="13.5"/>
    <row r="4941" s="132" customFormat="1" ht="13.5"/>
    <row r="4942" s="132" customFormat="1" ht="13.5"/>
    <row r="4943" s="132" customFormat="1" ht="13.5"/>
    <row r="4944" s="132" customFormat="1" ht="13.5"/>
    <row r="4945" s="132" customFormat="1" ht="13.5"/>
    <row r="4946" s="132" customFormat="1" ht="13.5"/>
    <row r="4947" s="132" customFormat="1" ht="13.5"/>
    <row r="4948" s="132" customFormat="1" ht="13.5"/>
    <row r="4949" s="132" customFormat="1" ht="13.5"/>
    <row r="4950" s="132" customFormat="1" ht="13.5"/>
    <row r="4951" s="132" customFormat="1" ht="13.5"/>
    <row r="4952" s="132" customFormat="1" ht="13.5"/>
    <row r="4953" s="132" customFormat="1" ht="13.5"/>
    <row r="4954" s="132" customFormat="1" ht="13.5"/>
    <row r="4955" s="132" customFormat="1" ht="13.5"/>
    <row r="4956" s="132" customFormat="1" ht="13.5"/>
    <row r="4957" s="132" customFormat="1" ht="13.5"/>
    <row r="4958" s="132" customFormat="1" ht="13.5"/>
    <row r="4959" s="132" customFormat="1" ht="13.5"/>
    <row r="4960" s="132" customFormat="1" ht="13.5"/>
    <row r="4961" s="132" customFormat="1" ht="13.5"/>
    <row r="4962" s="132" customFormat="1" ht="13.5"/>
    <row r="4963" s="132" customFormat="1" ht="13.5"/>
    <row r="4964" s="132" customFormat="1" ht="13.5"/>
    <row r="4965" s="132" customFormat="1" ht="13.5"/>
    <row r="4966" s="132" customFormat="1" ht="13.5"/>
    <row r="4967" s="132" customFormat="1" ht="13.5"/>
    <row r="4968" s="132" customFormat="1" ht="13.5"/>
    <row r="4969" s="132" customFormat="1" ht="13.5"/>
    <row r="4970" s="132" customFormat="1" ht="13.5"/>
    <row r="4971" s="132" customFormat="1" ht="13.5"/>
    <row r="4972" s="132" customFormat="1" ht="13.5"/>
    <row r="4973" s="132" customFormat="1" ht="13.5"/>
    <row r="4974" s="132" customFormat="1" ht="13.5"/>
    <row r="4975" s="132" customFormat="1" ht="13.5"/>
    <row r="4976" s="132" customFormat="1" ht="13.5"/>
    <row r="4977" s="132" customFormat="1" ht="13.5"/>
    <row r="4978" s="132" customFormat="1" ht="13.5"/>
    <row r="4979" s="132" customFormat="1" ht="13.5"/>
    <row r="4980" s="132" customFormat="1" ht="13.5"/>
    <row r="4981" s="132" customFormat="1" ht="13.5"/>
    <row r="4982" s="132" customFormat="1" ht="13.5"/>
    <row r="4983" s="132" customFormat="1" ht="13.5"/>
    <row r="4984" s="132" customFormat="1" ht="13.5"/>
    <row r="4985" s="132" customFormat="1" ht="13.5"/>
    <row r="4986" s="132" customFormat="1" ht="13.5"/>
    <row r="4987" s="132" customFormat="1" ht="13.5"/>
    <row r="4988" s="132" customFormat="1" ht="13.5"/>
    <row r="4989" s="132" customFormat="1" ht="13.5"/>
    <row r="4990" s="132" customFormat="1" ht="13.5"/>
    <row r="4991" s="132" customFormat="1" ht="13.5"/>
    <row r="4992" s="132" customFormat="1" ht="13.5"/>
    <row r="4993" s="132" customFormat="1" ht="13.5"/>
    <row r="4994" s="132" customFormat="1" ht="13.5"/>
    <row r="4995" s="132" customFormat="1" ht="13.5"/>
    <row r="4996" s="132" customFormat="1" ht="13.5"/>
    <row r="4997" s="132" customFormat="1" ht="13.5"/>
    <row r="4998" s="132" customFormat="1" ht="13.5"/>
    <row r="4999" s="132" customFormat="1" ht="13.5"/>
    <row r="5000" s="132" customFormat="1" ht="13.5"/>
    <row r="5001" s="132" customFormat="1" ht="13.5"/>
    <row r="5002" s="132" customFormat="1" ht="13.5"/>
    <row r="5003" s="132" customFormat="1" ht="13.5"/>
    <row r="5004" s="132" customFormat="1" ht="13.5"/>
    <row r="5005" s="132" customFormat="1" ht="13.5"/>
    <row r="5006" s="132" customFormat="1" ht="13.5"/>
    <row r="5007" s="132" customFormat="1" ht="13.5"/>
    <row r="5008" s="132" customFormat="1" ht="13.5"/>
    <row r="5009" s="132" customFormat="1" ht="13.5"/>
    <row r="5010" s="132" customFormat="1" ht="13.5"/>
    <row r="5011" s="132" customFormat="1" ht="13.5"/>
    <row r="5012" s="132" customFormat="1" ht="13.5"/>
    <row r="5013" s="132" customFormat="1" ht="13.5"/>
    <row r="5014" s="132" customFormat="1" ht="13.5"/>
    <row r="5015" s="132" customFormat="1" ht="13.5"/>
    <row r="5016" s="132" customFormat="1" ht="13.5"/>
    <row r="5017" s="132" customFormat="1" ht="13.5"/>
    <row r="5018" s="132" customFormat="1" ht="13.5"/>
    <row r="5019" s="132" customFormat="1" ht="13.5"/>
    <row r="5020" s="132" customFormat="1" ht="13.5"/>
    <row r="5021" s="132" customFormat="1" ht="13.5"/>
    <row r="5022" s="132" customFormat="1" ht="13.5"/>
    <row r="5023" s="132" customFormat="1" ht="13.5"/>
    <row r="5024" s="132" customFormat="1" ht="13.5"/>
    <row r="5025" s="132" customFormat="1" ht="13.5"/>
    <row r="5026" s="132" customFormat="1" ht="13.5"/>
    <row r="5027" s="132" customFormat="1" ht="13.5"/>
    <row r="5028" s="132" customFormat="1" ht="13.5"/>
    <row r="5029" s="132" customFormat="1" ht="13.5"/>
    <row r="5030" s="132" customFormat="1" ht="13.5"/>
    <row r="5031" s="132" customFormat="1" ht="13.5"/>
    <row r="5032" s="132" customFormat="1" ht="13.5"/>
    <row r="5033" s="132" customFormat="1" ht="13.5"/>
    <row r="5034" s="132" customFormat="1" ht="13.5"/>
    <row r="5035" s="132" customFormat="1" ht="13.5"/>
    <row r="5036" s="132" customFormat="1" ht="13.5"/>
    <row r="5037" s="132" customFormat="1" ht="13.5"/>
    <row r="5038" s="132" customFormat="1" ht="13.5"/>
    <row r="5039" s="132" customFormat="1" ht="13.5"/>
    <row r="5040" s="132" customFormat="1" ht="13.5"/>
    <row r="5041" s="132" customFormat="1" ht="13.5"/>
    <row r="5042" s="132" customFormat="1" ht="13.5"/>
    <row r="5043" s="132" customFormat="1" ht="13.5"/>
    <row r="5044" s="132" customFormat="1" ht="13.5"/>
    <row r="5045" s="132" customFormat="1" ht="13.5"/>
    <row r="5046" s="132" customFormat="1" ht="13.5"/>
    <row r="5047" s="132" customFormat="1" ht="13.5"/>
    <row r="5048" s="132" customFormat="1" ht="13.5"/>
    <row r="5049" s="132" customFormat="1" ht="13.5"/>
    <row r="5050" s="132" customFormat="1" ht="13.5"/>
    <row r="5051" s="132" customFormat="1" ht="13.5"/>
    <row r="5052" s="132" customFormat="1" ht="13.5"/>
    <row r="5053" s="132" customFormat="1" ht="13.5"/>
    <row r="5054" s="132" customFormat="1" ht="13.5"/>
    <row r="5055" s="132" customFormat="1" ht="13.5"/>
    <row r="5056" s="132" customFormat="1" ht="13.5"/>
    <row r="5057" s="132" customFormat="1" ht="13.5"/>
    <row r="5058" s="132" customFormat="1" ht="13.5"/>
    <row r="5059" s="132" customFormat="1" ht="13.5"/>
    <row r="5060" s="132" customFormat="1" ht="13.5"/>
    <row r="5061" s="132" customFormat="1" ht="13.5"/>
    <row r="5062" s="132" customFormat="1" ht="13.5"/>
    <row r="5063" s="132" customFormat="1" ht="13.5"/>
    <row r="5064" s="132" customFormat="1" ht="13.5"/>
    <row r="5065" s="132" customFormat="1" ht="13.5"/>
    <row r="5066" s="132" customFormat="1" ht="13.5"/>
    <row r="5067" s="132" customFormat="1" ht="13.5"/>
    <row r="5068" s="132" customFormat="1" ht="13.5"/>
    <row r="5069" s="132" customFormat="1" ht="13.5"/>
    <row r="5070" s="132" customFormat="1" ht="13.5"/>
    <row r="5071" s="132" customFormat="1" ht="13.5"/>
    <row r="5072" s="132" customFormat="1" ht="13.5"/>
    <row r="5073" s="132" customFormat="1" ht="13.5"/>
    <row r="5074" s="132" customFormat="1" ht="13.5"/>
    <row r="5075" s="132" customFormat="1" ht="13.5"/>
    <row r="5076" s="132" customFormat="1" ht="13.5"/>
    <row r="5077" s="132" customFormat="1" ht="13.5"/>
    <row r="5078" s="132" customFormat="1" ht="13.5"/>
    <row r="5079" s="132" customFormat="1" ht="13.5"/>
    <row r="5080" s="132" customFormat="1" ht="13.5"/>
    <row r="5081" s="132" customFormat="1" ht="13.5"/>
    <row r="5082" s="132" customFormat="1" ht="13.5"/>
    <row r="5083" s="132" customFormat="1" ht="13.5"/>
    <row r="5084" s="132" customFormat="1" ht="13.5"/>
    <row r="5085" s="132" customFormat="1" ht="13.5"/>
    <row r="5086" s="132" customFormat="1" ht="13.5"/>
    <row r="5087" s="132" customFormat="1" ht="13.5"/>
    <row r="5088" s="132" customFormat="1" ht="13.5"/>
    <row r="5089" s="132" customFormat="1" ht="13.5"/>
    <row r="5090" s="132" customFormat="1" ht="13.5"/>
    <row r="5091" s="132" customFormat="1" ht="13.5"/>
    <row r="5092" s="132" customFormat="1" ht="13.5"/>
    <row r="5093" s="132" customFormat="1" ht="13.5"/>
    <row r="5094" s="132" customFormat="1" ht="13.5"/>
    <row r="5095" s="132" customFormat="1" ht="13.5"/>
    <row r="5096" s="132" customFormat="1" ht="13.5"/>
    <row r="5097" s="132" customFormat="1" ht="13.5"/>
    <row r="5098" s="132" customFormat="1" ht="13.5"/>
    <row r="5099" s="132" customFormat="1" ht="13.5"/>
    <row r="5100" s="132" customFormat="1" ht="13.5"/>
    <row r="5101" s="132" customFormat="1" ht="13.5"/>
    <row r="5102" s="132" customFormat="1" ht="13.5"/>
    <row r="5103" s="132" customFormat="1" ht="13.5"/>
    <row r="5104" s="132" customFormat="1" ht="13.5"/>
    <row r="5105" s="132" customFormat="1" ht="13.5"/>
    <row r="5106" s="132" customFormat="1" ht="13.5"/>
    <row r="5107" s="132" customFormat="1" ht="13.5"/>
    <row r="5108" s="132" customFormat="1" ht="13.5"/>
    <row r="5109" s="132" customFormat="1" ht="13.5"/>
    <row r="5110" s="132" customFormat="1" ht="13.5"/>
    <row r="5111" s="132" customFormat="1" ht="13.5"/>
    <row r="5112" s="132" customFormat="1" ht="13.5"/>
    <row r="5113" s="132" customFormat="1" ht="13.5"/>
    <row r="5114" s="132" customFormat="1" ht="13.5"/>
    <row r="5115" s="132" customFormat="1" ht="13.5"/>
    <row r="5116" s="132" customFormat="1" ht="13.5"/>
    <row r="5117" s="132" customFormat="1" ht="13.5"/>
    <row r="5118" s="132" customFormat="1" ht="13.5"/>
    <row r="5119" s="132" customFormat="1" ht="13.5"/>
    <row r="5120" s="132" customFormat="1" ht="13.5"/>
    <row r="5121" s="132" customFormat="1" ht="13.5"/>
    <row r="5122" s="132" customFormat="1" ht="13.5"/>
    <row r="5123" s="132" customFormat="1" ht="13.5"/>
    <row r="5124" s="132" customFormat="1" ht="13.5"/>
    <row r="5125" s="132" customFormat="1" ht="13.5"/>
    <row r="5126" s="132" customFormat="1" ht="13.5"/>
    <row r="5127" s="132" customFormat="1" ht="13.5"/>
    <row r="5128" s="132" customFormat="1" ht="13.5"/>
    <row r="5129" s="132" customFormat="1" ht="13.5"/>
    <row r="5130" s="132" customFormat="1" ht="13.5"/>
    <row r="5131" s="132" customFormat="1" ht="13.5"/>
    <row r="5132" s="132" customFormat="1" ht="13.5"/>
    <row r="5133" s="132" customFormat="1" ht="13.5"/>
    <row r="5134" s="132" customFormat="1" ht="13.5"/>
    <row r="5135" s="132" customFormat="1" ht="13.5"/>
    <row r="5136" s="132" customFormat="1" ht="13.5"/>
    <row r="5137" s="132" customFormat="1" ht="13.5"/>
    <row r="5138" s="132" customFormat="1" ht="13.5"/>
    <row r="5139" s="132" customFormat="1" ht="13.5"/>
    <row r="5140" s="132" customFormat="1" ht="13.5"/>
    <row r="5141" s="132" customFormat="1" ht="13.5"/>
    <row r="5142" s="132" customFormat="1" ht="13.5"/>
    <row r="5143" s="132" customFormat="1" ht="13.5"/>
    <row r="5144" s="132" customFormat="1" ht="13.5"/>
    <row r="5145" s="132" customFormat="1" ht="13.5"/>
    <row r="5146" s="132" customFormat="1" ht="13.5"/>
    <row r="5147" s="132" customFormat="1" ht="13.5"/>
    <row r="5148" s="132" customFormat="1" ht="13.5"/>
    <row r="5149" s="132" customFormat="1" ht="13.5"/>
    <row r="5150" s="132" customFormat="1" ht="13.5"/>
    <row r="5151" s="132" customFormat="1" ht="13.5"/>
    <row r="5152" s="132" customFormat="1" ht="13.5"/>
    <row r="5153" s="132" customFormat="1" ht="13.5"/>
    <row r="5154" s="132" customFormat="1" ht="13.5"/>
    <row r="5155" s="132" customFormat="1" ht="13.5"/>
    <row r="5156" s="132" customFormat="1" ht="13.5"/>
    <row r="5157" s="132" customFormat="1" ht="13.5"/>
    <row r="5158" s="132" customFormat="1" ht="13.5"/>
    <row r="5159" s="132" customFormat="1" ht="13.5"/>
    <row r="5160" s="132" customFormat="1" ht="13.5"/>
    <row r="5161" s="132" customFormat="1" ht="13.5"/>
    <row r="5162" s="132" customFormat="1" ht="13.5"/>
    <row r="5163" s="132" customFormat="1" ht="13.5"/>
    <row r="5164" s="132" customFormat="1" ht="13.5"/>
    <row r="5165" s="132" customFormat="1" ht="13.5"/>
    <row r="5166" s="132" customFormat="1" ht="13.5"/>
    <row r="5167" s="132" customFormat="1" ht="13.5"/>
    <row r="5168" s="132" customFormat="1" ht="13.5"/>
    <row r="5169" s="132" customFormat="1" ht="13.5"/>
    <row r="5170" s="132" customFormat="1" ht="13.5"/>
    <row r="5171" s="132" customFormat="1" ht="13.5"/>
    <row r="5172" s="132" customFormat="1" ht="13.5"/>
    <row r="5173" s="132" customFormat="1" ht="13.5"/>
    <row r="5174" s="132" customFormat="1" ht="13.5"/>
    <row r="5175" s="132" customFormat="1" ht="13.5"/>
    <row r="5176" s="132" customFormat="1" ht="13.5"/>
    <row r="5177" s="132" customFormat="1" ht="13.5"/>
    <row r="5178" s="132" customFormat="1" ht="13.5"/>
    <row r="5179" s="132" customFormat="1" ht="13.5"/>
    <row r="5180" s="132" customFormat="1" ht="13.5"/>
    <row r="5181" s="132" customFormat="1" ht="13.5"/>
    <row r="5182" s="132" customFormat="1" ht="13.5"/>
    <row r="5183" s="132" customFormat="1" ht="13.5"/>
    <row r="5184" s="132" customFormat="1" ht="13.5"/>
    <row r="5185" s="132" customFormat="1" ht="13.5"/>
    <row r="5186" s="132" customFormat="1" ht="13.5"/>
    <row r="5187" s="132" customFormat="1" ht="13.5"/>
    <row r="5188" s="132" customFormat="1" ht="13.5"/>
    <row r="5189" s="132" customFormat="1" ht="13.5"/>
    <row r="5190" s="132" customFormat="1" ht="13.5"/>
    <row r="5191" s="132" customFormat="1" ht="13.5"/>
    <row r="5192" s="132" customFormat="1" ht="13.5"/>
    <row r="5193" s="132" customFormat="1" ht="13.5"/>
    <row r="5194" s="132" customFormat="1" ht="13.5"/>
    <row r="5195" s="132" customFormat="1" ht="13.5"/>
    <row r="5196" s="132" customFormat="1" ht="13.5"/>
    <row r="5197" s="132" customFormat="1" ht="13.5"/>
    <row r="5198" s="132" customFormat="1" ht="13.5"/>
    <row r="5199" s="132" customFormat="1" ht="13.5"/>
    <row r="5200" s="132" customFormat="1" ht="13.5"/>
    <row r="5201" s="132" customFormat="1" ht="13.5"/>
    <row r="5202" s="132" customFormat="1" ht="13.5"/>
    <row r="5203" s="132" customFormat="1" ht="13.5"/>
    <row r="5204" s="132" customFormat="1" ht="13.5"/>
    <row r="5205" s="132" customFormat="1" ht="13.5"/>
    <row r="5206" s="132" customFormat="1" ht="13.5"/>
    <row r="5207" s="132" customFormat="1" ht="13.5"/>
    <row r="5208" s="132" customFormat="1" ht="13.5"/>
    <row r="5209" s="132" customFormat="1" ht="13.5"/>
    <row r="5210" s="132" customFormat="1" ht="13.5"/>
    <row r="5211" s="132" customFormat="1" ht="13.5"/>
    <row r="5212" s="132" customFormat="1" ht="13.5"/>
    <row r="5213" s="132" customFormat="1" ht="13.5"/>
    <row r="5214" s="132" customFormat="1" ht="13.5"/>
    <row r="5215" s="132" customFormat="1" ht="13.5"/>
    <row r="5216" s="132" customFormat="1" ht="13.5"/>
    <row r="5217" s="132" customFormat="1" ht="13.5"/>
    <row r="5218" s="132" customFormat="1" ht="13.5"/>
    <row r="5219" s="132" customFormat="1" ht="13.5"/>
    <row r="5220" s="132" customFormat="1" ht="13.5"/>
    <row r="5221" s="132" customFormat="1" ht="13.5"/>
    <row r="5222" s="132" customFormat="1" ht="13.5"/>
    <row r="5223" s="132" customFormat="1" ht="13.5"/>
    <row r="5224" s="132" customFormat="1" ht="13.5"/>
    <row r="5225" s="132" customFormat="1" ht="13.5"/>
    <row r="5226" s="132" customFormat="1" ht="13.5"/>
    <row r="5227" s="132" customFormat="1" ht="13.5"/>
    <row r="5228" s="132" customFormat="1" ht="13.5"/>
    <row r="5229" s="132" customFormat="1" ht="13.5"/>
    <row r="5230" s="132" customFormat="1" ht="13.5"/>
    <row r="5231" s="132" customFormat="1" ht="13.5"/>
    <row r="5232" s="132" customFormat="1" ht="13.5"/>
    <row r="5233" s="132" customFormat="1" ht="13.5"/>
    <row r="5234" s="132" customFormat="1" ht="13.5"/>
    <row r="5235" s="132" customFormat="1" ht="13.5"/>
    <row r="5236" s="132" customFormat="1" ht="13.5"/>
    <row r="5237" s="132" customFormat="1" ht="13.5"/>
    <row r="5238" s="132" customFormat="1" ht="13.5"/>
    <row r="5239" s="132" customFormat="1" ht="13.5"/>
    <row r="5240" s="132" customFormat="1" ht="13.5"/>
    <row r="5241" s="132" customFormat="1" ht="13.5"/>
    <row r="5242" s="132" customFormat="1" ht="13.5"/>
    <row r="5243" s="132" customFormat="1" ht="13.5"/>
    <row r="5244" s="132" customFormat="1" ht="13.5"/>
    <row r="5245" s="132" customFormat="1" ht="13.5"/>
    <row r="5246" s="132" customFormat="1" ht="13.5"/>
    <row r="5247" s="132" customFormat="1" ht="13.5"/>
    <row r="5248" s="132" customFormat="1" ht="13.5"/>
    <row r="5249" s="132" customFormat="1" ht="13.5"/>
    <row r="5250" s="132" customFormat="1" ht="13.5"/>
    <row r="5251" s="132" customFormat="1" ht="13.5"/>
    <row r="5252" s="132" customFormat="1" ht="13.5"/>
    <row r="5253" s="132" customFormat="1" ht="13.5"/>
    <row r="5254" s="132" customFormat="1" ht="13.5"/>
    <row r="5255" s="132" customFormat="1" ht="13.5"/>
    <row r="5256" s="132" customFormat="1" ht="13.5"/>
    <row r="5257" s="132" customFormat="1" ht="13.5"/>
    <row r="5258" s="132" customFormat="1" ht="13.5"/>
    <row r="5259" s="132" customFormat="1" ht="13.5"/>
    <row r="5260" s="132" customFormat="1" ht="13.5"/>
    <row r="5261" s="132" customFormat="1" ht="13.5"/>
    <row r="5262" s="132" customFormat="1" ht="13.5"/>
    <row r="5263" s="132" customFormat="1" ht="13.5"/>
    <row r="5264" s="132" customFormat="1" ht="13.5"/>
    <row r="5265" s="132" customFormat="1" ht="13.5"/>
    <row r="5266" s="132" customFormat="1" ht="13.5"/>
    <row r="5267" s="132" customFormat="1" ht="13.5"/>
    <row r="5268" s="132" customFormat="1" ht="13.5"/>
    <row r="5269" s="132" customFormat="1" ht="13.5"/>
    <row r="5270" s="132" customFormat="1" ht="13.5"/>
    <row r="5271" s="132" customFormat="1" ht="13.5"/>
    <row r="5272" s="132" customFormat="1" ht="13.5"/>
    <row r="5273" s="132" customFormat="1" ht="13.5"/>
    <row r="5274" s="132" customFormat="1" ht="13.5"/>
    <row r="5275" s="132" customFormat="1" ht="13.5"/>
    <row r="5276" s="132" customFormat="1" ht="13.5"/>
    <row r="5277" s="132" customFormat="1" ht="13.5"/>
    <row r="5278" s="132" customFormat="1" ht="13.5"/>
    <row r="5279" s="132" customFormat="1" ht="13.5"/>
    <row r="5280" s="132" customFormat="1" ht="13.5"/>
    <row r="5281" s="132" customFormat="1" ht="13.5"/>
    <row r="5282" s="132" customFormat="1" ht="13.5"/>
    <row r="5283" s="132" customFormat="1" ht="13.5"/>
    <row r="5284" s="132" customFormat="1" ht="13.5"/>
    <row r="5285" s="132" customFormat="1" ht="13.5"/>
    <row r="5286" s="132" customFormat="1" ht="13.5"/>
    <row r="5287" s="132" customFormat="1" ht="13.5"/>
    <row r="5288" s="132" customFormat="1" ht="13.5"/>
    <row r="5289" s="132" customFormat="1" ht="13.5"/>
    <row r="5290" s="132" customFormat="1" ht="13.5"/>
    <row r="5291" s="132" customFormat="1" ht="13.5"/>
    <row r="5292" s="132" customFormat="1" ht="13.5"/>
    <row r="5293" s="132" customFormat="1" ht="13.5"/>
    <row r="5294" s="132" customFormat="1" ht="13.5"/>
    <row r="5295" s="132" customFormat="1" ht="13.5"/>
    <row r="5296" s="132" customFormat="1" ht="13.5"/>
    <row r="5297" s="132" customFormat="1" ht="13.5"/>
    <row r="5298" s="132" customFormat="1" ht="13.5"/>
    <row r="5299" s="132" customFormat="1" ht="13.5"/>
    <row r="5300" s="132" customFormat="1" ht="13.5"/>
    <row r="5301" s="132" customFormat="1" ht="13.5"/>
    <row r="5302" s="132" customFormat="1" ht="13.5"/>
    <row r="5303" s="132" customFormat="1" ht="13.5"/>
    <row r="5304" s="132" customFormat="1" ht="13.5"/>
    <row r="5305" s="132" customFormat="1" ht="13.5"/>
    <row r="5306" s="132" customFormat="1" ht="13.5"/>
    <row r="5307" s="132" customFormat="1" ht="13.5"/>
    <row r="5308" s="132" customFormat="1" ht="13.5"/>
    <row r="5309" s="132" customFormat="1" ht="13.5"/>
    <row r="5310" s="132" customFormat="1" ht="13.5"/>
    <row r="5311" s="132" customFormat="1" ht="13.5"/>
    <row r="5312" s="132" customFormat="1" ht="13.5"/>
    <row r="5313" s="132" customFormat="1" ht="13.5"/>
    <row r="5314" s="132" customFormat="1" ht="13.5"/>
    <row r="5315" s="132" customFormat="1" ht="13.5"/>
    <row r="5316" s="132" customFormat="1" ht="13.5"/>
    <row r="5317" s="132" customFormat="1" ht="13.5"/>
    <row r="5318" s="132" customFormat="1" ht="13.5"/>
    <row r="5319" s="132" customFormat="1" ht="13.5"/>
    <row r="5320" s="132" customFormat="1" ht="13.5"/>
    <row r="5321" s="132" customFormat="1" ht="13.5"/>
    <row r="5322" s="132" customFormat="1" ht="13.5"/>
    <row r="5323" s="132" customFormat="1" ht="13.5"/>
    <row r="5324" s="132" customFormat="1" ht="13.5"/>
    <row r="5325" s="132" customFormat="1" ht="13.5"/>
    <row r="5326" s="132" customFormat="1" ht="13.5"/>
    <row r="5327" s="132" customFormat="1" ht="13.5"/>
    <row r="5328" s="132" customFormat="1" ht="13.5"/>
    <row r="5329" s="132" customFormat="1" ht="13.5"/>
    <row r="5330" s="132" customFormat="1" ht="13.5"/>
    <row r="5331" s="132" customFormat="1" ht="13.5"/>
    <row r="5332" s="132" customFormat="1" ht="13.5"/>
    <row r="5333" s="132" customFormat="1" ht="13.5"/>
    <row r="5334" s="132" customFormat="1" ht="13.5"/>
    <row r="5335" s="132" customFormat="1" ht="13.5"/>
    <row r="5336" s="132" customFormat="1" ht="13.5"/>
    <row r="5337" s="132" customFormat="1" ht="13.5"/>
    <row r="5338" s="132" customFormat="1" ht="13.5"/>
    <row r="5339" s="132" customFormat="1" ht="13.5"/>
    <row r="5340" s="132" customFormat="1" ht="13.5"/>
    <row r="5341" s="132" customFormat="1" ht="13.5"/>
    <row r="5342" s="132" customFormat="1" ht="13.5"/>
    <row r="5343" s="132" customFormat="1" ht="13.5"/>
    <row r="5344" s="132" customFormat="1" ht="13.5"/>
    <row r="5345" s="132" customFormat="1" ht="13.5"/>
    <row r="5346" s="132" customFormat="1" ht="13.5"/>
    <row r="5347" s="132" customFormat="1" ht="13.5"/>
    <row r="5348" s="132" customFormat="1" ht="13.5"/>
    <row r="5349" s="132" customFormat="1" ht="13.5"/>
    <row r="5350" s="132" customFormat="1" ht="13.5"/>
    <row r="5351" s="132" customFormat="1" ht="13.5"/>
    <row r="5352" s="132" customFormat="1" ht="13.5"/>
    <row r="5353" s="132" customFormat="1" ht="13.5"/>
    <row r="5354" s="132" customFormat="1" ht="13.5"/>
    <row r="5355" s="132" customFormat="1" ht="13.5"/>
    <row r="5356" s="132" customFormat="1" ht="13.5"/>
    <row r="5357" s="132" customFormat="1" ht="13.5"/>
    <row r="5358" s="132" customFormat="1" ht="13.5"/>
    <row r="5359" s="132" customFormat="1" ht="13.5"/>
    <row r="5360" s="132" customFormat="1" ht="13.5"/>
    <row r="5361" s="132" customFormat="1" ht="13.5"/>
    <row r="5362" s="132" customFormat="1" ht="13.5"/>
    <row r="5363" s="132" customFormat="1" ht="13.5"/>
    <row r="5364" s="132" customFormat="1" ht="13.5"/>
    <row r="5365" s="132" customFormat="1" ht="13.5"/>
    <row r="5366" s="132" customFormat="1" ht="13.5"/>
    <row r="5367" s="132" customFormat="1" ht="13.5"/>
    <row r="5368" s="132" customFormat="1" ht="13.5"/>
    <row r="5369" s="132" customFormat="1" ht="13.5"/>
    <row r="5370" s="132" customFormat="1" ht="13.5"/>
    <row r="5371" s="132" customFormat="1" ht="13.5"/>
    <row r="5372" s="132" customFormat="1" ht="13.5"/>
    <row r="5373" s="132" customFormat="1" ht="13.5"/>
    <row r="5374" s="132" customFormat="1" ht="13.5"/>
    <row r="5375" s="132" customFormat="1" ht="13.5"/>
    <row r="5376" s="132" customFormat="1" ht="13.5"/>
    <row r="5377" s="132" customFormat="1" ht="13.5"/>
    <row r="5378" s="132" customFormat="1" ht="13.5"/>
    <row r="5379" s="132" customFormat="1" ht="13.5"/>
    <row r="5380" s="132" customFormat="1" ht="13.5"/>
    <row r="5381" s="132" customFormat="1" ht="13.5"/>
    <row r="5382" s="132" customFormat="1" ht="13.5"/>
    <row r="5383" s="132" customFormat="1" ht="13.5"/>
    <row r="5384" s="132" customFormat="1" ht="13.5"/>
    <row r="5385" s="132" customFormat="1" ht="13.5"/>
    <row r="5386" s="132" customFormat="1" ht="13.5"/>
    <row r="5387" s="132" customFormat="1" ht="13.5"/>
    <row r="5388" s="132" customFormat="1" ht="13.5"/>
    <row r="5389" s="132" customFormat="1" ht="13.5"/>
    <row r="5390" s="132" customFormat="1" ht="13.5"/>
    <row r="5391" s="132" customFormat="1" ht="13.5"/>
    <row r="5392" s="132" customFormat="1" ht="13.5"/>
    <row r="5393" s="132" customFormat="1" ht="13.5"/>
    <row r="5394" s="132" customFormat="1" ht="13.5"/>
    <row r="5395" s="132" customFormat="1" ht="13.5"/>
    <row r="5396" s="132" customFormat="1" ht="13.5"/>
    <row r="5397" s="132" customFormat="1" ht="13.5"/>
    <row r="5398" s="132" customFormat="1" ht="13.5"/>
    <row r="5399" s="132" customFormat="1" ht="13.5"/>
    <row r="5400" s="132" customFormat="1" ht="13.5"/>
    <row r="5401" s="132" customFormat="1" ht="13.5"/>
    <row r="5402" s="132" customFormat="1" ht="13.5"/>
    <row r="5403" s="132" customFormat="1" ht="13.5"/>
    <row r="5404" s="132" customFormat="1" ht="13.5"/>
    <row r="5405" s="132" customFormat="1" ht="13.5"/>
    <row r="5406" s="132" customFormat="1" ht="13.5"/>
    <row r="5407" s="132" customFormat="1" ht="13.5"/>
    <row r="5408" s="132" customFormat="1" ht="13.5"/>
    <row r="5409" s="132" customFormat="1" ht="13.5"/>
    <row r="5410" s="132" customFormat="1" ht="13.5"/>
    <row r="5411" s="132" customFormat="1" ht="13.5"/>
    <row r="5412" s="132" customFormat="1" ht="13.5"/>
    <row r="5413" s="132" customFormat="1" ht="13.5"/>
    <row r="5414" s="132" customFormat="1" ht="13.5"/>
    <row r="5415" s="132" customFormat="1" ht="13.5"/>
    <row r="5416" s="132" customFormat="1" ht="13.5"/>
    <row r="5417" s="132" customFormat="1" ht="13.5"/>
    <row r="5418" s="132" customFormat="1" ht="13.5"/>
    <row r="5419" s="132" customFormat="1" ht="13.5"/>
    <row r="5420" s="132" customFormat="1" ht="13.5"/>
    <row r="5421" s="132" customFormat="1" ht="13.5"/>
    <row r="5422" s="132" customFormat="1" ht="13.5"/>
    <row r="5423" s="132" customFormat="1" ht="13.5"/>
    <row r="5424" s="132" customFormat="1" ht="13.5"/>
    <row r="5425" s="132" customFormat="1" ht="13.5"/>
    <row r="5426" s="132" customFormat="1" ht="13.5"/>
    <row r="5427" s="132" customFormat="1" ht="13.5"/>
    <row r="5428" s="132" customFormat="1" ht="13.5"/>
    <row r="5429" s="132" customFormat="1" ht="13.5"/>
    <row r="5430" s="132" customFormat="1" ht="13.5"/>
    <row r="5431" s="132" customFormat="1" ht="13.5"/>
    <row r="5432" s="132" customFormat="1" ht="13.5"/>
    <row r="5433" s="132" customFormat="1" ht="13.5"/>
    <row r="5434" s="132" customFormat="1" ht="13.5"/>
    <row r="5435" s="132" customFormat="1" ht="13.5"/>
    <row r="5436" s="132" customFormat="1" ht="13.5"/>
    <row r="5437" s="132" customFormat="1" ht="13.5"/>
    <row r="5438" s="132" customFormat="1" ht="13.5"/>
    <row r="5439" s="132" customFormat="1" ht="13.5"/>
    <row r="5440" s="132" customFormat="1" ht="13.5"/>
    <row r="5441" s="132" customFormat="1" ht="13.5"/>
    <row r="5442" s="132" customFormat="1" ht="13.5"/>
    <row r="5443" s="132" customFormat="1" ht="13.5"/>
    <row r="5444" s="132" customFormat="1" ht="13.5"/>
    <row r="5445" s="132" customFormat="1" ht="13.5"/>
    <row r="5446" s="132" customFormat="1" ht="13.5"/>
    <row r="5447" s="132" customFormat="1" ht="13.5"/>
    <row r="5448" s="132" customFormat="1" ht="13.5"/>
    <row r="5449" s="132" customFormat="1" ht="13.5"/>
    <row r="5450" s="132" customFormat="1" ht="13.5"/>
    <row r="5451" s="132" customFormat="1" ht="13.5"/>
    <row r="5452" s="132" customFormat="1" ht="13.5"/>
    <row r="5453" s="132" customFormat="1" ht="13.5"/>
    <row r="5454" s="132" customFormat="1" ht="13.5"/>
    <row r="5455" s="132" customFormat="1" ht="13.5"/>
    <row r="5456" s="132" customFormat="1" ht="13.5"/>
    <row r="5457" s="132" customFormat="1" ht="13.5"/>
    <row r="5458" s="132" customFormat="1" ht="13.5"/>
    <row r="5459" s="132" customFormat="1" ht="13.5"/>
    <row r="5460" s="132" customFormat="1" ht="13.5"/>
    <row r="5461" s="132" customFormat="1" ht="13.5"/>
    <row r="5462" s="132" customFormat="1" ht="13.5"/>
    <row r="5463" s="132" customFormat="1" ht="13.5"/>
    <row r="5464" s="132" customFormat="1" ht="13.5"/>
    <row r="5465" s="132" customFormat="1" ht="13.5"/>
    <row r="5466" s="132" customFormat="1" ht="13.5"/>
    <row r="5467" s="132" customFormat="1" ht="13.5"/>
    <row r="5468" s="132" customFormat="1" ht="13.5"/>
    <row r="5469" s="132" customFormat="1" ht="13.5"/>
    <row r="5470" s="132" customFormat="1" ht="13.5"/>
    <row r="5471" s="132" customFormat="1" ht="13.5"/>
    <row r="5472" s="132" customFormat="1" ht="13.5"/>
    <row r="5473" s="132" customFormat="1" ht="13.5"/>
    <row r="5474" s="132" customFormat="1" ht="13.5"/>
    <row r="5475" s="132" customFormat="1" ht="13.5"/>
    <row r="5476" s="132" customFormat="1" ht="13.5"/>
    <row r="5477" s="132" customFormat="1" ht="13.5"/>
    <row r="5478" s="132" customFormat="1" ht="13.5"/>
    <row r="5479" s="132" customFormat="1" ht="13.5"/>
    <row r="5480" s="132" customFormat="1" ht="13.5"/>
    <row r="5481" s="132" customFormat="1" ht="13.5"/>
    <row r="5482" s="132" customFormat="1" ht="13.5"/>
    <row r="5483" s="132" customFormat="1" ht="13.5"/>
    <row r="5484" s="132" customFormat="1" ht="13.5"/>
    <row r="5485" s="132" customFormat="1" ht="13.5"/>
    <row r="5486" s="132" customFormat="1" ht="13.5"/>
    <row r="5487" s="132" customFormat="1" ht="13.5"/>
    <row r="5488" s="132" customFormat="1" ht="13.5"/>
    <row r="5489" s="132" customFormat="1" ht="13.5"/>
    <row r="5490" s="132" customFormat="1" ht="13.5"/>
    <row r="5491" s="132" customFormat="1" ht="13.5"/>
    <row r="5492" s="132" customFormat="1" ht="13.5"/>
    <row r="5493" s="132" customFormat="1" ht="13.5"/>
    <row r="5494" s="132" customFormat="1" ht="13.5"/>
    <row r="5495" s="132" customFormat="1" ht="13.5"/>
    <row r="5496" s="132" customFormat="1" ht="13.5"/>
    <row r="5497" s="132" customFormat="1" ht="13.5"/>
    <row r="5498" s="132" customFormat="1" ht="13.5"/>
    <row r="5499" s="132" customFormat="1" ht="13.5"/>
    <row r="5500" s="132" customFormat="1" ht="13.5"/>
    <row r="5501" s="132" customFormat="1" ht="13.5"/>
    <row r="5502" s="132" customFormat="1" ht="13.5"/>
    <row r="5503" s="132" customFormat="1" ht="13.5"/>
    <row r="5504" s="132" customFormat="1" ht="13.5"/>
    <row r="5505" s="132" customFormat="1" ht="13.5"/>
    <row r="5506" s="132" customFormat="1" ht="13.5"/>
    <row r="5507" s="132" customFormat="1" ht="13.5"/>
    <row r="5508" s="132" customFormat="1" ht="13.5"/>
    <row r="5509" s="132" customFormat="1" ht="13.5"/>
    <row r="5510" s="132" customFormat="1" ht="13.5"/>
    <row r="5511" s="132" customFormat="1" ht="13.5"/>
    <row r="5512" s="132" customFormat="1" ht="13.5"/>
    <row r="5513" s="132" customFormat="1" ht="13.5"/>
    <row r="5514" s="132" customFormat="1" ht="13.5"/>
    <row r="5515" s="132" customFormat="1" ht="13.5"/>
    <row r="5516" s="132" customFormat="1" ht="13.5"/>
    <row r="5517" s="132" customFormat="1" ht="13.5"/>
    <row r="5518" s="132" customFormat="1" ht="13.5"/>
    <row r="5519" s="132" customFormat="1" ht="13.5"/>
    <row r="5520" s="132" customFormat="1" ht="13.5"/>
    <row r="5521" s="132" customFormat="1" ht="13.5"/>
    <row r="5522" s="132" customFormat="1" ht="13.5"/>
    <row r="5523" s="132" customFormat="1" ht="13.5"/>
    <row r="5524" s="132" customFormat="1" ht="13.5"/>
    <row r="5525" s="132" customFormat="1" ht="13.5"/>
    <row r="5526" s="132" customFormat="1" ht="13.5"/>
    <row r="5527" s="132" customFormat="1" ht="13.5"/>
    <row r="5528" s="132" customFormat="1" ht="13.5"/>
    <row r="5529" s="132" customFormat="1" ht="13.5"/>
    <row r="5530" s="132" customFormat="1" ht="13.5"/>
    <row r="5531" s="132" customFormat="1" ht="13.5"/>
    <row r="5532" s="132" customFormat="1" ht="13.5"/>
    <row r="5533" s="132" customFormat="1" ht="13.5"/>
    <row r="5534" s="132" customFormat="1" ht="13.5"/>
    <row r="5535" s="132" customFormat="1" ht="13.5"/>
    <row r="5536" s="132" customFormat="1" ht="13.5"/>
    <row r="5537" s="132" customFormat="1" ht="13.5"/>
    <row r="5538" s="132" customFormat="1" ht="13.5"/>
    <row r="5539" s="132" customFormat="1" ht="13.5"/>
    <row r="5540" s="132" customFormat="1" ht="13.5"/>
    <row r="5541" s="132" customFormat="1" ht="13.5"/>
    <row r="5542" s="132" customFormat="1" ht="13.5"/>
    <row r="5543" s="132" customFormat="1" ht="13.5"/>
    <row r="5544" s="132" customFormat="1" ht="13.5"/>
    <row r="5545" s="132" customFormat="1" ht="13.5"/>
    <row r="5546" s="132" customFormat="1" ht="13.5"/>
    <row r="5547" s="132" customFormat="1" ht="13.5"/>
    <row r="5548" s="132" customFormat="1" ht="13.5"/>
    <row r="5549" s="132" customFormat="1" ht="13.5"/>
    <row r="5550" s="132" customFormat="1" ht="13.5"/>
    <row r="5551" s="132" customFormat="1" ht="13.5"/>
    <row r="5552" s="132" customFormat="1" ht="13.5"/>
    <row r="5553" s="132" customFormat="1" ht="13.5"/>
    <row r="5554" s="132" customFormat="1" ht="13.5"/>
    <row r="5555" s="132" customFormat="1" ht="13.5"/>
    <row r="5556" s="132" customFormat="1" ht="13.5"/>
    <row r="5557" s="132" customFormat="1" ht="13.5"/>
    <row r="5558" s="132" customFormat="1" ht="13.5"/>
    <row r="5559" s="132" customFormat="1" ht="13.5"/>
    <row r="5560" s="132" customFormat="1" ht="13.5"/>
    <row r="5561" s="132" customFormat="1" ht="13.5"/>
    <row r="5562" s="132" customFormat="1" ht="13.5"/>
    <row r="5563" s="132" customFormat="1" ht="13.5"/>
    <row r="5564" s="132" customFormat="1" ht="13.5"/>
    <row r="5565" s="132" customFormat="1" ht="13.5"/>
    <row r="5566" s="132" customFormat="1" ht="13.5"/>
    <row r="5567" s="132" customFormat="1" ht="13.5"/>
    <row r="5568" s="132" customFormat="1" ht="13.5"/>
    <row r="5569" s="132" customFormat="1" ht="13.5"/>
    <row r="5570" s="132" customFormat="1" ht="13.5"/>
    <row r="5571" s="132" customFormat="1" ht="13.5"/>
    <row r="5572" s="132" customFormat="1" ht="13.5"/>
    <row r="5573" s="132" customFormat="1" ht="13.5"/>
    <row r="5574" s="132" customFormat="1" ht="13.5"/>
    <row r="5575" s="132" customFormat="1" ht="13.5"/>
    <row r="5576" s="132" customFormat="1" ht="13.5"/>
    <row r="5577" s="132" customFormat="1" ht="13.5"/>
    <row r="5578" s="132" customFormat="1" ht="13.5"/>
    <row r="5579" s="132" customFormat="1" ht="13.5"/>
    <row r="5580" s="132" customFormat="1" ht="13.5"/>
    <row r="5581" s="132" customFormat="1" ht="13.5"/>
    <row r="5582" s="132" customFormat="1" ht="13.5"/>
    <row r="5583" s="132" customFormat="1" ht="13.5"/>
    <row r="5584" s="132" customFormat="1" ht="13.5"/>
    <row r="5585" s="132" customFormat="1" ht="13.5"/>
    <row r="5586" s="132" customFormat="1" ht="13.5"/>
    <row r="5587" s="132" customFormat="1" ht="13.5"/>
    <row r="5588" s="132" customFormat="1" ht="13.5"/>
    <row r="5589" s="132" customFormat="1" ht="13.5"/>
    <row r="5590" s="132" customFormat="1" ht="13.5"/>
    <row r="5591" s="132" customFormat="1" ht="13.5"/>
    <row r="5592" s="132" customFormat="1" ht="13.5"/>
    <row r="5593" s="132" customFormat="1" ht="13.5"/>
    <row r="5594" s="132" customFormat="1" ht="13.5"/>
    <row r="5595" s="132" customFormat="1" ht="13.5"/>
    <row r="5596" s="132" customFormat="1" ht="13.5"/>
    <row r="5597" s="132" customFormat="1" ht="13.5"/>
    <row r="5598" s="132" customFormat="1" ht="13.5"/>
    <row r="5599" s="132" customFormat="1" ht="13.5"/>
    <row r="5600" s="132" customFormat="1" ht="13.5"/>
    <row r="5601" s="132" customFormat="1" ht="13.5"/>
    <row r="5602" s="132" customFormat="1" ht="13.5"/>
    <row r="5603" s="132" customFormat="1" ht="13.5"/>
    <row r="5604" s="132" customFormat="1" ht="13.5"/>
    <row r="5605" s="132" customFormat="1" ht="13.5"/>
    <row r="5606" s="132" customFormat="1" ht="13.5"/>
    <row r="5607" s="132" customFormat="1" ht="13.5"/>
    <row r="5608" s="132" customFormat="1" ht="13.5"/>
    <row r="5609" s="132" customFormat="1" ht="13.5"/>
    <row r="5610" s="132" customFormat="1" ht="13.5"/>
    <row r="5611" s="132" customFormat="1" ht="13.5"/>
    <row r="5612" s="132" customFormat="1" ht="13.5"/>
    <row r="5613" s="132" customFormat="1" ht="13.5"/>
    <row r="5614" s="132" customFormat="1" ht="13.5"/>
    <row r="5615" s="132" customFormat="1" ht="13.5"/>
    <row r="5616" s="132" customFormat="1" ht="13.5"/>
    <row r="5617" s="132" customFormat="1" ht="13.5"/>
    <row r="5618" s="132" customFormat="1" ht="13.5"/>
    <row r="5619" s="132" customFormat="1" ht="13.5"/>
    <row r="5620" s="132" customFormat="1" ht="13.5"/>
    <row r="5621" s="132" customFormat="1" ht="13.5"/>
    <row r="5622" s="132" customFormat="1" ht="13.5"/>
    <row r="5623" s="132" customFormat="1" ht="13.5"/>
    <row r="5624" s="132" customFormat="1" ht="13.5"/>
    <row r="5625" s="132" customFormat="1" ht="13.5"/>
    <row r="5626" s="132" customFormat="1" ht="13.5"/>
    <row r="5627" s="132" customFormat="1" ht="13.5"/>
    <row r="5628" s="132" customFormat="1" ht="13.5"/>
    <row r="5629" s="132" customFormat="1" ht="13.5"/>
    <row r="5630" s="132" customFormat="1" ht="13.5"/>
    <row r="5631" s="132" customFormat="1" ht="13.5"/>
    <row r="5632" s="132" customFormat="1" ht="13.5"/>
    <row r="5633" s="132" customFormat="1" ht="13.5"/>
    <row r="5634" s="132" customFormat="1" ht="13.5"/>
    <row r="5635" s="132" customFormat="1" ht="13.5"/>
    <row r="5636" s="132" customFormat="1" ht="13.5"/>
    <row r="5637" s="132" customFormat="1" ht="13.5"/>
    <row r="5638" s="132" customFormat="1" ht="13.5"/>
    <row r="5639" s="132" customFormat="1" ht="13.5"/>
    <row r="5640" s="132" customFormat="1" ht="13.5"/>
    <row r="5641" s="132" customFormat="1" ht="13.5"/>
    <row r="5642" s="132" customFormat="1" ht="13.5"/>
    <row r="5643" s="132" customFormat="1" ht="13.5"/>
    <row r="5644" s="132" customFormat="1" ht="13.5"/>
    <row r="5645" s="132" customFormat="1" ht="13.5"/>
    <row r="5646" s="132" customFormat="1" ht="13.5"/>
    <row r="5647" s="132" customFormat="1" ht="13.5"/>
    <row r="5648" s="132" customFormat="1" ht="13.5"/>
    <row r="5649" s="132" customFormat="1" ht="13.5"/>
    <row r="5650" s="132" customFormat="1" ht="13.5"/>
    <row r="5651" s="132" customFormat="1" ht="13.5"/>
    <row r="5652" s="132" customFormat="1" ht="13.5"/>
    <row r="5653" s="132" customFormat="1" ht="13.5"/>
    <row r="5654" s="132" customFormat="1" ht="13.5"/>
    <row r="5655" s="132" customFormat="1" ht="13.5"/>
    <row r="5656" s="132" customFormat="1" ht="13.5"/>
    <row r="5657" s="132" customFormat="1" ht="13.5"/>
    <row r="5658" s="132" customFormat="1" ht="13.5"/>
    <row r="5659" s="132" customFormat="1" ht="13.5"/>
    <row r="5660" s="132" customFormat="1" ht="13.5"/>
    <row r="5661" s="132" customFormat="1" ht="13.5"/>
    <row r="5662" s="132" customFormat="1" ht="13.5"/>
    <row r="5663" s="132" customFormat="1" ht="13.5"/>
    <row r="5664" s="132" customFormat="1" ht="13.5"/>
    <row r="5665" s="132" customFormat="1" ht="13.5"/>
    <row r="5666" s="132" customFormat="1" ht="13.5"/>
    <row r="5667" s="132" customFormat="1" ht="13.5"/>
    <row r="5668" s="132" customFormat="1" ht="13.5"/>
    <row r="5669" s="132" customFormat="1" ht="13.5"/>
    <row r="5670" s="132" customFormat="1" ht="13.5"/>
    <row r="5671" s="132" customFormat="1" ht="13.5"/>
    <row r="5672" s="132" customFormat="1" ht="13.5"/>
    <row r="5673" s="132" customFormat="1" ht="13.5"/>
    <row r="5674" s="132" customFormat="1" ht="13.5"/>
    <row r="5675" s="132" customFormat="1" ht="13.5"/>
    <row r="5676" s="132" customFormat="1" ht="13.5"/>
    <row r="5677" s="132" customFormat="1" ht="13.5"/>
    <row r="5678" s="132" customFormat="1" ht="13.5"/>
    <row r="5679" s="132" customFormat="1" ht="13.5"/>
    <row r="5680" s="132" customFormat="1" ht="13.5"/>
    <row r="5681" s="132" customFormat="1" ht="13.5"/>
    <row r="5682" s="132" customFormat="1" ht="13.5"/>
    <row r="5683" s="132" customFormat="1" ht="13.5"/>
    <row r="5684" s="132" customFormat="1" ht="13.5"/>
    <row r="5685" s="132" customFormat="1" ht="13.5"/>
    <row r="5686" s="132" customFormat="1" ht="13.5"/>
    <row r="5687" s="132" customFormat="1" ht="13.5"/>
    <row r="5688" s="132" customFormat="1" ht="13.5"/>
    <row r="5689" s="132" customFormat="1" ht="13.5"/>
    <row r="5690" s="132" customFormat="1" ht="13.5"/>
    <row r="5691" s="132" customFormat="1" ht="13.5"/>
    <row r="5692" s="132" customFormat="1" ht="13.5"/>
    <row r="5693" s="132" customFormat="1" ht="13.5"/>
    <row r="5694" s="132" customFormat="1" ht="13.5"/>
    <row r="5695" s="132" customFormat="1" ht="13.5"/>
    <row r="5696" s="132" customFormat="1" ht="13.5"/>
    <row r="5697" s="132" customFormat="1" ht="13.5"/>
    <row r="5698" s="132" customFormat="1" ht="13.5"/>
    <row r="5699" s="132" customFormat="1" ht="13.5"/>
    <row r="5700" s="132" customFormat="1" ht="13.5"/>
    <row r="5701" s="132" customFormat="1" ht="13.5"/>
    <row r="5702" s="132" customFormat="1" ht="13.5"/>
    <row r="5703" s="132" customFormat="1" ht="13.5"/>
    <row r="5704" s="132" customFormat="1" ht="13.5"/>
    <row r="5705" s="132" customFormat="1" ht="13.5"/>
    <row r="5706" s="132" customFormat="1" ht="13.5"/>
    <row r="5707" s="132" customFormat="1" ht="13.5"/>
    <row r="5708" s="132" customFormat="1" ht="13.5"/>
    <row r="5709" s="132" customFormat="1" ht="13.5"/>
    <row r="5710" s="132" customFormat="1" ht="13.5"/>
    <row r="5711" s="132" customFormat="1" ht="13.5"/>
    <row r="5712" s="132" customFormat="1" ht="13.5"/>
    <row r="5713" s="132" customFormat="1" ht="13.5"/>
    <row r="5714" s="132" customFormat="1" ht="13.5"/>
    <row r="5715" s="132" customFormat="1" ht="13.5"/>
    <row r="5716" s="132" customFormat="1" ht="13.5"/>
    <row r="5717" s="132" customFormat="1" ht="13.5"/>
    <row r="5718" s="132" customFormat="1" ht="13.5"/>
    <row r="5719" s="132" customFormat="1" ht="13.5"/>
    <row r="5720" s="132" customFormat="1" ht="13.5"/>
    <row r="5721" s="132" customFormat="1" ht="13.5"/>
    <row r="5722" s="132" customFormat="1" ht="13.5"/>
    <row r="5723" s="132" customFormat="1" ht="13.5"/>
    <row r="5724" s="132" customFormat="1" ht="13.5"/>
    <row r="5725" s="132" customFormat="1" ht="13.5"/>
    <row r="5726" s="132" customFormat="1" ht="13.5"/>
    <row r="5727" s="132" customFormat="1" ht="13.5"/>
    <row r="5728" s="132" customFormat="1" ht="13.5"/>
    <row r="5729" s="132" customFormat="1" ht="13.5"/>
    <row r="5730" s="132" customFormat="1" ht="13.5"/>
    <row r="5731" s="132" customFormat="1" ht="13.5"/>
    <row r="5732" s="132" customFormat="1" ht="13.5"/>
    <row r="5733" s="132" customFormat="1" ht="13.5"/>
    <row r="5734" s="132" customFormat="1" ht="13.5"/>
    <row r="5735" s="132" customFormat="1" ht="13.5"/>
    <row r="5736" s="132" customFormat="1" ht="13.5"/>
    <row r="5737" s="132" customFormat="1" ht="13.5"/>
    <row r="5738" s="132" customFormat="1" ht="13.5"/>
    <row r="5739" s="132" customFormat="1" ht="13.5"/>
    <row r="5740" s="132" customFormat="1" ht="13.5"/>
    <row r="5741" s="132" customFormat="1" ht="13.5"/>
    <row r="5742" s="132" customFormat="1" ht="13.5"/>
    <row r="5743" s="132" customFormat="1" ht="13.5"/>
    <row r="5744" s="132" customFormat="1" ht="13.5"/>
    <row r="5745" s="132" customFormat="1" ht="13.5"/>
    <row r="5746" s="132" customFormat="1" ht="13.5"/>
    <row r="5747" s="132" customFormat="1" ht="13.5"/>
    <row r="5748" s="132" customFormat="1" ht="13.5"/>
    <row r="5749" s="132" customFormat="1" ht="13.5"/>
    <row r="5750" s="132" customFormat="1" ht="13.5"/>
    <row r="5751" s="132" customFormat="1" ht="13.5"/>
    <row r="5752" s="132" customFormat="1" ht="13.5"/>
    <row r="5753" s="132" customFormat="1" ht="13.5"/>
    <row r="5754" s="132" customFormat="1" ht="13.5"/>
    <row r="5755" s="132" customFormat="1" ht="13.5"/>
    <row r="5756" s="132" customFormat="1" ht="13.5"/>
    <row r="5757" s="132" customFormat="1" ht="13.5"/>
    <row r="5758" s="132" customFormat="1" ht="13.5"/>
    <row r="5759" s="132" customFormat="1" ht="13.5"/>
    <row r="5760" s="132" customFormat="1" ht="13.5"/>
    <row r="5761" s="132" customFormat="1" ht="13.5"/>
    <row r="5762" s="132" customFormat="1" ht="13.5"/>
    <row r="5763" s="132" customFormat="1" ht="13.5"/>
    <row r="5764" s="132" customFormat="1" ht="13.5"/>
    <row r="5765" s="132" customFormat="1" ht="13.5"/>
    <row r="5766" s="132" customFormat="1" ht="13.5"/>
    <row r="5767" s="132" customFormat="1" ht="13.5"/>
    <row r="5768" s="132" customFormat="1" ht="13.5"/>
    <row r="5769" s="132" customFormat="1" ht="13.5"/>
    <row r="5770" s="132" customFormat="1" ht="13.5"/>
    <row r="5771" s="132" customFormat="1" ht="13.5"/>
    <row r="5772" s="132" customFormat="1" ht="13.5"/>
    <row r="5773" s="132" customFormat="1" ht="13.5"/>
    <row r="5774" s="132" customFormat="1" ht="13.5"/>
    <row r="5775" s="132" customFormat="1" ht="13.5"/>
    <row r="5776" s="132" customFormat="1" ht="13.5"/>
    <row r="5777" s="132" customFormat="1" ht="13.5"/>
    <row r="5778" s="132" customFormat="1" ht="13.5"/>
    <row r="5779" s="132" customFormat="1" ht="13.5"/>
    <row r="5780" s="132" customFormat="1" ht="13.5"/>
    <row r="5781" s="132" customFormat="1" ht="13.5"/>
    <row r="5782" s="132" customFormat="1" ht="13.5"/>
    <row r="5783" s="132" customFormat="1" ht="13.5"/>
    <row r="5784" s="132" customFormat="1" ht="13.5"/>
    <row r="5785" s="132" customFormat="1" ht="13.5"/>
    <row r="5786" s="132" customFormat="1" ht="13.5"/>
    <row r="5787" s="132" customFormat="1" ht="13.5"/>
    <row r="5788" s="132" customFormat="1" ht="13.5"/>
    <row r="5789" s="132" customFormat="1" ht="13.5"/>
    <row r="5790" s="132" customFormat="1" ht="13.5"/>
    <row r="5791" s="132" customFormat="1" ht="13.5"/>
    <row r="5792" s="132" customFormat="1" ht="13.5"/>
    <row r="5793" s="132" customFormat="1" ht="13.5"/>
    <row r="5794" s="132" customFormat="1" ht="13.5"/>
    <row r="5795" s="132" customFormat="1" ht="13.5"/>
    <row r="5796" s="132" customFormat="1" ht="13.5"/>
    <row r="5797" s="132" customFormat="1" ht="13.5"/>
    <row r="5798" s="132" customFormat="1" ht="13.5"/>
    <row r="5799" s="132" customFormat="1" ht="13.5"/>
    <row r="5800" s="132" customFormat="1" ht="13.5"/>
    <row r="5801" s="132" customFormat="1" ht="13.5"/>
    <row r="5802" s="132" customFormat="1" ht="13.5"/>
    <row r="5803" s="132" customFormat="1" ht="13.5"/>
    <row r="5804" s="132" customFormat="1" ht="13.5"/>
    <row r="5805" s="132" customFormat="1" ht="13.5"/>
    <row r="5806" s="132" customFormat="1" ht="13.5"/>
    <row r="5807" s="132" customFormat="1" ht="13.5"/>
    <row r="5808" s="132" customFormat="1" ht="13.5"/>
    <row r="5809" s="132" customFormat="1" ht="13.5"/>
    <row r="5810" s="132" customFormat="1" ht="13.5"/>
    <row r="5811" s="132" customFormat="1" ht="13.5"/>
    <row r="5812" s="132" customFormat="1" ht="13.5"/>
    <row r="5813" s="132" customFormat="1" ht="13.5"/>
    <row r="5814" s="132" customFormat="1" ht="13.5"/>
    <row r="5815" s="132" customFormat="1" ht="13.5"/>
    <row r="5816" s="132" customFormat="1" ht="13.5"/>
    <row r="5817" s="132" customFormat="1" ht="13.5"/>
    <row r="5818" s="132" customFormat="1" ht="13.5"/>
    <row r="5819" s="132" customFormat="1" ht="13.5"/>
    <row r="5820" s="132" customFormat="1" ht="13.5"/>
    <row r="5821" s="132" customFormat="1" ht="13.5"/>
    <row r="5822" s="132" customFormat="1" ht="13.5"/>
    <row r="5823" s="132" customFormat="1" ht="13.5"/>
    <row r="5824" s="132" customFormat="1" ht="13.5"/>
    <row r="5825" s="132" customFormat="1" ht="13.5"/>
    <row r="5826" s="132" customFormat="1" ht="13.5"/>
    <row r="5827" s="132" customFormat="1" ht="13.5"/>
    <row r="5828" s="132" customFormat="1" ht="13.5"/>
    <row r="5829" s="132" customFormat="1" ht="13.5"/>
    <row r="5830" s="132" customFormat="1" ht="13.5"/>
    <row r="5831" s="132" customFormat="1" ht="13.5"/>
    <row r="5832" s="132" customFormat="1" ht="13.5"/>
    <row r="5833" s="132" customFormat="1" ht="13.5"/>
    <row r="5834" s="132" customFormat="1" ht="13.5"/>
    <row r="5835" s="132" customFormat="1" ht="13.5"/>
    <row r="5836" s="132" customFormat="1" ht="13.5"/>
    <row r="5837" s="132" customFormat="1" ht="13.5"/>
    <row r="5838" s="132" customFormat="1" ht="13.5"/>
    <row r="5839" s="132" customFormat="1" ht="13.5"/>
    <row r="5840" s="132" customFormat="1" ht="13.5"/>
    <row r="5841" s="132" customFormat="1" ht="13.5"/>
    <row r="5842" s="132" customFormat="1" ht="13.5"/>
    <row r="5843" s="132" customFormat="1" ht="13.5"/>
    <row r="5844" s="132" customFormat="1" ht="13.5"/>
    <row r="5845" s="132" customFormat="1" ht="13.5"/>
    <row r="5846" s="132" customFormat="1" ht="13.5"/>
    <row r="5847" s="132" customFormat="1" ht="13.5"/>
    <row r="5848" s="132" customFormat="1" ht="13.5"/>
    <row r="5849" s="132" customFormat="1" ht="13.5"/>
    <row r="5850" s="132" customFormat="1" ht="13.5"/>
    <row r="5851" s="132" customFormat="1" ht="13.5"/>
    <row r="5852" s="132" customFormat="1" ht="13.5"/>
    <row r="5853" s="132" customFormat="1" ht="13.5"/>
    <row r="5854" s="132" customFormat="1" ht="13.5"/>
    <row r="5855" s="132" customFormat="1" ht="13.5"/>
    <row r="5856" s="132" customFormat="1" ht="13.5"/>
    <row r="5857" s="132" customFormat="1" ht="13.5"/>
    <row r="5858" s="132" customFormat="1" ht="13.5"/>
    <row r="5859" s="132" customFormat="1" ht="13.5"/>
    <row r="5860" s="132" customFormat="1" ht="13.5"/>
    <row r="5861" s="132" customFormat="1" ht="13.5"/>
    <row r="5862" s="132" customFormat="1" ht="13.5"/>
    <row r="5863" s="132" customFormat="1" ht="13.5"/>
    <row r="5864" s="132" customFormat="1" ht="13.5"/>
    <row r="5865" s="132" customFormat="1" ht="13.5"/>
    <row r="5866" s="132" customFormat="1" ht="13.5"/>
    <row r="5867" s="132" customFormat="1" ht="13.5"/>
    <row r="5868" s="132" customFormat="1" ht="13.5"/>
    <row r="5869" s="132" customFormat="1" ht="13.5"/>
    <row r="5870" s="132" customFormat="1" ht="13.5"/>
    <row r="5871" s="132" customFormat="1" ht="13.5"/>
    <row r="5872" s="132" customFormat="1" ht="13.5"/>
    <row r="5873" s="132" customFormat="1" ht="13.5"/>
    <row r="5874" s="132" customFormat="1" ht="13.5"/>
    <row r="5875" s="132" customFormat="1" ht="13.5"/>
    <row r="5876" s="132" customFormat="1" ht="13.5"/>
    <row r="5877" s="132" customFormat="1" ht="13.5"/>
    <row r="5878" s="132" customFormat="1" ht="13.5"/>
    <row r="5879" s="132" customFormat="1" ht="13.5"/>
    <row r="5880" s="132" customFormat="1" ht="13.5"/>
    <row r="5881" s="132" customFormat="1" ht="13.5"/>
    <row r="5882" s="132" customFormat="1" ht="13.5"/>
    <row r="5883" s="132" customFormat="1" ht="13.5"/>
    <row r="5884" s="132" customFormat="1" ht="13.5"/>
    <row r="5885" s="132" customFormat="1" ht="13.5"/>
    <row r="5886" s="132" customFormat="1" ht="13.5"/>
    <row r="5887" s="132" customFormat="1" ht="13.5"/>
    <row r="5888" s="132" customFormat="1" ht="13.5"/>
    <row r="5889" s="132" customFormat="1" ht="13.5"/>
    <row r="5890" s="132" customFormat="1" ht="13.5"/>
    <row r="5891" s="132" customFormat="1" ht="13.5"/>
    <row r="5892" s="132" customFormat="1" ht="13.5"/>
    <row r="5893" s="132" customFormat="1" ht="13.5"/>
    <row r="5894" s="132" customFormat="1" ht="13.5"/>
    <row r="5895" s="132" customFormat="1" ht="13.5"/>
    <row r="5896" s="132" customFormat="1" ht="13.5"/>
    <row r="5897" s="132" customFormat="1" ht="13.5"/>
    <row r="5898" s="132" customFormat="1" ht="13.5"/>
    <row r="5899" s="132" customFormat="1" ht="13.5"/>
    <row r="5900" s="132" customFormat="1" ht="13.5"/>
    <row r="5901" s="132" customFormat="1" ht="13.5"/>
    <row r="5902" s="132" customFormat="1" ht="13.5"/>
    <row r="5903" s="132" customFormat="1" ht="13.5"/>
    <row r="5904" s="132" customFormat="1" ht="13.5"/>
    <row r="5905" s="132" customFormat="1" ht="13.5"/>
    <row r="5906" s="132" customFormat="1" ht="13.5"/>
    <row r="5907" s="132" customFormat="1" ht="13.5"/>
    <row r="5908" s="132" customFormat="1" ht="13.5"/>
    <row r="5909" s="132" customFormat="1" ht="13.5"/>
    <row r="5910" s="132" customFormat="1" ht="13.5"/>
    <row r="5911" s="132" customFormat="1" ht="13.5"/>
    <row r="5912" s="132" customFormat="1" ht="13.5"/>
    <row r="5913" s="132" customFormat="1" ht="13.5"/>
    <row r="5914" s="132" customFormat="1" ht="13.5"/>
    <row r="5915" s="132" customFormat="1" ht="13.5"/>
    <row r="5916" s="132" customFormat="1" ht="13.5"/>
    <row r="5917" s="132" customFormat="1" ht="13.5"/>
    <row r="5918" s="132" customFormat="1" ht="13.5"/>
    <row r="5919" s="132" customFormat="1" ht="13.5"/>
    <row r="5920" s="132" customFormat="1" ht="13.5"/>
    <row r="5921" s="132" customFormat="1" ht="13.5"/>
    <row r="5922" s="132" customFormat="1" ht="13.5"/>
    <row r="5923" s="132" customFormat="1" ht="13.5"/>
    <row r="5924" s="132" customFormat="1" ht="13.5"/>
    <row r="5925" s="132" customFormat="1" ht="13.5"/>
    <row r="5926" s="132" customFormat="1" ht="13.5"/>
    <row r="5927" s="132" customFormat="1" ht="13.5"/>
    <row r="5928" s="132" customFormat="1" ht="13.5"/>
    <row r="5929" s="132" customFormat="1" ht="13.5"/>
    <row r="5930" s="132" customFormat="1" ht="13.5"/>
    <row r="5931" s="132" customFormat="1" ht="13.5"/>
    <row r="5932" s="132" customFormat="1" ht="13.5"/>
    <row r="5933" s="132" customFormat="1" ht="13.5"/>
    <row r="5934" s="132" customFormat="1" ht="13.5"/>
    <row r="5935" s="132" customFormat="1" ht="13.5"/>
    <row r="5936" s="132" customFormat="1" ht="13.5"/>
    <row r="5937" s="132" customFormat="1" ht="13.5"/>
    <row r="5938" s="132" customFormat="1" ht="13.5"/>
    <row r="5939" s="132" customFormat="1" ht="13.5"/>
    <row r="5940" s="132" customFormat="1" ht="13.5"/>
    <row r="5941" s="132" customFormat="1" ht="13.5"/>
    <row r="5942" s="132" customFormat="1" ht="13.5"/>
    <row r="5943" s="132" customFormat="1" ht="13.5"/>
    <row r="5944" s="132" customFormat="1" ht="13.5"/>
    <row r="5945" s="132" customFormat="1" ht="13.5"/>
    <row r="5946" s="132" customFormat="1" ht="13.5"/>
    <row r="5947" s="132" customFormat="1" ht="13.5"/>
    <row r="5948" s="132" customFormat="1" ht="13.5"/>
    <row r="5949" s="132" customFormat="1" ht="13.5"/>
    <row r="5950" s="132" customFormat="1" ht="13.5"/>
    <row r="5951" s="132" customFormat="1" ht="13.5"/>
    <row r="5952" s="132" customFormat="1" ht="13.5"/>
    <row r="5953" s="132" customFormat="1" ht="13.5"/>
    <row r="5954" s="132" customFormat="1" ht="13.5"/>
    <row r="5955" s="132" customFormat="1" ht="13.5"/>
    <row r="5956" s="132" customFormat="1" ht="13.5"/>
    <row r="5957" s="132" customFormat="1" ht="13.5"/>
    <row r="5958" s="132" customFormat="1" ht="13.5"/>
    <row r="5959" s="132" customFormat="1" ht="13.5"/>
    <row r="5960" s="132" customFormat="1" ht="13.5"/>
    <row r="5961" s="132" customFormat="1" ht="13.5"/>
    <row r="5962" s="132" customFormat="1" ht="13.5"/>
    <row r="5963" s="132" customFormat="1" ht="13.5"/>
    <row r="5964" s="132" customFormat="1" ht="13.5"/>
    <row r="5965" s="132" customFormat="1" ht="13.5"/>
    <row r="5966" s="132" customFormat="1" ht="13.5"/>
    <row r="5967" s="132" customFormat="1" ht="13.5"/>
    <row r="5968" s="132" customFormat="1" ht="13.5"/>
    <row r="5969" s="132" customFormat="1" ht="13.5"/>
    <row r="5970" s="132" customFormat="1" ht="13.5"/>
    <row r="5971" s="132" customFormat="1" ht="13.5"/>
    <row r="5972" s="132" customFormat="1" ht="13.5"/>
    <row r="5973" s="132" customFormat="1" ht="13.5"/>
    <row r="5974" s="132" customFormat="1" ht="13.5"/>
    <row r="5975" s="132" customFormat="1" ht="13.5"/>
    <row r="5976" s="132" customFormat="1" ht="13.5"/>
    <row r="5977" s="132" customFormat="1" ht="13.5"/>
    <row r="5978" s="132" customFormat="1" ht="13.5"/>
    <row r="5979" s="132" customFormat="1" ht="13.5"/>
    <row r="5980" s="132" customFormat="1" ht="13.5"/>
    <row r="5981" s="132" customFormat="1" ht="13.5"/>
    <row r="5982" s="132" customFormat="1" ht="13.5"/>
    <row r="5983" s="132" customFormat="1" ht="13.5"/>
    <row r="5984" s="132" customFormat="1" ht="13.5"/>
    <row r="5985" s="132" customFormat="1" ht="13.5"/>
    <row r="5986" s="132" customFormat="1" ht="13.5"/>
    <row r="5987" s="132" customFormat="1" ht="13.5"/>
    <row r="5988" s="132" customFormat="1" ht="13.5"/>
    <row r="5989" s="132" customFormat="1" ht="13.5"/>
    <row r="5990" s="132" customFormat="1" ht="13.5"/>
    <row r="5991" s="132" customFormat="1" ht="13.5"/>
    <row r="5992" s="132" customFormat="1" ht="13.5"/>
    <row r="5993" s="132" customFormat="1" ht="13.5"/>
    <row r="5994" s="132" customFormat="1" ht="13.5"/>
    <row r="5995" s="132" customFormat="1" ht="13.5"/>
    <row r="5996" s="132" customFormat="1" ht="13.5"/>
    <row r="5997" s="132" customFormat="1" ht="13.5"/>
    <row r="5998" s="132" customFormat="1" ht="13.5"/>
    <row r="5999" s="132" customFormat="1" ht="13.5"/>
    <row r="6000" s="132" customFormat="1" ht="13.5"/>
    <row r="6001" s="132" customFormat="1" ht="13.5"/>
    <row r="6002" s="132" customFormat="1" ht="13.5"/>
    <row r="6003" s="132" customFormat="1" ht="13.5"/>
    <row r="6004" s="132" customFormat="1" ht="13.5"/>
    <row r="6005" s="132" customFormat="1" ht="13.5"/>
    <row r="6006" s="132" customFormat="1" ht="13.5"/>
    <row r="6007" s="132" customFormat="1" ht="13.5"/>
    <row r="6008" s="132" customFormat="1" ht="13.5"/>
    <row r="6009" s="132" customFormat="1" ht="13.5"/>
    <row r="6010" s="132" customFormat="1" ht="13.5"/>
    <row r="6011" s="132" customFormat="1" ht="13.5"/>
    <row r="6012" s="132" customFormat="1" ht="13.5"/>
    <row r="6013" s="132" customFormat="1" ht="13.5"/>
    <row r="6014" s="132" customFormat="1" ht="13.5"/>
    <row r="6015" s="132" customFormat="1" ht="13.5"/>
    <row r="6016" s="132" customFormat="1" ht="13.5"/>
    <row r="6017" s="132" customFormat="1" ht="13.5"/>
    <row r="6018" s="132" customFormat="1" ht="13.5"/>
    <row r="6019" s="132" customFormat="1" ht="13.5"/>
    <row r="6020" s="132" customFormat="1" ht="13.5"/>
    <row r="6021" s="132" customFormat="1" ht="13.5"/>
    <row r="6022" s="132" customFormat="1" ht="13.5"/>
    <row r="6023" s="132" customFormat="1" ht="13.5"/>
    <row r="6024" s="132" customFormat="1" ht="13.5"/>
    <row r="6025" s="132" customFormat="1" ht="13.5"/>
    <row r="6026" s="132" customFormat="1" ht="13.5"/>
    <row r="6027" s="132" customFormat="1" ht="13.5"/>
    <row r="6028" s="132" customFormat="1" ht="13.5"/>
    <row r="6029" s="132" customFormat="1" ht="13.5"/>
    <row r="6030" s="132" customFormat="1" ht="13.5"/>
    <row r="6031" s="132" customFormat="1" ht="13.5"/>
    <row r="6032" s="132" customFormat="1" ht="13.5"/>
    <row r="6033" s="132" customFormat="1" ht="13.5"/>
    <row r="6034" s="132" customFormat="1" ht="13.5"/>
    <row r="6035" s="132" customFormat="1" ht="13.5"/>
    <row r="6036" s="132" customFormat="1" ht="13.5"/>
    <row r="6037" s="132" customFormat="1" ht="13.5"/>
    <row r="6038" s="132" customFormat="1" ht="13.5"/>
    <row r="6039" s="132" customFormat="1" ht="13.5"/>
    <row r="6040" s="132" customFormat="1" ht="13.5"/>
    <row r="6041" s="132" customFormat="1" ht="13.5"/>
    <row r="6042" s="132" customFormat="1" ht="13.5"/>
    <row r="6043" s="132" customFormat="1" ht="13.5"/>
    <row r="6044" s="132" customFormat="1" ht="13.5"/>
    <row r="6045" s="132" customFormat="1" ht="13.5"/>
    <row r="6046" s="132" customFormat="1" ht="13.5"/>
    <row r="6047" s="132" customFormat="1" ht="13.5"/>
    <row r="6048" s="132" customFormat="1" ht="13.5"/>
    <row r="6049" s="132" customFormat="1" ht="13.5"/>
    <row r="6050" s="132" customFormat="1" ht="13.5"/>
    <row r="6051" s="132" customFormat="1" ht="13.5"/>
    <row r="6052" s="132" customFormat="1" ht="13.5"/>
    <row r="6053" s="132" customFormat="1" ht="13.5"/>
    <row r="6054" s="132" customFormat="1" ht="13.5"/>
    <row r="6055" s="132" customFormat="1" ht="13.5"/>
    <row r="6056" s="132" customFormat="1" ht="13.5"/>
    <row r="6057" s="132" customFormat="1" ht="13.5"/>
    <row r="6058" s="132" customFormat="1" ht="13.5"/>
    <row r="6059" s="132" customFormat="1" ht="13.5"/>
    <row r="6060" s="132" customFormat="1" ht="13.5"/>
    <row r="6061" s="132" customFormat="1" ht="13.5"/>
    <row r="6062" s="132" customFormat="1" ht="13.5"/>
    <row r="6063" s="132" customFormat="1" ht="13.5"/>
    <row r="6064" s="132" customFormat="1" ht="13.5"/>
    <row r="6065" s="132" customFormat="1" ht="13.5"/>
    <row r="6066" s="132" customFormat="1" ht="13.5"/>
    <row r="6067" s="132" customFormat="1" ht="13.5"/>
    <row r="6068" s="132" customFormat="1" ht="13.5"/>
    <row r="6069" s="132" customFormat="1" ht="13.5"/>
    <row r="6070" s="132" customFormat="1" ht="13.5"/>
    <row r="6071" s="132" customFormat="1" ht="13.5"/>
    <row r="6072" s="132" customFormat="1" ht="13.5"/>
    <row r="6073" s="132" customFormat="1" ht="13.5"/>
    <row r="6074" s="132" customFormat="1" ht="13.5"/>
    <row r="6075" s="132" customFormat="1" ht="13.5"/>
    <row r="6076" s="132" customFormat="1" ht="13.5"/>
    <row r="6077" s="132" customFormat="1" ht="13.5"/>
    <row r="6078" s="132" customFormat="1" ht="13.5"/>
    <row r="6079" s="132" customFormat="1" ht="13.5"/>
    <row r="6080" s="132" customFormat="1" ht="13.5"/>
    <row r="6081" s="132" customFormat="1" ht="13.5"/>
    <row r="6082" s="132" customFormat="1" ht="13.5"/>
    <row r="6083" s="132" customFormat="1" ht="13.5"/>
    <row r="6084" s="132" customFormat="1" ht="13.5"/>
    <row r="6085" s="132" customFormat="1" ht="13.5"/>
    <row r="6086" s="132" customFormat="1" ht="13.5"/>
    <row r="6087" s="132" customFormat="1" ht="13.5"/>
    <row r="6088" s="132" customFormat="1" ht="13.5"/>
    <row r="6089" s="132" customFormat="1" ht="13.5"/>
    <row r="6090" s="132" customFormat="1" ht="13.5"/>
    <row r="6091" s="132" customFormat="1" ht="13.5"/>
    <row r="6092" s="132" customFormat="1" ht="13.5"/>
    <row r="6093" s="132" customFormat="1" ht="13.5"/>
    <row r="6094" s="132" customFormat="1" ht="13.5"/>
    <row r="6095" s="132" customFormat="1" ht="13.5"/>
    <row r="6096" s="132" customFormat="1" ht="13.5"/>
    <row r="6097" s="132" customFormat="1" ht="13.5"/>
    <row r="6098" s="132" customFormat="1" ht="13.5"/>
    <row r="6099" s="132" customFormat="1" ht="13.5"/>
    <row r="6100" s="132" customFormat="1" ht="13.5"/>
    <row r="6101" s="132" customFormat="1" ht="13.5"/>
    <row r="6102" s="132" customFormat="1" ht="13.5"/>
    <row r="6103" s="132" customFormat="1" ht="13.5"/>
    <row r="6104" s="132" customFormat="1" ht="13.5"/>
    <row r="6105" s="132" customFormat="1" ht="13.5"/>
    <row r="6106" s="132" customFormat="1" ht="13.5"/>
    <row r="6107" s="132" customFormat="1" ht="13.5"/>
    <row r="6108" s="132" customFormat="1" ht="13.5"/>
    <row r="6109" s="132" customFormat="1" ht="13.5"/>
    <row r="6110" s="132" customFormat="1" ht="13.5"/>
    <row r="6111" s="132" customFormat="1" ht="13.5"/>
    <row r="6112" s="132" customFormat="1" ht="13.5"/>
    <row r="6113" s="132" customFormat="1" ht="13.5"/>
    <row r="6114" s="132" customFormat="1" ht="13.5"/>
    <row r="6115" s="132" customFormat="1" ht="13.5"/>
    <row r="6116" s="132" customFormat="1" ht="13.5"/>
    <row r="6117" s="132" customFormat="1" ht="13.5"/>
    <row r="6118" s="132" customFormat="1" ht="13.5"/>
    <row r="6119" s="132" customFormat="1" ht="13.5"/>
    <row r="6120" s="132" customFormat="1" ht="13.5"/>
    <row r="6121" s="132" customFormat="1" ht="13.5"/>
    <row r="6122" s="132" customFormat="1" ht="13.5"/>
    <row r="6123" s="132" customFormat="1" ht="13.5"/>
    <row r="6124" s="132" customFormat="1" ht="13.5"/>
    <row r="6125" s="132" customFormat="1" ht="13.5"/>
    <row r="6126" s="132" customFormat="1" ht="13.5"/>
    <row r="6127" s="132" customFormat="1" ht="13.5"/>
    <row r="6128" s="132" customFormat="1" ht="13.5"/>
    <row r="6129" s="132" customFormat="1" ht="13.5"/>
    <row r="6130" s="132" customFormat="1" ht="13.5"/>
    <row r="6131" s="132" customFormat="1" ht="13.5"/>
    <row r="6132" s="132" customFormat="1" ht="13.5"/>
    <row r="6133" s="132" customFormat="1" ht="13.5"/>
    <row r="6134" s="132" customFormat="1" ht="13.5"/>
    <row r="6135" s="132" customFormat="1" ht="13.5"/>
    <row r="6136" s="132" customFormat="1" ht="13.5"/>
    <row r="6137" s="132" customFormat="1" ht="13.5"/>
    <row r="6138" s="132" customFormat="1" ht="13.5"/>
    <row r="6139" s="132" customFormat="1" ht="13.5"/>
    <row r="6140" s="132" customFormat="1" ht="13.5"/>
    <row r="6141" s="132" customFormat="1" ht="13.5"/>
    <row r="6142" s="132" customFormat="1" ht="13.5"/>
    <row r="6143" s="132" customFormat="1" ht="13.5"/>
    <row r="6144" s="132" customFormat="1" ht="13.5"/>
    <row r="6145" s="132" customFormat="1" ht="13.5"/>
    <row r="6146" s="132" customFormat="1" ht="13.5"/>
    <row r="6147" s="132" customFormat="1" ht="13.5"/>
    <row r="6148" s="132" customFormat="1" ht="13.5"/>
    <row r="6149" s="132" customFormat="1" ht="13.5"/>
    <row r="6150" s="132" customFormat="1" ht="13.5"/>
    <row r="6151" s="132" customFormat="1" ht="13.5"/>
    <row r="6152" s="132" customFormat="1" ht="13.5"/>
    <row r="6153" s="132" customFormat="1" ht="13.5"/>
    <row r="6154" s="132" customFormat="1" ht="13.5"/>
    <row r="6155" s="132" customFormat="1" ht="13.5"/>
    <row r="6156" s="132" customFormat="1" ht="13.5"/>
    <row r="6157" s="132" customFormat="1" ht="13.5"/>
    <row r="6158" s="132" customFormat="1" ht="13.5"/>
    <row r="6159" s="132" customFormat="1" ht="13.5"/>
    <row r="6160" s="132" customFormat="1" ht="13.5"/>
    <row r="6161" s="132" customFormat="1" ht="13.5"/>
    <row r="6162" s="132" customFormat="1" ht="13.5"/>
    <row r="6163" s="132" customFormat="1" ht="13.5"/>
    <row r="6164" s="132" customFormat="1" ht="13.5"/>
    <row r="6165" s="132" customFormat="1" ht="13.5"/>
    <row r="6166" s="132" customFormat="1" ht="13.5"/>
    <row r="6167" s="132" customFormat="1" ht="13.5"/>
    <row r="6168" s="132" customFormat="1" ht="13.5"/>
    <row r="6169" s="132" customFormat="1" ht="13.5"/>
    <row r="6170" s="132" customFormat="1" ht="13.5"/>
    <row r="6171" s="132" customFormat="1" ht="13.5"/>
    <row r="6172" s="132" customFormat="1" ht="13.5"/>
    <row r="6173" s="132" customFormat="1" ht="13.5"/>
    <row r="6174" s="132" customFormat="1" ht="13.5"/>
    <row r="6175" s="132" customFormat="1" ht="13.5"/>
    <row r="6176" s="132" customFormat="1" ht="13.5"/>
    <row r="6177" s="132" customFormat="1" ht="13.5"/>
    <row r="6178" s="132" customFormat="1" ht="13.5"/>
    <row r="6179" s="132" customFormat="1" ht="13.5"/>
    <row r="6180" s="132" customFormat="1" ht="13.5"/>
    <row r="6181" s="132" customFormat="1" ht="13.5"/>
    <row r="6182" s="132" customFormat="1" ht="13.5"/>
    <row r="6183" s="132" customFormat="1" ht="13.5"/>
    <row r="6184" s="132" customFormat="1" ht="13.5"/>
    <row r="6185" s="132" customFormat="1" ht="13.5"/>
    <row r="6186" s="132" customFormat="1" ht="13.5"/>
    <row r="6187" s="132" customFormat="1" ht="13.5"/>
    <row r="6188" s="132" customFormat="1" ht="13.5"/>
    <row r="6189" s="132" customFormat="1" ht="13.5"/>
    <row r="6190" s="132" customFormat="1" ht="13.5"/>
    <row r="6191" s="132" customFormat="1" ht="13.5"/>
    <row r="6192" s="132" customFormat="1" ht="13.5"/>
    <row r="6193" s="132" customFormat="1" ht="13.5"/>
    <row r="6194" s="132" customFormat="1" ht="13.5"/>
    <row r="6195" s="132" customFormat="1" ht="13.5"/>
    <row r="6196" s="132" customFormat="1" ht="13.5"/>
    <row r="6197" s="132" customFormat="1" ht="13.5"/>
    <row r="6198" s="132" customFormat="1" ht="13.5"/>
    <row r="6199" s="132" customFormat="1" ht="13.5"/>
    <row r="6200" s="132" customFormat="1" ht="13.5"/>
    <row r="6201" s="132" customFormat="1" ht="13.5"/>
    <row r="6202" s="132" customFormat="1" ht="13.5"/>
    <row r="6203" s="132" customFormat="1" ht="13.5"/>
    <row r="6204" s="132" customFormat="1" ht="13.5"/>
    <row r="6205" s="132" customFormat="1" ht="13.5"/>
    <row r="6206" s="132" customFormat="1" ht="13.5"/>
    <row r="6207" s="132" customFormat="1" ht="13.5"/>
    <row r="6208" s="132" customFormat="1" ht="13.5"/>
    <row r="6209" s="132" customFormat="1" ht="13.5"/>
    <row r="6210" s="132" customFormat="1" ht="13.5"/>
    <row r="6211" s="132" customFormat="1" ht="13.5"/>
    <row r="6212" s="132" customFormat="1" ht="13.5"/>
    <row r="6213" s="132" customFormat="1" ht="13.5"/>
    <row r="6214" s="132" customFormat="1" ht="13.5"/>
    <row r="6215" s="132" customFormat="1" ht="13.5"/>
    <row r="6216" s="132" customFormat="1" ht="13.5"/>
    <row r="6217" s="132" customFormat="1" ht="13.5"/>
    <row r="6218" s="132" customFormat="1" ht="13.5"/>
    <row r="6219" s="132" customFormat="1" ht="13.5"/>
    <row r="6220" s="132" customFormat="1" ht="13.5"/>
    <row r="6221" s="132" customFormat="1" ht="13.5"/>
    <row r="6222" s="132" customFormat="1" ht="13.5"/>
    <row r="6223" s="132" customFormat="1" ht="13.5"/>
    <row r="6224" s="132" customFormat="1" ht="13.5"/>
    <row r="6225" s="132" customFormat="1" ht="13.5"/>
    <row r="6226" s="132" customFormat="1" ht="13.5"/>
    <row r="6227" s="132" customFormat="1" ht="13.5"/>
    <row r="6228" s="132" customFormat="1" ht="13.5"/>
    <row r="6229" s="132" customFormat="1" ht="13.5"/>
    <row r="6230" s="132" customFormat="1" ht="13.5"/>
    <row r="6231" s="132" customFormat="1" ht="13.5"/>
    <row r="6232" s="132" customFormat="1" ht="13.5"/>
    <row r="6233" s="132" customFormat="1" ht="13.5"/>
    <row r="6234" s="132" customFormat="1" ht="13.5"/>
    <row r="6235" s="132" customFormat="1" ht="13.5"/>
    <row r="6236" s="132" customFormat="1" ht="13.5"/>
    <row r="6237" s="132" customFormat="1" ht="13.5"/>
    <row r="6238" s="132" customFormat="1" ht="13.5"/>
    <row r="6239" s="132" customFormat="1" ht="13.5"/>
    <row r="6240" s="132" customFormat="1" ht="13.5"/>
    <row r="6241" s="132" customFormat="1" ht="13.5"/>
    <row r="6242" s="132" customFormat="1" ht="13.5"/>
    <row r="6243" s="132" customFormat="1" ht="13.5"/>
    <row r="6244" s="132" customFormat="1" ht="13.5"/>
    <row r="6245" s="132" customFormat="1" ht="13.5"/>
    <row r="6246" s="132" customFormat="1" ht="13.5"/>
    <row r="6247" s="132" customFormat="1" ht="13.5"/>
    <row r="6248" s="132" customFormat="1" ht="13.5"/>
    <row r="6249" s="132" customFormat="1" ht="13.5"/>
    <row r="6250" s="132" customFormat="1" ht="13.5"/>
    <row r="6251" s="132" customFormat="1" ht="13.5"/>
    <row r="6252" s="132" customFormat="1" ht="13.5"/>
    <row r="6253" s="132" customFormat="1" ht="13.5"/>
    <row r="6254" s="132" customFormat="1" ht="13.5"/>
    <row r="6255" s="132" customFormat="1" ht="13.5"/>
    <row r="6256" s="132" customFormat="1" ht="13.5"/>
    <row r="6257" s="132" customFormat="1" ht="13.5"/>
    <row r="6258" s="132" customFormat="1" ht="13.5"/>
    <row r="6259" s="132" customFormat="1" ht="13.5"/>
    <row r="6260" s="132" customFormat="1" ht="13.5"/>
    <row r="6261" s="132" customFormat="1" ht="13.5"/>
    <row r="6262" s="132" customFormat="1" ht="13.5"/>
    <row r="6263" s="132" customFormat="1" ht="13.5"/>
    <row r="6264" s="132" customFormat="1" ht="13.5"/>
    <row r="6265" s="132" customFormat="1" ht="13.5"/>
    <row r="6266" s="132" customFormat="1" ht="13.5"/>
    <row r="6267" s="132" customFormat="1" ht="13.5"/>
    <row r="6268" s="132" customFormat="1" ht="13.5"/>
    <row r="6269" s="132" customFormat="1" ht="13.5"/>
    <row r="6270" s="132" customFormat="1" ht="13.5"/>
    <row r="6271" s="132" customFormat="1" ht="13.5"/>
    <row r="6272" s="132" customFormat="1" ht="13.5"/>
    <row r="6273" s="132" customFormat="1" ht="13.5"/>
    <row r="6274" s="132" customFormat="1" ht="13.5"/>
    <row r="6275" s="132" customFormat="1" ht="13.5"/>
    <row r="6276" s="132" customFormat="1" ht="13.5"/>
    <row r="6277" s="132" customFormat="1" ht="13.5"/>
    <row r="6278" s="132" customFormat="1" ht="13.5"/>
    <row r="6279" s="132" customFormat="1" ht="13.5"/>
    <row r="6280" s="132" customFormat="1" ht="13.5"/>
    <row r="6281" s="132" customFormat="1" ht="13.5"/>
    <row r="6282" s="132" customFormat="1" ht="13.5"/>
    <row r="6283" s="132" customFormat="1" ht="13.5"/>
    <row r="6284" s="132" customFormat="1" ht="13.5"/>
    <row r="6285" s="132" customFormat="1" ht="13.5"/>
    <row r="6286" s="132" customFormat="1" ht="13.5"/>
    <row r="6287" s="132" customFormat="1" ht="13.5"/>
    <row r="6288" s="132" customFormat="1" ht="13.5"/>
    <row r="6289" s="132" customFormat="1" ht="13.5"/>
    <row r="6290" s="132" customFormat="1" ht="13.5"/>
    <row r="6291" s="132" customFormat="1" ht="13.5"/>
    <row r="6292" s="132" customFormat="1" ht="13.5"/>
    <row r="6293" s="132" customFormat="1" ht="13.5"/>
    <row r="6294" s="132" customFormat="1" ht="13.5"/>
    <row r="6295" s="132" customFormat="1" ht="13.5"/>
    <row r="6296" s="132" customFormat="1" ht="13.5"/>
    <row r="6297" s="132" customFormat="1" ht="13.5"/>
    <row r="6298" s="132" customFormat="1" ht="13.5"/>
    <row r="6299" s="132" customFormat="1" ht="13.5"/>
    <row r="6300" s="132" customFormat="1" ht="13.5"/>
    <row r="6301" s="132" customFormat="1" ht="13.5"/>
    <row r="6302" s="132" customFormat="1" ht="13.5"/>
    <row r="6303" s="132" customFormat="1" ht="13.5"/>
    <row r="6304" s="132" customFormat="1" ht="13.5"/>
    <row r="6305" s="132" customFormat="1" ht="13.5"/>
    <row r="6306" s="132" customFormat="1" ht="13.5"/>
    <row r="6307" s="132" customFormat="1" ht="13.5"/>
    <row r="6308" s="132" customFormat="1" ht="13.5"/>
    <row r="6309" s="132" customFormat="1" ht="13.5"/>
    <row r="6310" s="132" customFormat="1" ht="13.5"/>
    <row r="6311" s="132" customFormat="1" ht="13.5"/>
    <row r="6312" s="132" customFormat="1" ht="13.5"/>
    <row r="6313" s="132" customFormat="1" ht="13.5"/>
    <row r="6314" s="132" customFormat="1" ht="13.5"/>
    <row r="6315" s="132" customFormat="1" ht="13.5"/>
    <row r="6316" s="132" customFormat="1" ht="13.5"/>
    <row r="6317" s="132" customFormat="1" ht="13.5"/>
    <row r="6318" s="132" customFormat="1" ht="13.5"/>
    <row r="6319" s="132" customFormat="1" ht="13.5"/>
    <row r="6320" s="132" customFormat="1" ht="13.5"/>
    <row r="6321" s="132" customFormat="1" ht="13.5"/>
    <row r="6322" s="132" customFormat="1" ht="13.5"/>
    <row r="6323" s="132" customFormat="1" ht="13.5"/>
    <row r="6324" s="132" customFormat="1" ht="13.5"/>
    <row r="6325" s="132" customFormat="1" ht="13.5"/>
    <row r="6326" s="132" customFormat="1" ht="13.5"/>
    <row r="6327" s="132" customFormat="1" ht="13.5"/>
    <row r="6328" s="132" customFormat="1" ht="13.5"/>
    <row r="6329" s="132" customFormat="1" ht="13.5"/>
    <row r="6330" s="132" customFormat="1" ht="13.5"/>
    <row r="6331" s="132" customFormat="1" ht="13.5"/>
    <row r="6332" s="132" customFormat="1" ht="13.5"/>
    <row r="6333" s="132" customFormat="1" ht="13.5"/>
    <row r="6334" s="132" customFormat="1" ht="13.5"/>
    <row r="6335" s="132" customFormat="1" ht="13.5"/>
    <row r="6336" s="132" customFormat="1" ht="13.5"/>
    <row r="6337" s="132" customFormat="1" ht="13.5"/>
    <row r="6338" s="132" customFormat="1" ht="13.5"/>
    <row r="6339" s="132" customFormat="1" ht="13.5"/>
    <row r="6340" s="132" customFormat="1" ht="13.5"/>
    <row r="6341" s="132" customFormat="1" ht="13.5"/>
    <row r="6342" s="132" customFormat="1" ht="13.5"/>
    <row r="6343" s="132" customFormat="1" ht="13.5"/>
    <row r="6344" s="132" customFormat="1" ht="13.5"/>
    <row r="6345" s="132" customFormat="1" ht="13.5"/>
    <row r="6346" s="132" customFormat="1" ht="13.5"/>
    <row r="6347" s="132" customFormat="1" ht="13.5"/>
    <row r="6348" s="132" customFormat="1" ht="13.5"/>
    <row r="6349" s="132" customFormat="1" ht="13.5"/>
    <row r="6350" s="132" customFormat="1" ht="13.5"/>
    <row r="6351" s="132" customFormat="1" ht="13.5"/>
    <row r="6352" s="132" customFormat="1" ht="13.5"/>
    <row r="6353" s="132" customFormat="1" ht="13.5"/>
    <row r="6354" s="132" customFormat="1" ht="13.5"/>
    <row r="6355" s="132" customFormat="1" ht="13.5"/>
    <row r="6356" s="132" customFormat="1" ht="13.5"/>
    <row r="6357" s="132" customFormat="1" ht="13.5"/>
    <row r="6358" s="132" customFormat="1" ht="13.5"/>
    <row r="6359" s="132" customFormat="1" ht="13.5"/>
    <row r="6360" s="132" customFormat="1" ht="13.5"/>
    <row r="6361" s="132" customFormat="1" ht="13.5"/>
    <row r="6362" s="132" customFormat="1" ht="13.5"/>
    <row r="6363" s="132" customFormat="1" ht="13.5"/>
    <row r="6364" s="132" customFormat="1" ht="13.5"/>
    <row r="6365" s="132" customFormat="1" ht="13.5"/>
    <row r="6366" s="132" customFormat="1" ht="13.5"/>
    <row r="6367" s="132" customFormat="1" ht="13.5"/>
    <row r="6368" s="132" customFormat="1" ht="13.5"/>
    <row r="6369" s="132" customFormat="1" ht="13.5"/>
    <row r="6370" s="132" customFormat="1" ht="13.5"/>
    <row r="6371" s="132" customFormat="1" ht="13.5"/>
    <row r="6372" s="132" customFormat="1" ht="13.5"/>
    <row r="6373" s="132" customFormat="1" ht="13.5"/>
    <row r="6374" s="132" customFormat="1" ht="13.5"/>
    <row r="6375" s="132" customFormat="1" ht="13.5"/>
    <row r="6376" s="132" customFormat="1" ht="13.5"/>
    <row r="6377" s="132" customFormat="1" ht="13.5"/>
    <row r="6378" s="132" customFormat="1" ht="13.5"/>
    <row r="6379" s="132" customFormat="1" ht="13.5"/>
    <row r="6380" s="132" customFormat="1" ht="13.5"/>
    <row r="6381" s="132" customFormat="1" ht="13.5"/>
    <row r="6382" s="132" customFormat="1" ht="13.5"/>
    <row r="6383" s="132" customFormat="1" ht="13.5"/>
    <row r="6384" s="132" customFormat="1" ht="13.5"/>
    <row r="6385" s="132" customFormat="1" ht="13.5"/>
    <row r="6386" s="132" customFormat="1" ht="13.5"/>
    <row r="6387" s="132" customFormat="1" ht="13.5"/>
    <row r="6388" s="132" customFormat="1" ht="13.5"/>
    <row r="6389" s="132" customFormat="1" ht="13.5"/>
    <row r="6390" s="132" customFormat="1" ht="13.5"/>
    <row r="6391" s="132" customFormat="1" ht="13.5"/>
    <row r="6392" s="132" customFormat="1" ht="13.5"/>
    <row r="6393" s="132" customFormat="1" ht="13.5"/>
    <row r="6394" s="132" customFormat="1" ht="13.5"/>
    <row r="6395" s="132" customFormat="1" ht="13.5"/>
    <row r="6396" s="132" customFormat="1" ht="13.5"/>
    <row r="6397" s="132" customFormat="1" ht="13.5"/>
    <row r="6398" s="132" customFormat="1" ht="13.5"/>
    <row r="6399" s="132" customFormat="1" ht="13.5"/>
    <row r="6400" s="132" customFormat="1" ht="13.5"/>
    <row r="6401" s="132" customFormat="1" ht="13.5"/>
    <row r="6402" s="132" customFormat="1" ht="13.5"/>
    <row r="6403" s="132" customFormat="1" ht="13.5"/>
    <row r="6404" s="132" customFormat="1" ht="13.5"/>
    <row r="6405" s="132" customFormat="1" ht="13.5"/>
    <row r="6406" s="132" customFormat="1" ht="13.5"/>
    <row r="6407" s="132" customFormat="1" ht="13.5"/>
    <row r="6408" s="132" customFormat="1" ht="13.5"/>
    <row r="6409" s="132" customFormat="1" ht="13.5"/>
    <row r="6410" s="132" customFormat="1" ht="13.5"/>
    <row r="6411" s="132" customFormat="1" ht="13.5"/>
    <row r="6412" s="132" customFormat="1" ht="13.5"/>
    <row r="6413" s="132" customFormat="1" ht="13.5"/>
    <row r="6414" s="132" customFormat="1" ht="13.5"/>
    <row r="6415" s="132" customFormat="1" ht="13.5"/>
    <row r="6416" s="132" customFormat="1" ht="13.5"/>
    <row r="6417" s="132" customFormat="1" ht="13.5"/>
    <row r="6418" s="132" customFormat="1" ht="13.5"/>
    <row r="6419" s="132" customFormat="1" ht="13.5"/>
    <row r="6420" s="132" customFormat="1" ht="13.5"/>
    <row r="6421" s="132" customFormat="1" ht="13.5"/>
    <row r="6422" s="132" customFormat="1" ht="13.5"/>
    <row r="6423" s="132" customFormat="1" ht="13.5"/>
    <row r="6424" s="132" customFormat="1" ht="13.5"/>
    <row r="6425" s="132" customFormat="1" ht="13.5"/>
    <row r="6426" s="132" customFormat="1" ht="13.5"/>
    <row r="6427" s="132" customFormat="1" ht="13.5"/>
    <row r="6428" s="132" customFormat="1" ht="13.5"/>
    <row r="6429" s="132" customFormat="1" ht="13.5"/>
    <row r="6430" s="132" customFormat="1" ht="13.5"/>
    <row r="6431" s="132" customFormat="1" ht="13.5"/>
    <row r="6432" s="132" customFormat="1" ht="13.5"/>
    <row r="6433" s="132" customFormat="1" ht="13.5"/>
    <row r="6434" s="132" customFormat="1" ht="13.5"/>
    <row r="6435" s="132" customFormat="1" ht="13.5"/>
    <row r="6436" s="132" customFormat="1" ht="13.5"/>
    <row r="6437" s="132" customFormat="1" ht="13.5"/>
    <row r="6438" s="132" customFormat="1" ht="13.5"/>
    <row r="6439" s="132" customFormat="1" ht="13.5"/>
    <row r="6440" s="132" customFormat="1" ht="13.5"/>
    <row r="6441" s="132" customFormat="1" ht="13.5"/>
    <row r="6442" s="132" customFormat="1" ht="13.5"/>
    <row r="6443" s="132" customFormat="1" ht="13.5"/>
    <row r="6444" s="132" customFormat="1" ht="13.5"/>
    <row r="6445" s="132" customFormat="1" ht="13.5"/>
    <row r="6446" s="132" customFormat="1" ht="13.5"/>
    <row r="6447" s="132" customFormat="1" ht="13.5"/>
    <row r="6448" s="132" customFormat="1" ht="13.5"/>
    <row r="6449" s="132" customFormat="1" ht="13.5"/>
    <row r="6450" s="132" customFormat="1" ht="13.5"/>
    <row r="6451" s="132" customFormat="1" ht="13.5"/>
    <row r="6452" s="132" customFormat="1" ht="13.5"/>
    <row r="6453" s="132" customFormat="1" ht="13.5"/>
    <row r="6454" s="132" customFormat="1" ht="13.5"/>
    <row r="6455" s="132" customFormat="1" ht="13.5"/>
    <row r="6456" s="132" customFormat="1" ht="13.5"/>
    <row r="6457" s="132" customFormat="1" ht="13.5"/>
    <row r="6458" s="132" customFormat="1" ht="13.5"/>
    <row r="6459" s="132" customFormat="1" ht="13.5"/>
    <row r="6460" s="132" customFormat="1" ht="13.5"/>
    <row r="6461" s="132" customFormat="1" ht="13.5"/>
    <row r="6462" s="132" customFormat="1" ht="13.5"/>
    <row r="6463" s="132" customFormat="1" ht="13.5"/>
    <row r="6464" s="132" customFormat="1" ht="13.5"/>
    <row r="6465" s="132" customFormat="1" ht="13.5"/>
    <row r="6466" s="132" customFormat="1" ht="13.5"/>
    <row r="6467" s="132" customFormat="1" ht="13.5"/>
    <row r="6468" s="132" customFormat="1" ht="13.5"/>
    <row r="6469" s="132" customFormat="1" ht="13.5"/>
    <row r="6470" s="132" customFormat="1" ht="13.5"/>
    <row r="6471" s="132" customFormat="1" ht="13.5"/>
    <row r="6472" s="132" customFormat="1" ht="13.5"/>
    <row r="6473" s="132" customFormat="1" ht="13.5"/>
    <row r="6474" s="132" customFormat="1" ht="13.5"/>
    <row r="6475" s="132" customFormat="1" ht="13.5"/>
    <row r="6476" s="132" customFormat="1" ht="13.5"/>
    <row r="6477" s="132" customFormat="1" ht="13.5"/>
    <row r="6478" s="132" customFormat="1" ht="13.5"/>
    <row r="6479" s="132" customFormat="1" ht="13.5"/>
    <row r="6480" s="132" customFormat="1" ht="13.5"/>
    <row r="6481" s="132" customFormat="1" ht="13.5"/>
    <row r="6482" s="132" customFormat="1" ht="13.5"/>
    <row r="6483" s="132" customFormat="1" ht="13.5"/>
    <row r="6484" s="132" customFormat="1" ht="13.5"/>
    <row r="6485" s="132" customFormat="1" ht="13.5"/>
    <row r="6486" s="132" customFormat="1" ht="13.5"/>
    <row r="6487" s="132" customFormat="1" ht="13.5"/>
    <row r="6488" s="132" customFormat="1" ht="13.5"/>
    <row r="6489" s="132" customFormat="1" ht="13.5"/>
    <row r="6490" s="132" customFormat="1" ht="13.5"/>
    <row r="6491" s="132" customFormat="1" ht="13.5"/>
    <row r="6492" s="132" customFormat="1" ht="13.5"/>
    <row r="6493" s="132" customFormat="1" ht="13.5"/>
    <row r="6494" s="132" customFormat="1" ht="13.5"/>
    <row r="6495" s="132" customFormat="1" ht="13.5"/>
    <row r="6496" s="132" customFormat="1" ht="13.5"/>
    <row r="6497" s="132" customFormat="1" ht="13.5"/>
    <row r="6498" s="132" customFormat="1" ht="13.5"/>
    <row r="6499" s="132" customFormat="1" ht="13.5"/>
    <row r="6500" s="132" customFormat="1" ht="13.5"/>
    <row r="6501" s="132" customFormat="1" ht="13.5"/>
    <row r="6502" s="132" customFormat="1" ht="13.5"/>
    <row r="6503" s="132" customFormat="1" ht="13.5"/>
    <row r="6504" s="132" customFormat="1" ht="13.5"/>
    <row r="6505" s="132" customFormat="1" ht="13.5"/>
    <row r="6506" s="132" customFormat="1" ht="13.5"/>
    <row r="6507" s="132" customFormat="1" ht="13.5"/>
    <row r="6508" s="132" customFormat="1" ht="13.5"/>
    <row r="6509" s="132" customFormat="1" ht="13.5"/>
    <row r="6510" s="132" customFormat="1" ht="13.5"/>
    <row r="6511" s="132" customFormat="1" ht="13.5"/>
    <row r="6512" s="132" customFormat="1" ht="13.5"/>
    <row r="6513" s="132" customFormat="1" ht="13.5"/>
    <row r="6514" s="132" customFormat="1" ht="13.5"/>
    <row r="6515" s="132" customFormat="1" ht="13.5"/>
    <row r="6516" s="132" customFormat="1" ht="13.5"/>
    <row r="6517" s="132" customFormat="1" ht="13.5"/>
    <row r="6518" s="132" customFormat="1" ht="13.5"/>
    <row r="6519" s="132" customFormat="1" ht="13.5"/>
    <row r="6520" s="132" customFormat="1" ht="13.5"/>
    <row r="6521" s="132" customFormat="1" ht="13.5"/>
    <row r="6522" s="132" customFormat="1" ht="13.5"/>
    <row r="6523" s="132" customFormat="1" ht="13.5"/>
    <row r="6524" s="132" customFormat="1" ht="13.5"/>
    <row r="6525" s="132" customFormat="1" ht="13.5"/>
    <row r="6526" s="132" customFormat="1" ht="13.5"/>
    <row r="6527" s="132" customFormat="1" ht="13.5"/>
    <row r="6528" s="132" customFormat="1" ht="13.5"/>
    <row r="6529" s="132" customFormat="1" ht="13.5"/>
    <row r="6530" s="132" customFormat="1" ht="13.5"/>
    <row r="6531" s="132" customFormat="1" ht="13.5"/>
    <row r="6532" s="132" customFormat="1" ht="13.5"/>
    <row r="6533" s="132" customFormat="1" ht="13.5"/>
    <row r="6534" s="132" customFormat="1" ht="13.5"/>
    <row r="6535" s="132" customFormat="1" ht="13.5"/>
    <row r="6536" s="132" customFormat="1" ht="13.5"/>
    <row r="6537" s="132" customFormat="1" ht="13.5"/>
    <row r="6538" s="132" customFormat="1" ht="13.5"/>
    <row r="6539" s="132" customFormat="1" ht="13.5"/>
    <row r="6540" s="132" customFormat="1" ht="13.5"/>
    <row r="6541" s="132" customFormat="1" ht="13.5"/>
    <row r="6542" s="132" customFormat="1" ht="13.5"/>
    <row r="6543" s="132" customFormat="1" ht="13.5"/>
    <row r="6544" s="132" customFormat="1" ht="13.5"/>
    <row r="6545" s="132" customFormat="1" ht="13.5"/>
    <row r="6546" s="132" customFormat="1" ht="13.5"/>
    <row r="6547" s="132" customFormat="1" ht="13.5"/>
    <row r="6548" s="132" customFormat="1" ht="13.5"/>
    <row r="6549" s="132" customFormat="1" ht="13.5"/>
    <row r="6550" s="132" customFormat="1" ht="13.5"/>
    <row r="6551" s="132" customFormat="1" ht="13.5"/>
    <row r="6552" s="132" customFormat="1" ht="13.5"/>
    <row r="6553" s="132" customFormat="1" ht="13.5"/>
    <row r="6554" s="132" customFormat="1" ht="13.5"/>
    <row r="6555" s="132" customFormat="1" ht="13.5"/>
    <row r="6556" s="132" customFormat="1" ht="13.5"/>
    <row r="6557" s="132" customFormat="1" ht="13.5"/>
    <row r="6558" s="132" customFormat="1" ht="13.5"/>
    <row r="6559" s="132" customFormat="1" ht="13.5"/>
    <row r="6560" s="132" customFormat="1" ht="13.5"/>
    <row r="6561" s="132" customFormat="1" ht="13.5"/>
    <row r="6562" s="132" customFormat="1" ht="13.5"/>
    <row r="6563" s="132" customFormat="1" ht="13.5"/>
    <row r="6564" s="132" customFormat="1" ht="13.5"/>
    <row r="6565" s="132" customFormat="1" ht="13.5"/>
    <row r="6566" s="132" customFormat="1" ht="13.5"/>
    <row r="6567" s="132" customFormat="1" ht="13.5"/>
    <row r="6568" s="132" customFormat="1" ht="13.5"/>
    <row r="6569" s="132" customFormat="1" ht="13.5"/>
    <row r="6570" s="132" customFormat="1" ht="13.5"/>
    <row r="6571" s="132" customFormat="1" ht="13.5"/>
    <row r="6572" s="132" customFormat="1" ht="13.5"/>
    <row r="6573" s="132" customFormat="1" ht="13.5"/>
    <row r="6574" s="132" customFormat="1" ht="13.5"/>
    <row r="6575" s="132" customFormat="1" ht="13.5"/>
    <row r="6576" s="132" customFormat="1" ht="13.5"/>
    <row r="6577" s="132" customFormat="1" ht="13.5"/>
    <row r="6578" s="132" customFormat="1" ht="13.5"/>
    <row r="6579" s="132" customFormat="1" ht="13.5"/>
    <row r="6580" s="132" customFormat="1" ht="13.5"/>
    <row r="6581" s="132" customFormat="1" ht="13.5"/>
    <row r="6582" s="132" customFormat="1" ht="13.5"/>
    <row r="6583" s="132" customFormat="1" ht="13.5"/>
    <row r="6584" s="132" customFormat="1" ht="13.5"/>
    <row r="6585" s="132" customFormat="1" ht="13.5"/>
    <row r="6586" s="132" customFormat="1" ht="13.5"/>
    <row r="6587" s="132" customFormat="1" ht="13.5"/>
    <row r="6588" s="132" customFormat="1" ht="13.5"/>
    <row r="6589" s="132" customFormat="1" ht="13.5"/>
    <row r="6590" s="132" customFormat="1" ht="13.5"/>
    <row r="6591" s="132" customFormat="1" ht="13.5"/>
    <row r="6592" s="132" customFormat="1" ht="13.5"/>
    <row r="6593" s="132" customFormat="1" ht="13.5"/>
    <row r="6594" s="132" customFormat="1" ht="13.5"/>
    <row r="6595" s="132" customFormat="1" ht="13.5"/>
    <row r="6596" s="132" customFormat="1" ht="13.5"/>
    <row r="6597" s="132" customFormat="1" ht="13.5"/>
    <row r="6598" s="132" customFormat="1" ht="13.5"/>
    <row r="6599" s="132" customFormat="1" ht="13.5"/>
    <row r="6600" s="132" customFormat="1" ht="13.5"/>
    <row r="6601" s="132" customFormat="1" ht="13.5"/>
    <row r="6602" s="132" customFormat="1" ht="13.5"/>
    <row r="6603" s="132" customFormat="1" ht="13.5"/>
    <row r="6604" s="132" customFormat="1" ht="13.5"/>
    <row r="6605" s="132" customFormat="1" ht="13.5"/>
    <row r="6606" s="132" customFormat="1" ht="13.5"/>
    <row r="6607" s="132" customFormat="1" ht="13.5"/>
    <row r="6608" s="132" customFormat="1" ht="13.5"/>
    <row r="6609" s="132" customFormat="1" ht="13.5"/>
    <row r="6610" s="132" customFormat="1" ht="13.5"/>
    <row r="6611" s="132" customFormat="1" ht="13.5"/>
    <row r="6612" s="132" customFormat="1" ht="13.5"/>
    <row r="6613" s="132" customFormat="1" ht="13.5"/>
    <row r="6614" s="132" customFormat="1" ht="13.5"/>
    <row r="6615" s="132" customFormat="1" ht="13.5"/>
    <row r="6616" s="132" customFormat="1" ht="13.5"/>
    <row r="6617" s="132" customFormat="1" ht="13.5"/>
    <row r="6618" s="132" customFormat="1" ht="13.5"/>
    <row r="6619" s="132" customFormat="1" ht="13.5"/>
    <row r="6620" s="132" customFormat="1" ht="13.5"/>
    <row r="6621" s="132" customFormat="1" ht="13.5"/>
    <row r="6622" s="132" customFormat="1" ht="13.5"/>
    <row r="6623" s="132" customFormat="1" ht="13.5"/>
    <row r="6624" s="132" customFormat="1" ht="13.5"/>
    <row r="6625" s="132" customFormat="1" ht="13.5"/>
    <row r="6626" s="132" customFormat="1" ht="13.5"/>
    <row r="6627" s="132" customFormat="1" ht="13.5"/>
    <row r="6628" s="132" customFormat="1" ht="13.5"/>
    <row r="6629" s="132" customFormat="1" ht="13.5"/>
    <row r="6630" s="132" customFormat="1" ht="13.5"/>
    <row r="6631" s="132" customFormat="1" ht="13.5"/>
    <row r="6632" s="132" customFormat="1" ht="13.5"/>
    <row r="6633" s="132" customFormat="1" ht="13.5"/>
    <row r="6634" s="132" customFormat="1" ht="13.5"/>
    <row r="6635" s="132" customFormat="1" ht="13.5"/>
    <row r="6636" s="132" customFormat="1" ht="13.5"/>
    <row r="6637" s="132" customFormat="1" ht="13.5"/>
    <row r="6638" s="132" customFormat="1" ht="13.5"/>
    <row r="6639" s="132" customFormat="1" ht="13.5"/>
    <row r="6640" s="132" customFormat="1" ht="13.5"/>
    <row r="6641" s="132" customFormat="1" ht="13.5"/>
    <row r="6642" s="132" customFormat="1" ht="13.5"/>
    <row r="6643" s="132" customFormat="1" ht="13.5"/>
    <row r="6644" s="132" customFormat="1" ht="13.5"/>
    <row r="6645" s="132" customFormat="1" ht="13.5"/>
    <row r="6646" s="132" customFormat="1" ht="13.5"/>
    <row r="6647" s="132" customFormat="1" ht="13.5"/>
    <row r="6648" s="132" customFormat="1" ht="13.5"/>
    <row r="6649" s="132" customFormat="1" ht="13.5"/>
    <row r="6650" s="132" customFormat="1" ht="13.5"/>
    <row r="6651" s="132" customFormat="1" ht="13.5"/>
    <row r="6652" s="132" customFormat="1" ht="13.5"/>
    <row r="6653" s="132" customFormat="1" ht="13.5"/>
    <row r="6654" s="132" customFormat="1" ht="13.5"/>
    <row r="6655" s="132" customFormat="1" ht="13.5"/>
    <row r="6656" s="132" customFormat="1" ht="13.5"/>
    <row r="6657" s="132" customFormat="1" ht="13.5"/>
    <row r="6658" s="132" customFormat="1" ht="13.5"/>
    <row r="6659" s="132" customFormat="1" ht="13.5"/>
    <row r="6660" s="132" customFormat="1" ht="13.5"/>
    <row r="6661" s="132" customFormat="1" ht="13.5"/>
    <row r="6662" s="132" customFormat="1" ht="13.5"/>
    <row r="6663" s="132" customFormat="1" ht="13.5"/>
    <row r="6664" s="132" customFormat="1" ht="13.5"/>
    <row r="6665" s="132" customFormat="1" ht="13.5"/>
    <row r="6666" s="132" customFormat="1" ht="13.5"/>
    <row r="6667" s="132" customFormat="1" ht="13.5"/>
    <row r="6668" s="132" customFormat="1" ht="13.5"/>
    <row r="6669" s="132" customFormat="1" ht="13.5"/>
    <row r="6670" s="132" customFormat="1" ht="13.5"/>
    <row r="6671" s="132" customFormat="1" ht="13.5"/>
    <row r="6672" s="132" customFormat="1" ht="13.5"/>
    <row r="6673" s="132" customFormat="1" ht="13.5"/>
    <row r="6674" s="132" customFormat="1" ht="13.5"/>
    <row r="6675" s="132" customFormat="1" ht="13.5"/>
    <row r="6676" s="132" customFormat="1" ht="13.5"/>
    <row r="6677" s="132" customFormat="1" ht="13.5"/>
    <row r="6678" s="132" customFormat="1" ht="13.5"/>
    <row r="6679" s="132" customFormat="1" ht="13.5"/>
    <row r="6680" s="132" customFormat="1" ht="13.5"/>
    <row r="6681" s="132" customFormat="1" ht="13.5"/>
    <row r="6682" s="132" customFormat="1" ht="13.5"/>
    <row r="6683" s="132" customFormat="1" ht="13.5"/>
    <row r="6684" s="132" customFormat="1" ht="13.5"/>
    <row r="6685" s="132" customFormat="1" ht="13.5"/>
    <row r="6686" s="132" customFormat="1" ht="13.5"/>
    <row r="6687" s="132" customFormat="1" ht="13.5"/>
    <row r="6688" s="132" customFormat="1" ht="13.5"/>
    <row r="6689" s="132" customFormat="1" ht="13.5"/>
    <row r="6690" s="132" customFormat="1" ht="13.5"/>
    <row r="6691" s="132" customFormat="1" ht="13.5"/>
    <row r="6692" s="132" customFormat="1" ht="13.5"/>
    <row r="6693" s="132" customFormat="1" ht="13.5"/>
    <row r="6694" s="132" customFormat="1" ht="13.5"/>
    <row r="6695" s="132" customFormat="1" ht="13.5"/>
    <row r="6696" s="132" customFormat="1" ht="13.5"/>
    <row r="6697" s="132" customFormat="1" ht="13.5"/>
    <row r="6698" s="132" customFormat="1" ht="13.5"/>
    <row r="6699" s="132" customFormat="1" ht="13.5"/>
    <row r="6700" s="132" customFormat="1" ht="13.5"/>
    <row r="6701" s="132" customFormat="1" ht="13.5"/>
    <row r="6702" s="132" customFormat="1" ht="13.5"/>
    <row r="6703" s="132" customFormat="1" ht="13.5"/>
    <row r="6704" s="132" customFormat="1" ht="13.5"/>
    <row r="6705" s="132" customFormat="1" ht="13.5"/>
    <row r="6706" s="132" customFormat="1" ht="13.5"/>
    <row r="6707" s="132" customFormat="1" ht="13.5"/>
    <row r="6708" s="132" customFormat="1" ht="13.5"/>
    <row r="6709" s="132" customFormat="1" ht="13.5"/>
    <row r="6710" s="132" customFormat="1" ht="13.5"/>
    <row r="6711" s="132" customFormat="1" ht="13.5"/>
    <row r="6712" s="132" customFormat="1" ht="13.5"/>
    <row r="6713" s="132" customFormat="1" ht="13.5"/>
    <row r="6714" s="132" customFormat="1" ht="13.5"/>
    <row r="6715" s="132" customFormat="1" ht="13.5"/>
    <row r="6716" s="132" customFormat="1" ht="13.5"/>
    <row r="6717" s="132" customFormat="1" ht="13.5"/>
    <row r="6718" s="132" customFormat="1" ht="13.5"/>
    <row r="6719" s="132" customFormat="1" ht="13.5"/>
    <row r="6720" s="132" customFormat="1" ht="13.5"/>
    <row r="6721" s="132" customFormat="1" ht="13.5"/>
    <row r="6722" s="132" customFormat="1" ht="13.5"/>
    <row r="6723" s="132" customFormat="1" ht="13.5"/>
    <row r="6724" s="132" customFormat="1" ht="13.5"/>
    <row r="6725" s="132" customFormat="1" ht="13.5"/>
    <row r="6726" s="132" customFormat="1" ht="13.5"/>
    <row r="6727" s="132" customFormat="1" ht="13.5"/>
    <row r="6728" s="132" customFormat="1" ht="13.5"/>
    <row r="6729" s="132" customFormat="1" ht="13.5"/>
    <row r="6730" s="132" customFormat="1" ht="13.5"/>
    <row r="6731" s="132" customFormat="1" ht="13.5"/>
    <row r="6732" s="132" customFormat="1" ht="13.5"/>
    <row r="6733" s="132" customFormat="1" ht="13.5"/>
    <row r="6734" s="132" customFormat="1" ht="13.5"/>
    <row r="6735" s="132" customFormat="1" ht="13.5"/>
    <row r="6736" s="132" customFormat="1" ht="13.5"/>
    <row r="6737" s="132" customFormat="1" ht="13.5"/>
    <row r="6738" s="132" customFormat="1" ht="13.5"/>
    <row r="6739" s="132" customFormat="1" ht="13.5"/>
    <row r="6740" s="132" customFormat="1" ht="13.5"/>
    <row r="6741" s="132" customFormat="1" ht="13.5"/>
    <row r="6742" s="132" customFormat="1" ht="13.5"/>
    <row r="6743" s="132" customFormat="1" ht="13.5"/>
    <row r="6744" s="132" customFormat="1" ht="13.5"/>
    <row r="6745" s="132" customFormat="1" ht="13.5"/>
    <row r="6746" s="132" customFormat="1" ht="13.5"/>
    <row r="6747" s="132" customFormat="1" ht="13.5"/>
    <row r="6748" s="132" customFormat="1" ht="13.5"/>
    <row r="6749" s="132" customFormat="1" ht="13.5"/>
    <row r="6750" s="132" customFormat="1" ht="13.5"/>
    <row r="6751" s="132" customFormat="1" ht="13.5"/>
    <row r="6752" s="132" customFormat="1" ht="13.5"/>
    <row r="6753" s="132" customFormat="1" ht="13.5"/>
    <row r="6754" s="132" customFormat="1" ht="13.5"/>
    <row r="6755" s="132" customFormat="1" ht="13.5"/>
    <row r="6756" s="132" customFormat="1" ht="13.5"/>
    <row r="6757" s="132" customFormat="1" ht="13.5"/>
    <row r="6758" s="132" customFormat="1" ht="13.5"/>
    <row r="6759" s="132" customFormat="1" ht="13.5"/>
    <row r="6760" s="132" customFormat="1" ht="13.5"/>
    <row r="6761" s="132" customFormat="1" ht="13.5"/>
    <row r="6762" s="132" customFormat="1" ht="13.5"/>
    <row r="6763" s="132" customFormat="1" ht="13.5"/>
    <row r="6764" s="132" customFormat="1" ht="13.5"/>
    <row r="6765" s="132" customFormat="1" ht="13.5"/>
    <row r="6766" s="132" customFormat="1" ht="13.5"/>
    <row r="6767" s="132" customFormat="1" ht="13.5"/>
    <row r="6768" s="132" customFormat="1" ht="13.5"/>
    <row r="6769" s="132" customFormat="1" ht="13.5"/>
    <row r="6770" s="132" customFormat="1" ht="13.5"/>
    <row r="6771" s="132" customFormat="1" ht="13.5"/>
    <row r="6772" s="132" customFormat="1" ht="13.5"/>
    <row r="6773" s="132" customFormat="1" ht="13.5"/>
    <row r="6774" s="132" customFormat="1" ht="13.5"/>
    <row r="6775" s="132" customFormat="1" ht="13.5"/>
    <row r="6776" s="132" customFormat="1" ht="13.5"/>
    <row r="6777" s="132" customFormat="1" ht="13.5"/>
    <row r="6778" s="132" customFormat="1" ht="13.5"/>
    <row r="6779" s="132" customFormat="1" ht="13.5"/>
    <row r="6780" s="132" customFormat="1" ht="13.5"/>
    <row r="6781" s="132" customFormat="1" ht="13.5"/>
    <row r="6782" s="132" customFormat="1" ht="13.5"/>
    <row r="6783" s="132" customFormat="1" ht="13.5"/>
    <row r="6784" s="132" customFormat="1" ht="13.5"/>
    <row r="6785" s="132" customFormat="1" ht="13.5"/>
    <row r="6786" s="132" customFormat="1" ht="13.5"/>
    <row r="6787" s="132" customFormat="1" ht="13.5"/>
    <row r="6788" s="132" customFormat="1" ht="13.5"/>
    <row r="6789" s="132" customFormat="1" ht="13.5"/>
    <row r="6790" s="132" customFormat="1" ht="13.5"/>
    <row r="6791" s="132" customFormat="1" ht="13.5"/>
    <row r="6792" s="132" customFormat="1" ht="13.5"/>
    <row r="6793" s="132" customFormat="1" ht="13.5"/>
    <row r="6794" s="132" customFormat="1" ht="13.5"/>
    <row r="6795" s="132" customFormat="1" ht="13.5"/>
    <row r="6796" s="132" customFormat="1" ht="13.5"/>
    <row r="6797" s="132" customFormat="1" ht="13.5"/>
    <row r="6798" s="132" customFormat="1" ht="13.5"/>
    <row r="6799" s="132" customFormat="1" ht="13.5"/>
    <row r="6800" s="132" customFormat="1" ht="13.5"/>
    <row r="6801" s="132" customFormat="1" ht="13.5"/>
    <row r="6802" s="132" customFormat="1" ht="13.5"/>
    <row r="6803" s="132" customFormat="1" ht="13.5"/>
    <row r="6804" s="132" customFormat="1" ht="13.5"/>
    <row r="6805" s="132" customFormat="1" ht="13.5"/>
    <row r="6806" s="132" customFormat="1" ht="13.5"/>
    <row r="6807" s="132" customFormat="1" ht="13.5"/>
    <row r="6808" s="132" customFormat="1" ht="13.5"/>
    <row r="6809" s="132" customFormat="1" ht="13.5"/>
    <row r="6810" s="132" customFormat="1" ht="13.5"/>
    <row r="6811" s="132" customFormat="1" ht="13.5"/>
    <row r="6812" s="132" customFormat="1" ht="13.5"/>
    <row r="6813" s="132" customFormat="1" ht="13.5"/>
    <row r="6814" s="132" customFormat="1" ht="13.5"/>
    <row r="6815" s="132" customFormat="1" ht="13.5"/>
    <row r="6816" s="132" customFormat="1" ht="13.5"/>
    <row r="6817" s="132" customFormat="1" ht="13.5"/>
    <row r="6818" s="132" customFormat="1" ht="13.5"/>
    <row r="6819" s="132" customFormat="1" ht="13.5"/>
    <row r="6820" s="132" customFormat="1" ht="13.5"/>
    <row r="6821" s="132" customFormat="1" ht="13.5"/>
    <row r="6822" s="132" customFormat="1" ht="13.5"/>
    <row r="6823" s="132" customFormat="1" ht="13.5"/>
    <row r="6824" s="132" customFormat="1" ht="13.5"/>
    <row r="6825" s="132" customFormat="1" ht="13.5"/>
    <row r="6826" s="132" customFormat="1" ht="13.5"/>
    <row r="6827" s="132" customFormat="1" ht="13.5"/>
    <row r="6828" s="132" customFormat="1" ht="13.5"/>
    <row r="6829" s="132" customFormat="1" ht="13.5"/>
    <row r="6830" s="132" customFormat="1" ht="13.5"/>
    <row r="6831" s="132" customFormat="1" ht="13.5"/>
    <row r="6832" s="132" customFormat="1" ht="13.5"/>
    <row r="6833" s="132" customFormat="1" ht="13.5"/>
    <row r="6834" s="132" customFormat="1" ht="13.5"/>
    <row r="6835" s="132" customFormat="1" ht="13.5"/>
    <row r="6836" s="132" customFormat="1" ht="13.5"/>
    <row r="6837" s="132" customFormat="1" ht="13.5"/>
    <row r="6838" s="132" customFormat="1" ht="13.5"/>
    <row r="6839" s="132" customFormat="1" ht="13.5"/>
    <row r="6840" s="132" customFormat="1" ht="13.5"/>
    <row r="6841" s="132" customFormat="1" ht="13.5"/>
    <row r="6842" s="132" customFormat="1" ht="13.5"/>
    <row r="6843" s="132" customFormat="1" ht="13.5"/>
    <row r="6844" s="132" customFormat="1" ht="13.5"/>
    <row r="6845" s="132" customFormat="1" ht="13.5"/>
    <row r="6846" s="132" customFormat="1" ht="13.5"/>
    <row r="6847" s="132" customFormat="1" ht="13.5"/>
    <row r="6848" s="132" customFormat="1" ht="13.5"/>
    <row r="6849" s="132" customFormat="1" ht="13.5"/>
    <row r="6850" s="132" customFormat="1" ht="13.5"/>
    <row r="6851" s="132" customFormat="1" ht="13.5"/>
    <row r="6852" s="132" customFormat="1" ht="13.5"/>
    <row r="6853" s="132" customFormat="1" ht="13.5"/>
    <row r="6854" s="132" customFormat="1" ht="13.5"/>
    <row r="6855" s="132" customFormat="1" ht="13.5"/>
    <row r="6856" s="132" customFormat="1" ht="13.5"/>
    <row r="6857" s="132" customFormat="1" ht="13.5"/>
    <row r="6858" s="132" customFormat="1" ht="13.5"/>
    <row r="6859" s="132" customFormat="1" ht="13.5"/>
    <row r="6860" s="132" customFormat="1" ht="13.5"/>
    <row r="6861" s="132" customFormat="1" ht="13.5"/>
    <row r="6862" s="132" customFormat="1" ht="13.5"/>
    <row r="6863" s="132" customFormat="1" ht="13.5"/>
    <row r="6864" s="132" customFormat="1" ht="13.5"/>
    <row r="6865" s="132" customFormat="1" ht="13.5"/>
    <row r="6866" s="132" customFormat="1" ht="13.5"/>
    <row r="6867" s="132" customFormat="1" ht="13.5"/>
    <row r="6868" s="132" customFormat="1" ht="13.5"/>
    <row r="6869" s="132" customFormat="1" ht="13.5"/>
    <row r="6870" s="132" customFormat="1" ht="13.5"/>
    <row r="6871" s="132" customFormat="1" ht="13.5"/>
    <row r="6872" s="132" customFormat="1" ht="13.5"/>
    <row r="6873" s="132" customFormat="1" ht="13.5"/>
    <row r="6874" s="132" customFormat="1" ht="13.5"/>
    <row r="6875" s="132" customFormat="1" ht="13.5"/>
    <row r="6876" s="132" customFormat="1" ht="13.5"/>
    <row r="6877" s="132" customFormat="1" ht="13.5"/>
    <row r="6878" s="132" customFormat="1" ht="13.5"/>
    <row r="6879" s="132" customFormat="1" ht="13.5"/>
    <row r="6880" s="132" customFormat="1" ht="13.5"/>
    <row r="6881" s="132" customFormat="1" ht="13.5"/>
    <row r="6882" s="132" customFormat="1" ht="13.5"/>
    <row r="6883" s="132" customFormat="1" ht="13.5"/>
    <row r="6884" s="132" customFormat="1" ht="13.5"/>
    <row r="6885" s="132" customFormat="1" ht="13.5"/>
    <row r="6886" s="132" customFormat="1" ht="13.5"/>
    <row r="6887" s="132" customFormat="1" ht="13.5"/>
    <row r="6888" s="132" customFormat="1" ht="13.5"/>
    <row r="6889" s="132" customFormat="1" ht="13.5"/>
    <row r="6890" s="132" customFormat="1" ht="13.5"/>
    <row r="6891" s="132" customFormat="1" ht="13.5"/>
    <row r="6892" s="132" customFormat="1" ht="13.5"/>
    <row r="6893" s="132" customFormat="1" ht="13.5"/>
    <row r="6894" s="132" customFormat="1" ht="13.5"/>
    <row r="6895" s="132" customFormat="1" ht="13.5"/>
    <row r="6896" s="132" customFormat="1" ht="13.5"/>
    <row r="6897" s="132" customFormat="1" ht="13.5"/>
    <row r="6898" s="132" customFormat="1" ht="13.5"/>
    <row r="6899" s="132" customFormat="1" ht="13.5"/>
    <row r="6900" s="132" customFormat="1" ht="13.5"/>
    <row r="6901" s="132" customFormat="1" ht="13.5"/>
    <row r="6902" s="132" customFormat="1" ht="13.5"/>
    <row r="6903" s="132" customFormat="1" ht="13.5"/>
    <row r="6904" s="132" customFormat="1" ht="13.5"/>
    <row r="6905" s="132" customFormat="1" ht="13.5"/>
    <row r="6906" s="132" customFormat="1" ht="13.5"/>
    <row r="6907" s="132" customFormat="1" ht="13.5"/>
    <row r="6908" s="132" customFormat="1" ht="13.5"/>
    <row r="6909" s="132" customFormat="1" ht="13.5"/>
    <row r="6910" s="132" customFormat="1" ht="13.5"/>
    <row r="6911" s="132" customFormat="1" ht="13.5"/>
    <row r="6912" s="132" customFormat="1" ht="13.5"/>
    <row r="6913" s="132" customFormat="1" ht="13.5"/>
    <row r="6914" s="132" customFormat="1" ht="13.5"/>
    <row r="6915" s="132" customFormat="1" ht="13.5"/>
    <row r="6916" s="132" customFormat="1" ht="13.5"/>
    <row r="6917" s="132" customFormat="1" ht="13.5"/>
    <row r="6918" s="132" customFormat="1" ht="13.5"/>
    <row r="6919" s="132" customFormat="1" ht="13.5"/>
    <row r="6920" s="132" customFormat="1" ht="13.5"/>
    <row r="6921" s="132" customFormat="1" ht="13.5"/>
    <row r="6922" s="132" customFormat="1" ht="13.5"/>
    <row r="6923" s="132" customFormat="1" ht="13.5"/>
    <row r="6924" s="132" customFormat="1" ht="13.5"/>
    <row r="6925" s="132" customFormat="1" ht="13.5"/>
    <row r="6926" s="132" customFormat="1" ht="13.5"/>
    <row r="6927" s="132" customFormat="1" ht="13.5"/>
    <row r="6928" s="132" customFormat="1" ht="13.5"/>
    <row r="6929" s="132" customFormat="1" ht="13.5"/>
    <row r="6930" s="132" customFormat="1" ht="13.5"/>
    <row r="6931" s="132" customFormat="1" ht="13.5"/>
    <row r="6932" s="132" customFormat="1" ht="13.5"/>
    <row r="6933" s="132" customFormat="1" ht="13.5"/>
    <row r="6934" s="132" customFormat="1" ht="13.5"/>
    <row r="6935" s="132" customFormat="1" ht="13.5"/>
    <row r="6936" s="132" customFormat="1" ht="13.5"/>
    <row r="6937" s="132" customFormat="1" ht="13.5"/>
    <row r="6938" s="132" customFormat="1" ht="13.5"/>
    <row r="6939" s="132" customFormat="1" ht="13.5"/>
    <row r="6940" s="132" customFormat="1" ht="13.5"/>
    <row r="6941" s="132" customFormat="1" ht="13.5"/>
    <row r="6942" s="132" customFormat="1" ht="13.5"/>
    <row r="6943" s="132" customFormat="1" ht="13.5"/>
    <row r="6944" s="132" customFormat="1" ht="13.5"/>
    <row r="6945" s="132" customFormat="1" ht="13.5"/>
    <row r="6946" s="132" customFormat="1" ht="13.5"/>
    <row r="6947" s="132" customFormat="1" ht="13.5"/>
    <row r="6948" s="132" customFormat="1" ht="13.5"/>
    <row r="6949" s="132" customFormat="1" ht="13.5"/>
    <row r="6950" s="132" customFormat="1" ht="13.5"/>
    <row r="6951" s="132" customFormat="1" ht="13.5"/>
    <row r="6952" s="132" customFormat="1" ht="13.5"/>
    <row r="6953" s="132" customFormat="1" ht="13.5"/>
    <row r="6954" s="132" customFormat="1" ht="13.5"/>
    <row r="6955" s="132" customFormat="1" ht="13.5"/>
    <row r="6956" s="132" customFormat="1" ht="13.5"/>
    <row r="6957" s="132" customFormat="1" ht="13.5"/>
    <row r="6958" s="132" customFormat="1" ht="13.5"/>
    <row r="6959" s="132" customFormat="1" ht="13.5"/>
    <row r="6960" s="132" customFormat="1" ht="13.5"/>
    <row r="6961" s="132" customFormat="1" ht="13.5"/>
    <row r="6962" s="132" customFormat="1" ht="13.5"/>
    <row r="6963" s="132" customFormat="1" ht="13.5"/>
    <row r="6964" s="132" customFormat="1" ht="13.5"/>
    <row r="6965" s="132" customFormat="1" ht="13.5"/>
    <row r="6966" s="132" customFormat="1" ht="13.5"/>
    <row r="6967" s="132" customFormat="1" ht="13.5"/>
    <row r="6968" s="132" customFormat="1" ht="13.5"/>
    <row r="6969" s="132" customFormat="1" ht="13.5"/>
    <row r="6970" s="132" customFormat="1" ht="13.5"/>
    <row r="6971" s="132" customFormat="1" ht="13.5"/>
    <row r="6972" s="132" customFormat="1" ht="13.5"/>
    <row r="6973" s="132" customFormat="1" ht="13.5"/>
    <row r="6974" s="132" customFormat="1" ht="13.5"/>
    <row r="6975" s="132" customFormat="1" ht="13.5"/>
    <row r="6976" s="132" customFormat="1" ht="13.5"/>
    <row r="6977" s="132" customFormat="1" ht="13.5"/>
    <row r="6978" s="132" customFormat="1" ht="13.5"/>
    <row r="6979" s="132" customFormat="1" ht="13.5"/>
    <row r="6980" s="132" customFormat="1" ht="13.5"/>
    <row r="6981" s="132" customFormat="1" ht="13.5"/>
    <row r="6982" s="132" customFormat="1" ht="13.5"/>
    <row r="6983" s="132" customFormat="1" ht="13.5"/>
    <row r="6984" s="132" customFormat="1" ht="13.5"/>
    <row r="6985" s="132" customFormat="1" ht="13.5"/>
    <row r="6986" s="132" customFormat="1" ht="13.5"/>
    <row r="6987" s="132" customFormat="1" ht="13.5"/>
    <row r="6988" s="132" customFormat="1" ht="13.5"/>
    <row r="6989" s="132" customFormat="1" ht="13.5"/>
    <row r="6990" s="132" customFormat="1" ht="13.5"/>
    <row r="6991" s="132" customFormat="1" ht="13.5"/>
    <row r="6992" s="132" customFormat="1" ht="13.5"/>
    <row r="6993" s="132" customFormat="1" ht="13.5"/>
    <row r="6994" s="132" customFormat="1" ht="13.5"/>
    <row r="6995" s="132" customFormat="1" ht="13.5"/>
    <row r="6996" s="132" customFormat="1" ht="13.5"/>
    <row r="6997" s="132" customFormat="1" ht="13.5"/>
    <row r="6998" s="132" customFormat="1" ht="13.5"/>
    <row r="6999" s="132" customFormat="1" ht="13.5"/>
    <row r="7000" s="132" customFormat="1" ht="13.5"/>
    <row r="7001" s="132" customFormat="1" ht="13.5"/>
    <row r="7002" s="132" customFormat="1" ht="13.5"/>
    <row r="7003" s="132" customFormat="1" ht="13.5"/>
    <row r="7004" s="132" customFormat="1" ht="13.5"/>
    <row r="7005" s="132" customFormat="1" ht="13.5"/>
    <row r="7006" s="132" customFormat="1" ht="13.5"/>
    <row r="7007" s="132" customFormat="1" ht="13.5"/>
    <row r="7008" s="132" customFormat="1" ht="13.5"/>
    <row r="7009" s="132" customFormat="1" ht="13.5"/>
    <row r="7010" s="132" customFormat="1" ht="13.5"/>
    <row r="7011" s="132" customFormat="1" ht="13.5"/>
    <row r="7012" s="132" customFormat="1" ht="13.5"/>
    <row r="7013" s="132" customFormat="1" ht="13.5"/>
    <row r="7014" s="132" customFormat="1" ht="13.5"/>
    <row r="7015" s="132" customFormat="1" ht="13.5"/>
    <row r="7016" s="132" customFormat="1" ht="13.5"/>
    <row r="7017" s="132" customFormat="1" ht="13.5"/>
    <row r="7018" s="132" customFormat="1" ht="13.5"/>
    <row r="7019" s="132" customFormat="1" ht="13.5"/>
    <row r="7020" s="132" customFormat="1" ht="13.5"/>
    <row r="7021" s="132" customFormat="1" ht="13.5"/>
    <row r="7022" s="132" customFormat="1" ht="13.5"/>
    <row r="7023" s="132" customFormat="1" ht="13.5"/>
    <row r="7024" s="132" customFormat="1" ht="13.5"/>
    <row r="7025" s="132" customFormat="1" ht="13.5"/>
    <row r="7026" s="132" customFormat="1" ht="13.5"/>
    <row r="7027" s="132" customFormat="1" ht="13.5"/>
    <row r="7028" s="132" customFormat="1" ht="13.5"/>
    <row r="7029" s="132" customFormat="1" ht="13.5"/>
    <row r="7030" s="132" customFormat="1" ht="13.5"/>
    <row r="7031" s="132" customFormat="1" ht="13.5"/>
    <row r="7032" s="132" customFormat="1" ht="13.5"/>
    <row r="7033" s="132" customFormat="1" ht="13.5"/>
    <row r="7034" s="132" customFormat="1" ht="13.5"/>
    <row r="7035" s="132" customFormat="1" ht="13.5"/>
    <row r="7036" s="132" customFormat="1" ht="13.5"/>
    <row r="7037" s="132" customFormat="1" ht="13.5"/>
    <row r="7038" s="132" customFormat="1" ht="13.5"/>
    <row r="7039" s="132" customFormat="1" ht="13.5"/>
    <row r="7040" s="132" customFormat="1" ht="13.5"/>
    <row r="7041" s="132" customFormat="1" ht="13.5"/>
    <row r="7042" s="132" customFormat="1" ht="13.5"/>
    <row r="7043" s="132" customFormat="1" ht="13.5"/>
    <row r="7044" s="132" customFormat="1" ht="13.5"/>
    <row r="7045" s="132" customFormat="1" ht="13.5"/>
    <row r="7046" s="132" customFormat="1" ht="13.5"/>
    <row r="7047" s="132" customFormat="1" ht="13.5"/>
    <row r="7048" s="132" customFormat="1" ht="13.5"/>
    <row r="7049" s="132" customFormat="1" ht="13.5"/>
    <row r="7050" s="132" customFormat="1" ht="13.5"/>
    <row r="7051" s="132" customFormat="1" ht="13.5"/>
    <row r="7052" s="132" customFormat="1" ht="13.5"/>
    <row r="7053" s="132" customFormat="1" ht="13.5"/>
    <row r="7054" s="132" customFormat="1" ht="13.5"/>
    <row r="7055" s="132" customFormat="1" ht="13.5"/>
    <row r="7056" s="132" customFormat="1" ht="13.5"/>
    <row r="7057" s="132" customFormat="1" ht="13.5"/>
    <row r="7058" s="132" customFormat="1" ht="13.5"/>
    <row r="7059" s="132" customFormat="1" ht="13.5"/>
    <row r="7060" s="132" customFormat="1" ht="13.5"/>
    <row r="7061" s="132" customFormat="1" ht="13.5"/>
    <row r="7062" s="132" customFormat="1" ht="13.5"/>
    <row r="7063" s="132" customFormat="1" ht="13.5"/>
    <row r="7064" s="132" customFormat="1" ht="13.5"/>
    <row r="7065" s="132" customFormat="1" ht="13.5"/>
    <row r="7066" s="132" customFormat="1" ht="13.5"/>
    <row r="7067" s="132" customFormat="1" ht="13.5"/>
    <row r="7068" s="132" customFormat="1" ht="13.5"/>
    <row r="7069" s="132" customFormat="1" ht="13.5"/>
    <row r="7070" s="132" customFormat="1" ht="13.5"/>
    <row r="7071" s="132" customFormat="1" ht="13.5"/>
    <row r="7072" s="132" customFormat="1" ht="13.5"/>
    <row r="7073" s="132" customFormat="1" ht="13.5"/>
    <row r="7074" s="132" customFormat="1" ht="13.5"/>
    <row r="7075" s="132" customFormat="1" ht="13.5"/>
    <row r="7076" s="132" customFormat="1" ht="13.5"/>
    <row r="7077" s="132" customFormat="1" ht="13.5"/>
    <row r="7078" s="132" customFormat="1" ht="13.5"/>
    <row r="7079" s="132" customFormat="1" ht="13.5"/>
    <row r="7080" s="132" customFormat="1" ht="13.5"/>
    <row r="7081" s="132" customFormat="1" ht="13.5"/>
    <row r="7082" s="132" customFormat="1" ht="13.5"/>
    <row r="7083" s="132" customFormat="1" ht="13.5"/>
    <row r="7084" s="132" customFormat="1" ht="13.5"/>
    <row r="7085" s="132" customFormat="1" ht="13.5"/>
    <row r="7086" s="132" customFormat="1" ht="13.5"/>
    <row r="7087" s="132" customFormat="1" ht="13.5"/>
    <row r="7088" s="132" customFormat="1" ht="13.5"/>
    <row r="7089" s="132" customFormat="1" ht="13.5"/>
    <row r="7090" s="132" customFormat="1" ht="13.5"/>
    <row r="7091" s="132" customFormat="1" ht="13.5"/>
    <row r="7092" s="132" customFormat="1" ht="13.5"/>
    <row r="7093" s="132" customFormat="1" ht="13.5"/>
    <row r="7094" s="132" customFormat="1" ht="13.5"/>
    <row r="7095" s="132" customFormat="1" ht="13.5"/>
    <row r="7096" s="132" customFormat="1" ht="13.5"/>
    <row r="7097" s="132" customFormat="1" ht="13.5"/>
    <row r="7098" s="132" customFormat="1" ht="13.5"/>
    <row r="7099" s="132" customFormat="1" ht="13.5"/>
    <row r="7100" s="132" customFormat="1" ht="13.5"/>
    <row r="7101" s="132" customFormat="1" ht="13.5"/>
    <row r="7102" s="132" customFormat="1" ht="13.5"/>
    <row r="7103" s="132" customFormat="1" ht="13.5"/>
    <row r="7104" s="132" customFormat="1" ht="13.5"/>
    <row r="7105" s="132" customFormat="1" ht="13.5"/>
    <row r="7106" s="132" customFormat="1" ht="13.5"/>
    <row r="7107" s="132" customFormat="1" ht="13.5"/>
    <row r="7108" s="132" customFormat="1" ht="13.5"/>
    <row r="7109" s="132" customFormat="1" ht="13.5"/>
    <row r="7110" s="132" customFormat="1" ht="13.5"/>
    <row r="7111" s="132" customFormat="1" ht="13.5"/>
    <row r="7112" s="132" customFormat="1" ht="13.5"/>
    <row r="7113" s="132" customFormat="1" ht="13.5"/>
    <row r="7114" s="132" customFormat="1" ht="13.5"/>
    <row r="7115" s="132" customFormat="1" ht="13.5"/>
    <row r="7116" s="132" customFormat="1" ht="13.5"/>
    <row r="7117" s="132" customFormat="1" ht="13.5"/>
    <row r="7118" s="132" customFormat="1" ht="13.5"/>
    <row r="7119" s="132" customFormat="1" ht="13.5"/>
    <row r="7120" s="132" customFormat="1" ht="13.5"/>
    <row r="7121" s="132" customFormat="1" ht="13.5"/>
    <row r="7122" s="132" customFormat="1" ht="13.5"/>
    <row r="7123" s="132" customFormat="1" ht="13.5"/>
    <row r="7124" s="132" customFormat="1" ht="13.5"/>
    <row r="7125" s="132" customFormat="1" ht="13.5"/>
    <row r="7126" s="132" customFormat="1" ht="13.5"/>
    <row r="7127" s="132" customFormat="1" ht="13.5"/>
    <row r="7128" s="132" customFormat="1" ht="13.5"/>
    <row r="7129" s="132" customFormat="1" ht="13.5"/>
    <row r="7130" s="132" customFormat="1" ht="13.5"/>
    <row r="7131" s="132" customFormat="1" ht="13.5"/>
    <row r="7132" s="132" customFormat="1" ht="13.5"/>
    <row r="7133" s="132" customFormat="1" ht="13.5"/>
    <row r="7134" s="132" customFormat="1" ht="13.5"/>
    <row r="7135" s="132" customFormat="1" ht="13.5"/>
    <row r="7136" s="132" customFormat="1" ht="13.5"/>
    <row r="7137" s="132" customFormat="1" ht="13.5"/>
    <row r="7138" s="132" customFormat="1" ht="13.5"/>
    <row r="7139" s="132" customFormat="1" ht="13.5"/>
    <row r="7140" s="132" customFormat="1" ht="13.5"/>
    <row r="7141" s="132" customFormat="1" ht="13.5"/>
    <row r="7142" s="132" customFormat="1" ht="13.5"/>
    <row r="7143" s="132" customFormat="1" ht="13.5"/>
    <row r="7144" s="132" customFormat="1" ht="13.5"/>
    <row r="7145" s="132" customFormat="1" ht="13.5"/>
    <row r="7146" s="132" customFormat="1" ht="13.5"/>
    <row r="7147" s="132" customFormat="1" ht="13.5"/>
    <row r="7148" s="132" customFormat="1" ht="13.5"/>
    <row r="7149" s="132" customFormat="1" ht="13.5"/>
    <row r="7150" s="132" customFormat="1" ht="13.5"/>
    <row r="7151" s="132" customFormat="1" ht="13.5"/>
    <row r="7152" s="132" customFormat="1" ht="13.5"/>
    <row r="7153" s="132" customFormat="1" ht="13.5"/>
    <row r="7154" s="132" customFormat="1" ht="13.5"/>
    <row r="7155" s="132" customFormat="1" ht="13.5"/>
    <row r="7156" s="132" customFormat="1" ht="13.5"/>
    <row r="7157" s="132" customFormat="1" ht="13.5"/>
    <row r="7158" s="132" customFormat="1" ht="13.5"/>
    <row r="7159" s="132" customFormat="1" ht="13.5"/>
    <row r="7160" s="132" customFormat="1" ht="13.5"/>
    <row r="7161" s="132" customFormat="1" ht="13.5"/>
    <row r="7162" s="132" customFormat="1" ht="13.5"/>
    <row r="7163" s="132" customFormat="1" ht="13.5"/>
    <row r="7164" s="132" customFormat="1" ht="13.5"/>
    <row r="7165" s="132" customFormat="1" ht="13.5"/>
    <row r="7166" s="132" customFormat="1" ht="13.5"/>
    <row r="7167" s="132" customFormat="1" ht="13.5"/>
    <row r="7168" s="132" customFormat="1" ht="13.5"/>
    <row r="7169" s="132" customFormat="1" ht="13.5"/>
    <row r="7170" s="132" customFormat="1" ht="13.5"/>
    <row r="7171" s="132" customFormat="1" ht="13.5"/>
    <row r="7172" s="132" customFormat="1" ht="13.5"/>
    <row r="7173" s="132" customFormat="1" ht="13.5"/>
    <row r="7174" s="132" customFormat="1" ht="13.5"/>
    <row r="7175" s="132" customFormat="1" ht="13.5"/>
    <row r="7176" s="132" customFormat="1" ht="13.5"/>
    <row r="7177" s="132" customFormat="1" ht="13.5"/>
    <row r="7178" s="132" customFormat="1" ht="13.5"/>
    <row r="7179" s="132" customFormat="1" ht="13.5"/>
    <row r="7180" s="132" customFormat="1" ht="13.5"/>
    <row r="7181" s="132" customFormat="1" ht="13.5"/>
    <row r="7182" s="132" customFormat="1" ht="13.5"/>
    <row r="7183" s="132" customFormat="1" ht="13.5"/>
    <row r="7184" s="132" customFormat="1" ht="13.5"/>
    <row r="7185" s="132" customFormat="1" ht="13.5"/>
    <row r="7186" s="132" customFormat="1" ht="13.5"/>
    <row r="7187" s="132" customFormat="1" ht="13.5"/>
    <row r="7188" s="132" customFormat="1" ht="13.5"/>
    <row r="7189" s="132" customFormat="1" ht="13.5"/>
    <row r="7190" s="132" customFormat="1" ht="13.5"/>
    <row r="7191" s="132" customFormat="1" ht="13.5"/>
    <row r="7192" s="132" customFormat="1" ht="13.5"/>
    <row r="7193" s="132" customFormat="1" ht="13.5"/>
    <row r="7194" s="132" customFormat="1" ht="13.5"/>
    <row r="7195" s="132" customFormat="1" ht="13.5"/>
    <row r="7196" s="132" customFormat="1" ht="13.5"/>
    <row r="7197" s="132" customFormat="1" ht="13.5"/>
    <row r="7198" s="132" customFormat="1" ht="13.5"/>
    <row r="7199" s="132" customFormat="1" ht="13.5"/>
    <row r="7200" s="132" customFormat="1" ht="13.5"/>
    <row r="7201" s="132" customFormat="1" ht="13.5"/>
    <row r="7202" s="132" customFormat="1" ht="13.5"/>
    <row r="7203" s="132" customFormat="1" ht="13.5"/>
    <row r="7204" s="132" customFormat="1" ht="13.5"/>
    <row r="7205" s="132" customFormat="1" ht="13.5"/>
    <row r="7206" s="132" customFormat="1" ht="13.5"/>
    <row r="7207" s="132" customFormat="1" ht="13.5"/>
    <row r="7208" s="132" customFormat="1" ht="13.5"/>
    <row r="7209" s="132" customFormat="1" ht="13.5"/>
    <row r="7210" s="132" customFormat="1" ht="13.5"/>
    <row r="7211" s="132" customFormat="1" ht="13.5"/>
    <row r="7212" s="132" customFormat="1" ht="13.5"/>
    <row r="7213" s="132" customFormat="1" ht="13.5"/>
    <row r="7214" s="132" customFormat="1" ht="13.5"/>
    <row r="7215" s="132" customFormat="1" ht="13.5"/>
    <row r="7216" s="132" customFormat="1" ht="13.5"/>
    <row r="7217" s="132" customFormat="1" ht="13.5"/>
    <row r="7218" s="132" customFormat="1" ht="13.5"/>
    <row r="7219" s="132" customFormat="1" ht="13.5"/>
    <row r="7220" s="132" customFormat="1" ht="13.5"/>
    <row r="7221" s="132" customFormat="1" ht="13.5"/>
    <row r="7222" s="132" customFormat="1" ht="13.5"/>
    <row r="7223" s="132" customFormat="1" ht="13.5"/>
    <row r="7224" s="132" customFormat="1" ht="13.5"/>
    <row r="7225" s="132" customFormat="1" ht="13.5"/>
    <row r="7226" s="132" customFormat="1" ht="13.5"/>
    <row r="7227" s="132" customFormat="1" ht="13.5"/>
    <row r="7228" s="132" customFormat="1" ht="13.5"/>
    <row r="7229" s="132" customFormat="1" ht="13.5"/>
    <row r="7230" s="132" customFormat="1" ht="13.5"/>
    <row r="7231" s="132" customFormat="1" ht="13.5"/>
    <row r="7232" s="132" customFormat="1" ht="13.5"/>
    <row r="7233" s="132" customFormat="1" ht="13.5"/>
    <row r="7234" s="132" customFormat="1" ht="13.5"/>
    <row r="7235" s="132" customFormat="1" ht="13.5"/>
    <row r="7236" s="132" customFormat="1" ht="13.5"/>
    <row r="7237" s="132" customFormat="1" ht="13.5"/>
    <row r="7238" s="132" customFormat="1" ht="13.5"/>
    <row r="7239" s="132" customFormat="1" ht="13.5"/>
    <row r="7240" s="132" customFormat="1" ht="13.5"/>
    <row r="7241" s="132" customFormat="1" ht="13.5"/>
    <row r="7242" s="132" customFormat="1" ht="13.5"/>
    <row r="7243" s="132" customFormat="1" ht="13.5"/>
    <row r="7244" s="132" customFormat="1" ht="13.5"/>
    <row r="7245" s="132" customFormat="1" ht="13.5"/>
    <row r="7246" s="132" customFormat="1" ht="13.5"/>
    <row r="7247" s="132" customFormat="1" ht="13.5"/>
    <row r="7248" s="132" customFormat="1" ht="13.5"/>
    <row r="7249" s="132" customFormat="1" ht="13.5"/>
    <row r="7250" s="132" customFormat="1" ht="13.5"/>
    <row r="7251" s="132" customFormat="1" ht="13.5"/>
    <row r="7252" s="132" customFormat="1" ht="13.5"/>
    <row r="7253" s="132" customFormat="1" ht="13.5"/>
    <row r="7254" s="132" customFormat="1" ht="13.5"/>
    <row r="7255" s="132" customFormat="1" ht="13.5"/>
    <row r="7256" s="132" customFormat="1" ht="13.5"/>
    <row r="7257" s="132" customFormat="1" ht="13.5"/>
    <row r="7258" s="132" customFormat="1" ht="13.5"/>
    <row r="7259" s="132" customFormat="1" ht="13.5"/>
    <row r="7260" s="132" customFormat="1" ht="13.5"/>
    <row r="7261" s="132" customFormat="1" ht="13.5"/>
    <row r="7262" s="132" customFormat="1" ht="13.5"/>
    <row r="7263" s="132" customFormat="1" ht="13.5"/>
    <row r="7264" s="132" customFormat="1" ht="13.5"/>
    <row r="7265" s="132" customFormat="1" ht="13.5"/>
    <row r="7266" s="132" customFormat="1" ht="13.5"/>
    <row r="7267" s="132" customFormat="1" ht="13.5"/>
    <row r="7268" s="132" customFormat="1" ht="13.5"/>
    <row r="7269" s="132" customFormat="1" ht="13.5"/>
    <row r="7270" s="132" customFormat="1" ht="13.5"/>
    <row r="7271" s="132" customFormat="1" ht="13.5"/>
    <row r="7272" s="132" customFormat="1" ht="13.5"/>
    <row r="7273" s="132" customFormat="1" ht="13.5"/>
    <row r="7274" s="132" customFormat="1" ht="13.5"/>
    <row r="7275" s="132" customFormat="1" ht="13.5"/>
    <row r="7276" s="132" customFormat="1" ht="13.5"/>
    <row r="7277" s="132" customFormat="1" ht="13.5"/>
    <row r="7278" s="132" customFormat="1" ht="13.5"/>
    <row r="7279" s="132" customFormat="1" ht="13.5"/>
    <row r="7280" s="132" customFormat="1" ht="13.5"/>
    <row r="7281" s="132" customFormat="1" ht="13.5"/>
    <row r="7282" s="132" customFormat="1" ht="13.5"/>
    <row r="7283" s="132" customFormat="1" ht="13.5"/>
    <row r="7284" s="132" customFormat="1" ht="13.5"/>
    <row r="7285" s="132" customFormat="1" ht="13.5"/>
    <row r="7286" s="132" customFormat="1" ht="13.5"/>
    <row r="7287" s="132" customFormat="1" ht="13.5"/>
    <row r="7288" s="132" customFormat="1" ht="13.5"/>
    <row r="7289" s="132" customFormat="1" ht="13.5"/>
    <row r="7290" s="132" customFormat="1" ht="13.5"/>
    <row r="7291" s="132" customFormat="1" ht="13.5"/>
    <row r="7292" s="132" customFormat="1" ht="13.5"/>
    <row r="7293" s="132" customFormat="1" ht="13.5"/>
    <row r="7294" s="132" customFormat="1" ht="13.5"/>
    <row r="7295" s="132" customFormat="1" ht="13.5"/>
    <row r="7296" s="132" customFormat="1" ht="13.5"/>
    <row r="7297" s="132" customFormat="1" ht="13.5"/>
    <row r="7298" s="132" customFormat="1" ht="13.5"/>
    <row r="7299" s="132" customFormat="1" ht="13.5"/>
    <row r="7300" s="132" customFormat="1" ht="13.5"/>
    <row r="7301" s="132" customFormat="1" ht="13.5"/>
    <row r="7302" s="132" customFormat="1" ht="13.5"/>
    <row r="7303" s="132" customFormat="1" ht="13.5"/>
    <row r="7304" s="132" customFormat="1" ht="13.5"/>
    <row r="7305" s="132" customFormat="1" ht="13.5"/>
    <row r="7306" s="132" customFormat="1" ht="13.5"/>
    <row r="7307" s="132" customFormat="1" ht="13.5"/>
    <row r="7308" s="132" customFormat="1" ht="13.5"/>
    <row r="7309" s="132" customFormat="1" ht="13.5"/>
    <row r="7310" s="132" customFormat="1" ht="13.5"/>
    <row r="7311" s="132" customFormat="1" ht="13.5"/>
    <row r="7312" s="132" customFormat="1" ht="13.5"/>
    <row r="7313" s="132" customFormat="1" ht="13.5"/>
    <row r="7314" s="132" customFormat="1" ht="13.5"/>
    <row r="7315" s="132" customFormat="1" ht="13.5"/>
    <row r="7316" s="132" customFormat="1" ht="13.5"/>
    <row r="7317" s="132" customFormat="1" ht="13.5"/>
    <row r="7318" s="132" customFormat="1" ht="13.5"/>
    <row r="7319" s="132" customFormat="1" ht="13.5"/>
    <row r="7320" s="132" customFormat="1" ht="13.5"/>
    <row r="7321" s="132" customFormat="1" ht="13.5"/>
    <row r="7322" s="132" customFormat="1" ht="13.5"/>
    <row r="7323" s="132" customFormat="1" ht="13.5"/>
    <row r="7324" s="132" customFormat="1" ht="13.5"/>
    <row r="7325" s="132" customFormat="1" ht="13.5"/>
    <row r="7326" s="132" customFormat="1" ht="13.5"/>
    <row r="7327" s="132" customFormat="1" ht="13.5"/>
    <row r="7328" s="132" customFormat="1" ht="13.5"/>
    <row r="7329" s="132" customFormat="1" ht="13.5"/>
    <row r="7330" s="132" customFormat="1" ht="13.5"/>
    <row r="7331" s="132" customFormat="1" ht="13.5"/>
    <row r="7332" s="132" customFormat="1" ht="13.5"/>
    <row r="7333" s="132" customFormat="1" ht="13.5"/>
    <row r="7334" s="132" customFormat="1" ht="13.5"/>
    <row r="7335" s="132" customFormat="1" ht="13.5"/>
    <row r="7336" s="132" customFormat="1" ht="13.5"/>
    <row r="7337" s="132" customFormat="1" ht="13.5"/>
    <row r="7338" s="132" customFormat="1" ht="13.5"/>
    <row r="7339" s="132" customFormat="1" ht="13.5"/>
    <row r="7340" s="132" customFormat="1" ht="13.5"/>
    <row r="7341" s="132" customFormat="1" ht="13.5"/>
    <row r="7342" s="132" customFormat="1" ht="13.5"/>
    <row r="7343" s="132" customFormat="1" ht="13.5"/>
    <row r="7344" s="132" customFormat="1" ht="13.5"/>
    <row r="7345" s="132" customFormat="1" ht="13.5"/>
    <row r="7346" s="132" customFormat="1" ht="13.5"/>
    <row r="7347" s="132" customFormat="1" ht="13.5"/>
    <row r="7348" s="132" customFormat="1" ht="13.5"/>
    <row r="7349" s="132" customFormat="1" ht="13.5"/>
    <row r="7350" s="132" customFormat="1" ht="13.5"/>
    <row r="7351" s="132" customFormat="1" ht="13.5"/>
    <row r="7352" s="132" customFormat="1" ht="13.5"/>
    <row r="7353" s="132" customFormat="1" ht="13.5"/>
    <row r="7354" s="132" customFormat="1" ht="13.5"/>
    <row r="7355" s="132" customFormat="1" ht="13.5"/>
    <row r="7356" s="132" customFormat="1" ht="13.5"/>
    <row r="7357" s="132" customFormat="1" ht="13.5"/>
    <row r="7358" s="132" customFormat="1" ht="13.5"/>
    <row r="7359" s="132" customFormat="1" ht="13.5"/>
    <row r="7360" s="132" customFormat="1" ht="13.5"/>
    <row r="7361" s="132" customFormat="1" ht="13.5"/>
    <row r="7362" s="132" customFormat="1" ht="13.5"/>
    <row r="7363" s="132" customFormat="1" ht="13.5"/>
    <row r="7364" s="132" customFormat="1" ht="13.5"/>
    <row r="7365" s="132" customFormat="1" ht="13.5"/>
    <row r="7366" s="132" customFormat="1" ht="13.5"/>
    <row r="7367" s="132" customFormat="1" ht="13.5"/>
    <row r="7368" s="132" customFormat="1" ht="13.5"/>
    <row r="7369" s="132" customFormat="1" ht="13.5"/>
    <row r="7370" s="132" customFormat="1" ht="13.5"/>
    <row r="7371" s="132" customFormat="1" ht="13.5"/>
    <row r="7372" s="132" customFormat="1" ht="13.5"/>
    <row r="7373" s="132" customFormat="1" ht="13.5"/>
    <row r="7374" s="132" customFormat="1" ht="13.5"/>
    <row r="7375" s="132" customFormat="1" ht="13.5"/>
    <row r="7376" s="132" customFormat="1" ht="13.5"/>
    <row r="7377" s="132" customFormat="1" ht="13.5"/>
    <row r="7378" s="132" customFormat="1" ht="13.5"/>
    <row r="7379" s="132" customFormat="1" ht="13.5"/>
    <row r="7380" s="132" customFormat="1" ht="13.5"/>
    <row r="7381" s="132" customFormat="1" ht="13.5"/>
    <row r="7382" s="132" customFormat="1" ht="13.5"/>
    <row r="7383" s="132" customFormat="1" ht="13.5"/>
    <row r="7384" s="132" customFormat="1" ht="13.5"/>
    <row r="7385" s="132" customFormat="1" ht="13.5"/>
    <row r="7386" s="132" customFormat="1" ht="13.5"/>
    <row r="7387" s="132" customFormat="1" ht="13.5"/>
    <row r="7388" s="132" customFormat="1" ht="13.5"/>
    <row r="7389" s="132" customFormat="1" ht="13.5"/>
    <row r="7390" s="132" customFormat="1" ht="13.5"/>
    <row r="7391" s="132" customFormat="1" ht="13.5"/>
    <row r="7392" s="132" customFormat="1" ht="13.5"/>
    <row r="7393" s="132" customFormat="1" ht="13.5"/>
    <row r="7394" s="132" customFormat="1" ht="13.5"/>
    <row r="7395" s="132" customFormat="1" ht="13.5"/>
    <row r="7396" s="132" customFormat="1" ht="13.5"/>
    <row r="7397" s="132" customFormat="1" ht="13.5"/>
    <row r="7398" s="132" customFormat="1" ht="13.5"/>
    <row r="7399" s="132" customFormat="1" ht="13.5"/>
    <row r="7400" s="132" customFormat="1" ht="13.5"/>
    <row r="7401" s="132" customFormat="1" ht="13.5"/>
    <row r="7402" s="132" customFormat="1" ht="13.5"/>
    <row r="7403" s="132" customFormat="1" ht="13.5"/>
    <row r="7404" s="132" customFormat="1" ht="13.5"/>
    <row r="7405" s="132" customFormat="1" ht="13.5"/>
    <row r="7406" s="132" customFormat="1" ht="13.5"/>
    <row r="7407" s="132" customFormat="1" ht="13.5"/>
    <row r="7408" s="132" customFormat="1" ht="13.5"/>
    <row r="7409" s="132" customFormat="1" ht="13.5"/>
    <row r="7410" s="132" customFormat="1" ht="13.5"/>
    <row r="7411" s="132" customFormat="1" ht="13.5"/>
    <row r="7412" s="132" customFormat="1" ht="13.5"/>
    <row r="7413" s="132" customFormat="1" ht="13.5"/>
    <row r="7414" s="132" customFormat="1" ht="13.5"/>
    <row r="7415" s="132" customFormat="1" ht="13.5"/>
    <row r="7416" s="132" customFormat="1" ht="13.5"/>
    <row r="7417" s="132" customFormat="1" ht="13.5"/>
    <row r="7418" s="132" customFormat="1" ht="13.5"/>
    <row r="7419" s="132" customFormat="1" ht="13.5"/>
    <row r="7420" s="132" customFormat="1" ht="13.5"/>
    <row r="7421" s="132" customFormat="1" ht="13.5"/>
    <row r="7422" s="132" customFormat="1" ht="13.5"/>
    <row r="7423" s="132" customFormat="1" ht="13.5"/>
    <row r="7424" s="132" customFormat="1" ht="13.5"/>
    <row r="7425" s="132" customFormat="1" ht="13.5"/>
    <row r="7426" s="132" customFormat="1" ht="13.5"/>
    <row r="7427" s="132" customFormat="1" ht="13.5"/>
    <row r="7428" s="132" customFormat="1" ht="13.5"/>
    <row r="7429" s="132" customFormat="1" ht="13.5"/>
    <row r="7430" s="132" customFormat="1" ht="13.5"/>
    <row r="7431" s="132" customFormat="1" ht="13.5"/>
    <row r="7432" s="132" customFormat="1" ht="13.5"/>
    <row r="7433" s="132" customFormat="1" ht="13.5"/>
    <row r="7434" s="132" customFormat="1" ht="13.5"/>
    <row r="7435" s="132" customFormat="1" ht="13.5"/>
    <row r="7436" s="132" customFormat="1" ht="13.5"/>
    <row r="7437" s="132" customFormat="1" ht="13.5"/>
    <row r="7438" s="132" customFormat="1" ht="13.5"/>
    <row r="7439" s="132" customFormat="1" ht="13.5"/>
    <row r="7440" s="132" customFormat="1" ht="13.5"/>
    <row r="7441" s="132" customFormat="1" ht="13.5"/>
    <row r="7442" s="132" customFormat="1" ht="13.5"/>
    <row r="7443" s="132" customFormat="1" ht="13.5"/>
    <row r="7444" s="132" customFormat="1" ht="13.5"/>
    <row r="7445" s="132" customFormat="1" ht="13.5"/>
    <row r="7446" s="132" customFormat="1" ht="13.5"/>
    <row r="7447" s="132" customFormat="1" ht="13.5"/>
    <row r="7448" s="132" customFormat="1" ht="13.5"/>
    <row r="7449" s="132" customFormat="1" ht="13.5"/>
    <row r="7450" s="132" customFormat="1" ht="13.5"/>
    <row r="7451" s="132" customFormat="1" ht="13.5"/>
    <row r="7452" s="132" customFormat="1" ht="13.5"/>
    <row r="7453" s="132" customFormat="1" ht="13.5"/>
    <row r="7454" s="132" customFormat="1" ht="13.5"/>
    <row r="7455" s="132" customFormat="1" ht="13.5"/>
    <row r="7456" s="132" customFormat="1" ht="13.5"/>
    <row r="7457" s="132" customFormat="1" ht="13.5"/>
    <row r="7458" s="132" customFormat="1" ht="13.5"/>
    <row r="7459" s="132" customFormat="1" ht="13.5"/>
    <row r="7460" s="132" customFormat="1" ht="13.5"/>
    <row r="7461" s="132" customFormat="1" ht="13.5"/>
    <row r="7462" s="132" customFormat="1" ht="13.5"/>
    <row r="7463" s="132" customFormat="1" ht="13.5"/>
    <row r="7464" s="132" customFormat="1" ht="13.5"/>
    <row r="7465" s="132" customFormat="1" ht="13.5"/>
    <row r="7466" s="132" customFormat="1" ht="13.5"/>
    <row r="7467" s="132" customFormat="1" ht="13.5"/>
    <row r="7468" s="132" customFormat="1" ht="13.5"/>
    <row r="7469" s="132" customFormat="1" ht="13.5"/>
    <row r="7470" s="132" customFormat="1" ht="13.5"/>
    <row r="7471" s="132" customFormat="1" ht="13.5"/>
    <row r="7472" s="132" customFormat="1" ht="13.5"/>
    <row r="7473" s="132" customFormat="1" ht="13.5"/>
    <row r="7474" s="132" customFormat="1" ht="13.5"/>
    <row r="7475" s="132" customFormat="1" ht="13.5"/>
    <row r="7476" s="132" customFormat="1" ht="13.5"/>
    <row r="7477" s="132" customFormat="1" ht="13.5"/>
    <row r="7478" s="132" customFormat="1" ht="13.5"/>
    <row r="7479" s="132" customFormat="1" ht="13.5"/>
    <row r="7480" s="132" customFormat="1" ht="13.5"/>
    <row r="7481" s="132" customFormat="1" ht="13.5"/>
    <row r="7482" s="132" customFormat="1" ht="13.5"/>
    <row r="7483" s="132" customFormat="1" ht="13.5"/>
    <row r="7484" s="132" customFormat="1" ht="13.5"/>
    <row r="7485" s="132" customFormat="1" ht="13.5"/>
    <row r="7486" s="132" customFormat="1" ht="13.5"/>
    <row r="7487" s="132" customFormat="1" ht="13.5"/>
    <row r="7488" s="132" customFormat="1" ht="13.5"/>
    <row r="7489" s="132" customFormat="1" ht="13.5"/>
    <row r="7490" s="132" customFormat="1" ht="13.5"/>
    <row r="7491" s="132" customFormat="1" ht="13.5"/>
    <row r="7492" s="132" customFormat="1" ht="13.5"/>
    <row r="7493" s="132" customFormat="1" ht="13.5"/>
    <row r="7494" s="132" customFormat="1" ht="13.5"/>
    <row r="7495" s="132" customFormat="1" ht="13.5"/>
    <row r="7496" s="132" customFormat="1" ht="13.5"/>
    <row r="7497" s="132" customFormat="1" ht="13.5"/>
    <row r="7498" s="132" customFormat="1" ht="13.5"/>
    <row r="7499" s="132" customFormat="1" ht="13.5"/>
    <row r="7500" s="132" customFormat="1" ht="13.5"/>
    <row r="7501" s="132" customFormat="1" ht="13.5"/>
    <row r="7502" s="132" customFormat="1" ht="13.5"/>
    <row r="7503" s="132" customFormat="1" ht="13.5"/>
    <row r="7504" s="132" customFormat="1" ht="13.5"/>
    <row r="7505" s="132" customFormat="1" ht="13.5"/>
    <row r="7506" s="132" customFormat="1" ht="13.5"/>
    <row r="7507" s="132" customFormat="1" ht="13.5"/>
    <row r="7508" s="132" customFormat="1" ht="13.5"/>
    <row r="7509" s="132" customFormat="1" ht="13.5"/>
    <row r="7510" s="132" customFormat="1" ht="13.5"/>
    <row r="7511" s="132" customFormat="1" ht="13.5"/>
    <row r="7512" s="132" customFormat="1" ht="13.5"/>
    <row r="7513" s="132" customFormat="1" ht="13.5"/>
    <row r="7514" s="132" customFormat="1" ht="13.5"/>
    <row r="7515" s="132" customFormat="1" ht="13.5"/>
    <row r="7516" s="132" customFormat="1" ht="13.5"/>
    <row r="7517" s="132" customFormat="1" ht="13.5"/>
    <row r="7518" s="132" customFormat="1" ht="13.5"/>
    <row r="7519" s="132" customFormat="1" ht="13.5"/>
    <row r="7520" s="132" customFormat="1" ht="13.5"/>
    <row r="7521" s="132" customFormat="1" ht="13.5"/>
    <row r="7522" s="132" customFormat="1" ht="13.5"/>
    <row r="7523" s="132" customFormat="1" ht="13.5"/>
    <row r="7524" s="132" customFormat="1" ht="13.5"/>
    <row r="7525" s="132" customFormat="1" ht="13.5"/>
    <row r="7526" s="132" customFormat="1" ht="13.5"/>
    <row r="7527" s="132" customFormat="1" ht="13.5"/>
    <row r="7528" s="132" customFormat="1" ht="13.5"/>
    <row r="7529" s="132" customFormat="1" ht="13.5"/>
    <row r="7530" s="132" customFormat="1" ht="13.5"/>
    <row r="7531" s="132" customFormat="1" ht="13.5"/>
    <row r="7532" s="132" customFormat="1" ht="13.5"/>
    <row r="7533" s="132" customFormat="1" ht="13.5"/>
    <row r="7534" s="132" customFormat="1" ht="13.5"/>
    <row r="7535" s="132" customFormat="1" ht="13.5"/>
    <row r="7536" s="132" customFormat="1" ht="13.5"/>
    <row r="7537" s="132" customFormat="1" ht="13.5"/>
    <row r="7538" s="132" customFormat="1" ht="13.5"/>
    <row r="7539" s="132" customFormat="1" ht="13.5"/>
    <row r="7540" s="132" customFormat="1" ht="13.5"/>
    <row r="7541" s="132" customFormat="1" ht="13.5"/>
    <row r="7542" s="132" customFormat="1" ht="13.5"/>
    <row r="7543" s="132" customFormat="1" ht="13.5"/>
    <row r="7544" s="132" customFormat="1" ht="13.5"/>
    <row r="7545" s="132" customFormat="1" ht="13.5"/>
    <row r="7546" s="132" customFormat="1" ht="13.5"/>
    <row r="7547" s="132" customFormat="1" ht="13.5"/>
    <row r="7548" s="132" customFormat="1" ht="13.5"/>
    <row r="7549" s="132" customFormat="1" ht="13.5"/>
    <row r="7550" s="132" customFormat="1" ht="13.5"/>
    <row r="7551" s="132" customFormat="1" ht="13.5"/>
    <row r="7552" s="132" customFormat="1" ht="13.5"/>
    <row r="7553" s="132" customFormat="1" ht="13.5"/>
    <row r="7554" s="132" customFormat="1" ht="13.5"/>
    <row r="7555" s="132" customFormat="1" ht="13.5"/>
    <row r="7556" s="132" customFormat="1" ht="13.5"/>
    <row r="7557" s="132" customFormat="1" ht="13.5"/>
    <row r="7558" s="132" customFormat="1" ht="13.5"/>
    <row r="7559" s="132" customFormat="1" ht="13.5"/>
    <row r="7560" s="132" customFormat="1" ht="13.5"/>
    <row r="7561" s="132" customFormat="1" ht="13.5"/>
    <row r="7562" s="132" customFormat="1" ht="13.5"/>
    <row r="7563" s="132" customFormat="1" ht="13.5"/>
    <row r="7564" s="132" customFormat="1" ht="13.5"/>
    <row r="7565" s="132" customFormat="1" ht="13.5"/>
    <row r="7566" s="132" customFormat="1" ht="13.5"/>
    <row r="7567" s="132" customFormat="1" ht="13.5"/>
    <row r="7568" s="132" customFormat="1" ht="13.5"/>
    <row r="7569" s="132" customFormat="1" ht="13.5"/>
    <row r="7570" s="132" customFormat="1" ht="13.5"/>
    <row r="7571" s="132" customFormat="1" ht="13.5"/>
    <row r="7572" s="132" customFormat="1" ht="13.5"/>
    <row r="7573" s="132" customFormat="1" ht="13.5"/>
    <row r="7574" s="132" customFormat="1" ht="13.5"/>
    <row r="7575" s="132" customFormat="1" ht="13.5"/>
    <row r="7576" s="132" customFormat="1" ht="13.5"/>
    <row r="7577" s="132" customFormat="1" ht="13.5"/>
    <row r="7578" s="132" customFormat="1" ht="13.5"/>
    <row r="7579" s="132" customFormat="1" ht="13.5"/>
    <row r="7580" s="132" customFormat="1" ht="13.5"/>
    <row r="7581" s="132" customFormat="1" ht="13.5"/>
    <row r="7582" s="132" customFormat="1" ht="13.5"/>
    <row r="7583" s="132" customFormat="1" ht="13.5"/>
    <row r="7584" s="132" customFormat="1" ht="13.5"/>
    <row r="7585" s="132" customFormat="1" ht="13.5"/>
    <row r="7586" s="132" customFormat="1" ht="13.5"/>
    <row r="7587" s="132" customFormat="1" ht="13.5"/>
    <row r="7588" s="132" customFormat="1" ht="13.5"/>
    <row r="7589" s="132" customFormat="1" ht="13.5"/>
    <row r="7590" s="132" customFormat="1" ht="13.5"/>
    <row r="7591" s="132" customFormat="1" ht="13.5"/>
    <row r="7592" s="132" customFormat="1" ht="13.5"/>
    <row r="7593" s="132" customFormat="1" ht="13.5"/>
    <row r="7594" s="132" customFormat="1" ht="13.5"/>
    <row r="7595" s="132" customFormat="1" ht="13.5"/>
    <row r="7596" s="132" customFormat="1" ht="13.5"/>
    <row r="7597" s="132" customFormat="1" ht="13.5"/>
    <row r="7598" s="132" customFormat="1" ht="13.5"/>
    <row r="7599" s="132" customFormat="1" ht="13.5"/>
    <row r="7600" s="132" customFormat="1" ht="13.5"/>
    <row r="7601" s="132" customFormat="1" ht="13.5"/>
    <row r="7602" s="132" customFormat="1" ht="13.5"/>
    <row r="7603" s="132" customFormat="1" ht="13.5"/>
    <row r="7604" s="132" customFormat="1" ht="13.5"/>
    <row r="7605" s="132" customFormat="1" ht="13.5"/>
    <row r="7606" s="132" customFormat="1" ht="13.5"/>
    <row r="7607" s="132" customFormat="1" ht="13.5"/>
    <row r="7608" s="132" customFormat="1" ht="13.5"/>
    <row r="7609" s="132" customFormat="1" ht="13.5"/>
    <row r="7610" s="132" customFormat="1" ht="13.5"/>
    <row r="7611" s="132" customFormat="1" ht="13.5"/>
    <row r="7612" s="132" customFormat="1" ht="13.5"/>
    <row r="7613" s="132" customFormat="1" ht="13.5"/>
    <row r="7614" s="132" customFormat="1" ht="13.5"/>
    <row r="7615" s="132" customFormat="1" ht="13.5"/>
    <row r="7616" s="132" customFormat="1" ht="13.5"/>
    <row r="7617" s="132" customFormat="1" ht="13.5"/>
    <row r="7618" s="132" customFormat="1" ht="13.5"/>
    <row r="7619" s="132" customFormat="1" ht="13.5"/>
    <row r="7620" s="132" customFormat="1" ht="13.5"/>
    <row r="7621" s="132" customFormat="1" ht="13.5"/>
    <row r="7622" s="132" customFormat="1" ht="13.5"/>
    <row r="7623" s="132" customFormat="1" ht="13.5"/>
    <row r="7624" s="132" customFormat="1" ht="13.5"/>
    <row r="7625" s="132" customFormat="1" ht="13.5"/>
    <row r="7626" s="132" customFormat="1" ht="13.5"/>
    <row r="7627" s="132" customFormat="1" ht="13.5"/>
    <row r="7628" s="132" customFormat="1" ht="13.5"/>
    <row r="7629" s="132" customFormat="1" ht="13.5"/>
    <row r="7630" s="132" customFormat="1" ht="13.5"/>
    <row r="7631" s="132" customFormat="1" ht="13.5"/>
    <row r="7632" s="132" customFormat="1" ht="13.5"/>
    <row r="7633" s="132" customFormat="1" ht="13.5"/>
    <row r="7634" s="132" customFormat="1" ht="13.5"/>
    <row r="7635" s="132" customFormat="1" ht="13.5"/>
    <row r="7636" s="132" customFormat="1" ht="13.5"/>
    <row r="7637" s="132" customFormat="1" ht="13.5"/>
    <row r="7638" s="132" customFormat="1" ht="13.5"/>
    <row r="7639" s="132" customFormat="1" ht="13.5"/>
    <row r="7640" s="132" customFormat="1" ht="13.5"/>
    <row r="7641" s="132" customFormat="1" ht="13.5"/>
    <row r="7642" s="132" customFormat="1" ht="13.5"/>
    <row r="7643" s="132" customFormat="1" ht="13.5"/>
    <row r="7644" s="132" customFormat="1" ht="13.5"/>
    <row r="7645" s="132" customFormat="1" ht="13.5"/>
    <row r="7646" s="132" customFormat="1" ht="13.5"/>
    <row r="7647" s="132" customFormat="1" ht="13.5"/>
    <row r="7648" s="132" customFormat="1" ht="13.5"/>
    <row r="7649" s="132" customFormat="1" ht="13.5"/>
    <row r="7650" s="132" customFormat="1" ht="13.5"/>
    <row r="7651" s="132" customFormat="1" ht="13.5"/>
    <row r="7652" s="132" customFormat="1" ht="13.5"/>
    <row r="7653" s="132" customFormat="1" ht="13.5"/>
    <row r="7654" s="132" customFormat="1" ht="13.5"/>
    <row r="7655" s="132" customFormat="1" ht="13.5"/>
    <row r="7656" s="132" customFormat="1" ht="13.5"/>
    <row r="7657" s="132" customFormat="1" ht="13.5"/>
    <row r="7658" s="132" customFormat="1" ht="13.5"/>
    <row r="7659" s="132" customFormat="1" ht="13.5"/>
    <row r="7660" s="132" customFormat="1" ht="13.5"/>
    <row r="7661" s="132" customFormat="1" ht="13.5"/>
    <row r="7662" s="132" customFormat="1" ht="13.5"/>
    <row r="7663" s="132" customFormat="1" ht="13.5"/>
    <row r="7664" s="132" customFormat="1" ht="13.5"/>
    <row r="7665" s="132" customFormat="1" ht="13.5"/>
    <row r="7666" s="132" customFormat="1" ht="13.5"/>
    <row r="7667" s="132" customFormat="1" ht="13.5"/>
    <row r="7668" s="132" customFormat="1" ht="13.5"/>
    <row r="7669" s="132" customFormat="1" ht="13.5"/>
    <row r="7670" s="132" customFormat="1" ht="13.5"/>
    <row r="7671" s="132" customFormat="1" ht="13.5"/>
    <row r="7672" s="132" customFormat="1" ht="13.5"/>
    <row r="7673" s="132" customFormat="1" ht="13.5"/>
    <row r="7674" s="132" customFormat="1" ht="13.5"/>
    <row r="7675" s="132" customFormat="1" ht="13.5"/>
    <row r="7676" s="132" customFormat="1" ht="13.5"/>
    <row r="7677" s="132" customFormat="1" ht="13.5"/>
    <row r="7678" s="132" customFormat="1" ht="13.5"/>
    <row r="7679" s="132" customFormat="1" ht="13.5"/>
    <row r="7680" s="132" customFormat="1" ht="13.5"/>
    <row r="7681" s="132" customFormat="1" ht="13.5"/>
    <row r="7682" s="132" customFormat="1" ht="13.5"/>
    <row r="7683" s="132" customFormat="1" ht="13.5"/>
    <row r="7684" s="132" customFormat="1" ht="13.5"/>
    <row r="7685" s="132" customFormat="1" ht="13.5"/>
    <row r="7686" s="132" customFormat="1" ht="13.5"/>
    <row r="7687" s="132" customFormat="1" ht="13.5"/>
    <row r="7688" s="132" customFormat="1" ht="13.5"/>
    <row r="7689" s="132" customFormat="1" ht="13.5"/>
    <row r="7690" s="132" customFormat="1" ht="13.5"/>
    <row r="7691" s="132" customFormat="1" ht="13.5"/>
    <row r="7692" s="132" customFormat="1" ht="13.5"/>
    <row r="7693" s="132" customFormat="1" ht="13.5"/>
    <row r="7694" s="132" customFormat="1" ht="13.5"/>
    <row r="7695" s="132" customFormat="1" ht="13.5"/>
    <row r="7696" s="132" customFormat="1" ht="13.5"/>
    <row r="7697" s="132" customFormat="1" ht="13.5"/>
    <row r="7698" s="132" customFormat="1" ht="13.5"/>
    <row r="7699" s="132" customFormat="1" ht="13.5"/>
    <row r="7700" s="132" customFormat="1" ht="13.5"/>
    <row r="7701" s="132" customFormat="1" ht="13.5"/>
    <row r="7702" s="132" customFormat="1" ht="13.5"/>
    <row r="7703" s="132" customFormat="1" ht="13.5"/>
    <row r="7704" s="132" customFormat="1" ht="13.5"/>
    <row r="7705" s="132" customFormat="1" ht="13.5"/>
    <row r="7706" s="132" customFormat="1" ht="13.5"/>
    <row r="7707" s="132" customFormat="1" ht="13.5"/>
    <row r="7708" s="132" customFormat="1" ht="13.5"/>
    <row r="7709" s="132" customFormat="1" ht="13.5"/>
    <row r="7710" s="132" customFormat="1" ht="13.5"/>
    <row r="7711" s="132" customFormat="1" ht="13.5"/>
    <row r="7712" s="132" customFormat="1" ht="13.5"/>
    <row r="7713" s="132" customFormat="1" ht="13.5"/>
    <row r="7714" s="132" customFormat="1" ht="13.5"/>
    <row r="7715" s="132" customFormat="1" ht="13.5"/>
    <row r="7716" s="132" customFormat="1" ht="13.5"/>
    <row r="7717" s="132" customFormat="1" ht="13.5"/>
    <row r="7718" s="132" customFormat="1" ht="13.5"/>
    <row r="7719" s="132" customFormat="1" ht="13.5"/>
    <row r="7720" s="132" customFormat="1" ht="13.5"/>
    <row r="7721" s="132" customFormat="1" ht="13.5"/>
    <row r="7722" s="132" customFormat="1" ht="13.5"/>
    <row r="7723" s="132" customFormat="1" ht="13.5"/>
    <row r="7724" s="132" customFormat="1" ht="13.5"/>
    <row r="7725" s="132" customFormat="1" ht="13.5"/>
    <row r="7726" s="132" customFormat="1" ht="13.5"/>
    <row r="7727" s="132" customFormat="1" ht="13.5"/>
    <row r="7728" s="132" customFormat="1" ht="13.5"/>
    <row r="7729" s="132" customFormat="1" ht="13.5"/>
    <row r="7730" s="132" customFormat="1" ht="13.5"/>
    <row r="7731" s="132" customFormat="1" ht="13.5"/>
    <row r="7732" s="132" customFormat="1" ht="13.5"/>
    <row r="7733" s="132" customFormat="1" ht="13.5"/>
    <row r="7734" s="132" customFormat="1" ht="13.5"/>
    <row r="7735" s="132" customFormat="1" ht="13.5"/>
    <row r="7736" s="132" customFormat="1" ht="13.5"/>
    <row r="7737" s="132" customFormat="1" ht="13.5"/>
    <row r="7738" s="132" customFormat="1" ht="13.5"/>
    <row r="7739" s="132" customFormat="1" ht="13.5"/>
    <row r="7740" s="132" customFormat="1" ht="13.5"/>
    <row r="7741" s="132" customFormat="1" ht="13.5"/>
    <row r="7742" s="132" customFormat="1" ht="13.5"/>
    <row r="7743" s="132" customFormat="1" ht="13.5"/>
    <row r="7744" s="132" customFormat="1" ht="13.5"/>
    <row r="7745" s="132" customFormat="1" ht="13.5"/>
    <row r="7746" s="132" customFormat="1" ht="13.5"/>
    <row r="7747" s="132" customFormat="1" ht="13.5"/>
    <row r="7748" s="132" customFormat="1" ht="13.5"/>
    <row r="7749" s="132" customFormat="1" ht="13.5"/>
    <row r="7750" s="132" customFormat="1" ht="13.5"/>
    <row r="7751" s="132" customFormat="1" ht="13.5"/>
    <row r="7752" s="132" customFormat="1" ht="13.5"/>
    <row r="7753" s="132" customFormat="1" ht="13.5"/>
    <row r="7754" s="132" customFormat="1" ht="13.5"/>
    <row r="7755" s="132" customFormat="1" ht="13.5"/>
    <row r="7756" s="132" customFormat="1" ht="13.5"/>
    <row r="7757" s="132" customFormat="1" ht="13.5"/>
    <row r="7758" s="132" customFormat="1" ht="13.5"/>
    <row r="7759" s="132" customFormat="1" ht="13.5"/>
    <row r="7760" s="132" customFormat="1" ht="13.5"/>
    <row r="7761" s="132" customFormat="1" ht="13.5"/>
    <row r="7762" s="132" customFormat="1" ht="13.5"/>
    <row r="7763" s="132" customFormat="1" ht="13.5"/>
    <row r="7764" s="132" customFormat="1" ht="13.5"/>
    <row r="7765" s="132" customFormat="1" ht="13.5"/>
    <row r="7766" s="132" customFormat="1" ht="13.5"/>
    <row r="7767" s="132" customFormat="1" ht="13.5"/>
    <row r="7768" s="132" customFormat="1" ht="13.5"/>
    <row r="7769" s="132" customFormat="1" ht="13.5"/>
    <row r="7770" s="132" customFormat="1" ht="13.5"/>
    <row r="7771" s="132" customFormat="1" ht="13.5"/>
    <row r="7772" s="132" customFormat="1" ht="13.5"/>
    <row r="7773" s="132" customFormat="1" ht="13.5"/>
    <row r="7774" s="132" customFormat="1" ht="13.5"/>
    <row r="7775" s="132" customFormat="1" ht="13.5"/>
    <row r="7776" s="132" customFormat="1" ht="13.5"/>
    <row r="7777" s="132" customFormat="1" ht="13.5"/>
    <row r="7778" s="132" customFormat="1" ht="13.5"/>
    <row r="7779" s="132" customFormat="1" ht="13.5"/>
    <row r="7780" s="132" customFormat="1" ht="13.5"/>
    <row r="7781" s="132" customFormat="1" ht="13.5"/>
    <row r="7782" s="132" customFormat="1" ht="13.5"/>
    <row r="7783" s="132" customFormat="1" ht="13.5"/>
    <row r="7784" s="132" customFormat="1" ht="13.5"/>
    <row r="7785" s="132" customFormat="1" ht="13.5"/>
    <row r="7786" s="132" customFormat="1" ht="13.5"/>
    <row r="7787" s="132" customFormat="1" ht="13.5"/>
    <row r="7788" s="132" customFormat="1" ht="13.5"/>
    <row r="7789" s="132" customFormat="1" ht="13.5"/>
    <row r="7790" s="132" customFormat="1" ht="13.5"/>
    <row r="7791" s="132" customFormat="1" ht="13.5"/>
    <row r="7792" s="132" customFormat="1" ht="13.5"/>
    <row r="7793" s="132" customFormat="1" ht="13.5"/>
    <row r="7794" s="132" customFormat="1" ht="13.5"/>
    <row r="7795" s="132" customFormat="1" ht="13.5"/>
    <row r="7796" s="132" customFormat="1" ht="13.5"/>
    <row r="7797" s="132" customFormat="1" ht="13.5"/>
    <row r="7798" s="132" customFormat="1" ht="13.5"/>
    <row r="7799" s="132" customFormat="1" ht="13.5"/>
    <row r="7800" s="132" customFormat="1" ht="13.5"/>
    <row r="7801" s="132" customFormat="1" ht="13.5"/>
    <row r="7802" s="132" customFormat="1" ht="13.5"/>
    <row r="7803" s="132" customFormat="1" ht="13.5"/>
    <row r="7804" s="132" customFormat="1" ht="13.5"/>
    <row r="7805" s="132" customFormat="1" ht="13.5"/>
    <row r="7806" s="132" customFormat="1" ht="13.5"/>
    <row r="7807" s="132" customFormat="1" ht="13.5"/>
    <row r="7808" s="132" customFormat="1" ht="13.5"/>
    <row r="7809" s="132" customFormat="1" ht="13.5"/>
    <row r="7810" s="132" customFormat="1" ht="13.5"/>
    <row r="7811" s="132" customFormat="1" ht="13.5"/>
    <row r="7812" s="132" customFormat="1" ht="13.5"/>
    <row r="7813" s="132" customFormat="1" ht="13.5"/>
    <row r="7814" s="132" customFormat="1" ht="13.5"/>
    <row r="7815" s="132" customFormat="1" ht="13.5"/>
    <row r="7816" s="132" customFormat="1" ht="13.5"/>
    <row r="7817" s="132" customFormat="1" ht="13.5"/>
    <row r="7818" s="132" customFormat="1" ht="13.5"/>
    <row r="7819" s="132" customFormat="1" ht="13.5"/>
    <row r="7820" s="132" customFormat="1" ht="13.5"/>
    <row r="7821" s="132" customFormat="1" ht="13.5"/>
    <row r="7822" s="132" customFormat="1" ht="13.5"/>
    <row r="7823" s="132" customFormat="1" ht="13.5"/>
    <row r="7824" s="132" customFormat="1" ht="13.5"/>
    <row r="7825" s="132" customFormat="1" ht="13.5"/>
    <row r="7826" s="132" customFormat="1" ht="13.5"/>
    <row r="7827" s="132" customFormat="1" ht="13.5"/>
    <row r="7828" s="132" customFormat="1" ht="13.5"/>
    <row r="7829" s="132" customFormat="1" ht="13.5"/>
    <row r="7830" s="132" customFormat="1" ht="13.5"/>
    <row r="7831" s="132" customFormat="1" ht="13.5"/>
    <row r="7832" s="132" customFormat="1" ht="13.5"/>
    <row r="7833" s="132" customFormat="1" ht="13.5"/>
    <row r="7834" s="132" customFormat="1" ht="13.5"/>
    <row r="7835" s="132" customFormat="1" ht="13.5"/>
    <row r="7836" s="132" customFormat="1" ht="13.5"/>
    <row r="7837" s="132" customFormat="1" ht="13.5"/>
    <row r="7838" s="132" customFormat="1" ht="13.5"/>
    <row r="7839" s="132" customFormat="1" ht="13.5"/>
    <row r="7840" s="132" customFormat="1" ht="13.5"/>
    <row r="7841" s="132" customFormat="1" ht="13.5"/>
    <row r="7842" s="132" customFormat="1" ht="13.5"/>
    <row r="7843" s="132" customFormat="1" ht="13.5"/>
    <row r="7844" s="132" customFormat="1" ht="13.5"/>
    <row r="7845" s="132" customFormat="1" ht="13.5"/>
    <row r="7846" s="132" customFormat="1" ht="13.5"/>
    <row r="7847" s="132" customFormat="1" ht="13.5"/>
    <row r="7848" s="132" customFormat="1" ht="13.5"/>
    <row r="7849" s="132" customFormat="1" ht="13.5"/>
    <row r="7850" s="132" customFormat="1" ht="13.5"/>
    <row r="7851" s="132" customFormat="1" ht="13.5"/>
    <row r="7852" s="132" customFormat="1" ht="13.5"/>
    <row r="7853" s="132" customFormat="1" ht="13.5"/>
    <row r="7854" s="132" customFormat="1" ht="13.5"/>
    <row r="7855" s="132" customFormat="1" ht="13.5"/>
    <row r="7856" s="132" customFormat="1" ht="13.5"/>
    <row r="7857" s="132" customFormat="1" ht="13.5"/>
    <row r="7858" s="132" customFormat="1" ht="13.5"/>
    <row r="7859" s="132" customFormat="1" ht="13.5"/>
    <row r="7860" s="132" customFormat="1" ht="13.5"/>
    <row r="7861" s="132" customFormat="1" ht="13.5"/>
    <row r="7862" s="132" customFormat="1" ht="13.5"/>
    <row r="7863" s="132" customFormat="1" ht="13.5"/>
    <row r="7864" s="132" customFormat="1" ht="13.5"/>
    <row r="7865" s="132" customFormat="1" ht="13.5"/>
    <row r="7866" s="132" customFormat="1" ht="13.5"/>
    <row r="7867" s="132" customFormat="1" ht="13.5"/>
    <row r="7868" s="132" customFormat="1" ht="13.5"/>
    <row r="7869" s="132" customFormat="1" ht="13.5"/>
    <row r="7870" s="132" customFormat="1" ht="13.5"/>
    <row r="7871" s="132" customFormat="1" ht="13.5"/>
    <row r="7872" s="132" customFormat="1" ht="13.5"/>
    <row r="7873" s="132" customFormat="1" ht="13.5"/>
    <row r="7874" s="132" customFormat="1" ht="13.5"/>
    <row r="7875" s="132" customFormat="1" ht="13.5"/>
    <row r="7876" s="132" customFormat="1" ht="13.5"/>
    <row r="7877" s="132" customFormat="1" ht="13.5"/>
    <row r="7878" s="132" customFormat="1" ht="13.5"/>
    <row r="7879" s="132" customFormat="1" ht="13.5"/>
    <row r="7880" s="132" customFormat="1" ht="13.5"/>
    <row r="7881" s="132" customFormat="1" ht="13.5"/>
    <row r="7882" s="132" customFormat="1" ht="13.5"/>
    <row r="7883" s="132" customFormat="1" ht="13.5"/>
    <row r="7884" s="132" customFormat="1" ht="13.5"/>
    <row r="7885" s="132" customFormat="1" ht="13.5"/>
    <row r="7886" s="132" customFormat="1" ht="13.5"/>
    <row r="7887" s="132" customFormat="1" ht="13.5"/>
    <row r="7888" s="132" customFormat="1" ht="13.5"/>
    <row r="7889" s="132" customFormat="1" ht="13.5"/>
    <row r="7890" s="132" customFormat="1" ht="13.5"/>
    <row r="7891" s="132" customFormat="1" ht="13.5"/>
    <row r="7892" s="132" customFormat="1" ht="13.5"/>
    <row r="7893" s="132" customFormat="1" ht="13.5"/>
    <row r="7894" s="132" customFormat="1" ht="13.5"/>
    <row r="7895" s="132" customFormat="1" ht="13.5"/>
    <row r="7896" s="132" customFormat="1" ht="13.5"/>
    <row r="7897" s="132" customFormat="1" ht="13.5"/>
    <row r="7898" s="132" customFormat="1" ht="13.5"/>
    <row r="7899" s="132" customFormat="1" ht="13.5"/>
    <row r="7900" s="132" customFormat="1" ht="13.5"/>
    <row r="7901" s="132" customFormat="1" ht="13.5"/>
    <row r="7902" s="132" customFormat="1" ht="13.5"/>
    <row r="7903" s="132" customFormat="1" ht="13.5"/>
    <row r="7904" s="132" customFormat="1" ht="13.5"/>
    <row r="7905" s="132" customFormat="1" ht="13.5"/>
    <row r="7906" s="132" customFormat="1" ht="13.5"/>
    <row r="7907" s="132" customFormat="1" ht="13.5"/>
    <row r="7908" s="132" customFormat="1" ht="13.5"/>
    <row r="7909" s="132" customFormat="1" ht="13.5"/>
    <row r="7910" s="132" customFormat="1" ht="13.5"/>
    <row r="7911" s="132" customFormat="1" ht="13.5"/>
    <row r="7912" s="132" customFormat="1" ht="13.5"/>
    <row r="7913" s="132" customFormat="1" ht="13.5"/>
    <row r="7914" s="132" customFormat="1" ht="13.5"/>
    <row r="7915" s="132" customFormat="1" ht="13.5"/>
    <row r="7916" s="132" customFormat="1" ht="13.5"/>
    <row r="7917" s="132" customFormat="1" ht="13.5"/>
    <row r="7918" s="132" customFormat="1" ht="13.5"/>
    <row r="7919" s="132" customFormat="1" ht="13.5"/>
    <row r="7920" s="132" customFormat="1" ht="13.5"/>
    <row r="7921" s="132" customFormat="1" ht="13.5"/>
    <row r="7922" s="132" customFormat="1" ht="13.5"/>
    <row r="7923" s="132" customFormat="1" ht="13.5"/>
    <row r="7924" s="132" customFormat="1" ht="13.5"/>
    <row r="7925" s="132" customFormat="1" ht="13.5"/>
    <row r="7926" s="132" customFormat="1" ht="13.5"/>
    <row r="7927" s="132" customFormat="1" ht="13.5"/>
    <row r="7928" s="132" customFormat="1" ht="13.5"/>
    <row r="7929" s="132" customFormat="1" ht="13.5"/>
    <row r="7930" s="132" customFormat="1" ht="13.5"/>
    <row r="7931" s="132" customFormat="1" ht="13.5"/>
    <row r="7932" s="132" customFormat="1" ht="13.5"/>
    <row r="7933" s="132" customFormat="1" ht="13.5"/>
    <row r="7934" s="132" customFormat="1" ht="13.5"/>
    <row r="7935" s="132" customFormat="1" ht="13.5"/>
    <row r="7936" s="132" customFormat="1" ht="13.5"/>
    <row r="7937" s="132" customFormat="1" ht="13.5"/>
    <row r="7938" s="132" customFormat="1" ht="13.5"/>
    <row r="7939" s="132" customFormat="1" ht="13.5"/>
    <row r="7940" s="132" customFormat="1" ht="13.5"/>
    <row r="7941" s="132" customFormat="1" ht="13.5"/>
    <row r="7942" s="132" customFormat="1" ht="13.5"/>
    <row r="7943" s="132" customFormat="1" ht="13.5"/>
    <row r="7944" s="132" customFormat="1" ht="13.5"/>
    <row r="7945" s="132" customFormat="1" ht="13.5"/>
    <row r="7946" s="132" customFormat="1" ht="13.5"/>
    <row r="7947" s="132" customFormat="1" ht="13.5"/>
    <row r="7948" s="132" customFormat="1" ht="13.5"/>
    <row r="7949" s="132" customFormat="1" ht="13.5"/>
    <row r="7950" s="132" customFormat="1" ht="13.5"/>
    <row r="7951" s="132" customFormat="1" ht="13.5"/>
    <row r="7952" s="132" customFormat="1" ht="13.5"/>
    <row r="7953" s="132" customFormat="1" ht="13.5"/>
    <row r="7954" s="132" customFormat="1" ht="13.5"/>
    <row r="7955" s="132" customFormat="1" ht="13.5"/>
    <row r="7956" s="132" customFormat="1" ht="13.5"/>
    <row r="7957" s="132" customFormat="1" ht="13.5"/>
    <row r="7958" s="132" customFormat="1" ht="13.5"/>
    <row r="7959" s="132" customFormat="1" ht="13.5"/>
    <row r="7960" s="132" customFormat="1" ht="13.5"/>
    <row r="7961" s="132" customFormat="1" ht="13.5"/>
    <row r="7962" s="132" customFormat="1" ht="13.5"/>
    <row r="7963" s="132" customFormat="1" ht="13.5"/>
    <row r="7964" s="132" customFormat="1" ht="13.5"/>
    <row r="7965" s="132" customFormat="1" ht="13.5"/>
    <row r="7966" s="132" customFormat="1" ht="13.5"/>
    <row r="7967" s="132" customFormat="1" ht="13.5"/>
    <row r="7968" s="132" customFormat="1" ht="13.5"/>
    <row r="7969" s="132" customFormat="1" ht="13.5"/>
    <row r="7970" s="132" customFormat="1" ht="13.5"/>
    <row r="7971" s="132" customFormat="1" ht="13.5"/>
    <row r="7972" s="132" customFormat="1" ht="13.5"/>
    <row r="7973" s="132" customFormat="1" ht="13.5"/>
    <row r="7974" s="132" customFormat="1" ht="13.5"/>
    <row r="7975" s="132" customFormat="1" ht="13.5"/>
    <row r="7976" s="132" customFormat="1" ht="13.5"/>
    <row r="7977" s="132" customFormat="1" ht="13.5"/>
    <row r="7978" s="132" customFormat="1" ht="13.5"/>
    <row r="7979" s="132" customFormat="1" ht="13.5"/>
    <row r="7980" s="132" customFormat="1" ht="13.5"/>
    <row r="7981" s="132" customFormat="1" ht="13.5"/>
    <row r="7982" s="132" customFormat="1" ht="13.5"/>
    <row r="7983" s="132" customFormat="1" ht="13.5"/>
    <row r="7984" s="132" customFormat="1" ht="13.5"/>
    <row r="7985" s="132" customFormat="1" ht="13.5"/>
    <row r="7986" s="132" customFormat="1" ht="13.5"/>
    <row r="7987" s="132" customFormat="1" ht="13.5"/>
    <row r="7988" s="132" customFormat="1" ht="13.5"/>
    <row r="7989" s="132" customFormat="1" ht="13.5"/>
    <row r="7990" s="132" customFormat="1" ht="13.5"/>
    <row r="7991" s="132" customFormat="1" ht="13.5"/>
    <row r="7992" s="132" customFormat="1" ht="13.5"/>
    <row r="7993" s="132" customFormat="1" ht="13.5"/>
    <row r="7994" s="132" customFormat="1" ht="13.5"/>
    <row r="7995" s="132" customFormat="1" ht="13.5"/>
    <row r="7996" s="132" customFormat="1" ht="13.5"/>
    <row r="7997" s="132" customFormat="1" ht="13.5"/>
    <row r="7998" s="132" customFormat="1" ht="13.5"/>
    <row r="7999" s="132" customFormat="1" ht="13.5"/>
    <row r="8000" s="132" customFormat="1" ht="13.5"/>
    <row r="8001" s="132" customFormat="1" ht="13.5"/>
    <row r="8002" s="132" customFormat="1" ht="13.5"/>
    <row r="8003" s="132" customFormat="1" ht="13.5"/>
    <row r="8004" s="132" customFormat="1" ht="13.5"/>
    <row r="8005" s="132" customFormat="1" ht="13.5"/>
    <row r="8006" s="132" customFormat="1" ht="13.5"/>
    <row r="8007" s="132" customFormat="1" ht="13.5"/>
    <row r="8008" s="132" customFormat="1" ht="13.5"/>
    <row r="8009" s="132" customFormat="1" ht="13.5"/>
    <row r="8010" s="132" customFormat="1" ht="13.5"/>
    <row r="8011" s="132" customFormat="1" ht="13.5"/>
    <row r="8012" s="132" customFormat="1" ht="13.5"/>
    <row r="8013" s="132" customFormat="1" ht="13.5"/>
    <row r="8014" s="132" customFormat="1" ht="13.5"/>
    <row r="8015" s="132" customFormat="1" ht="13.5"/>
    <row r="8016" s="132" customFormat="1" ht="13.5"/>
    <row r="8017" s="132" customFormat="1" ht="13.5"/>
    <row r="8018" s="132" customFormat="1" ht="13.5"/>
    <row r="8019" s="132" customFormat="1" ht="13.5"/>
    <row r="8020" s="132" customFormat="1" ht="13.5"/>
    <row r="8021" s="132" customFormat="1" ht="13.5"/>
    <row r="8022" s="132" customFormat="1" ht="13.5"/>
    <row r="8023" s="132" customFormat="1" ht="13.5"/>
    <row r="8024" s="132" customFormat="1" ht="13.5"/>
    <row r="8025" s="132" customFormat="1" ht="13.5"/>
    <row r="8026" s="132" customFormat="1" ht="13.5"/>
    <row r="8027" s="132" customFormat="1" ht="13.5"/>
    <row r="8028" s="132" customFormat="1" ht="13.5"/>
    <row r="8029" s="132" customFormat="1" ht="13.5"/>
    <row r="8030" s="132" customFormat="1" ht="13.5"/>
    <row r="8031" s="132" customFormat="1" ht="13.5"/>
    <row r="8032" s="132" customFormat="1" ht="13.5"/>
    <row r="8033" s="132" customFormat="1" ht="13.5"/>
    <row r="8034" s="132" customFormat="1" ht="13.5"/>
    <row r="8035" s="132" customFormat="1" ht="13.5"/>
    <row r="8036" s="132" customFormat="1" ht="13.5"/>
    <row r="8037" s="132" customFormat="1" ht="13.5"/>
    <row r="8038" s="132" customFormat="1" ht="13.5"/>
    <row r="8039" s="132" customFormat="1" ht="13.5"/>
    <row r="8040" s="132" customFormat="1" ht="13.5"/>
    <row r="8041" s="132" customFormat="1" ht="13.5"/>
    <row r="8042" s="132" customFormat="1" ht="13.5"/>
    <row r="8043" s="132" customFormat="1" ht="13.5"/>
    <row r="8044" s="132" customFormat="1" ht="13.5"/>
    <row r="8045" s="132" customFormat="1" ht="13.5"/>
    <row r="8046" s="132" customFormat="1" ht="13.5"/>
    <row r="8047" s="132" customFormat="1" ht="13.5"/>
    <row r="8048" s="132" customFormat="1" ht="13.5"/>
    <row r="8049" s="132" customFormat="1" ht="13.5"/>
    <row r="8050" s="132" customFormat="1" ht="13.5"/>
    <row r="8051" s="132" customFormat="1" ht="13.5"/>
    <row r="8052" s="132" customFormat="1" ht="13.5"/>
    <row r="8053" s="132" customFormat="1" ht="13.5"/>
    <row r="8054" s="132" customFormat="1" ht="13.5"/>
    <row r="8055" s="132" customFormat="1" ht="13.5"/>
    <row r="8056" s="132" customFormat="1" ht="13.5"/>
    <row r="8057" s="132" customFormat="1" ht="13.5"/>
    <row r="8058" s="132" customFormat="1" ht="13.5"/>
    <row r="8059" s="132" customFormat="1" ht="13.5"/>
    <row r="8060" s="132" customFormat="1" ht="13.5"/>
    <row r="8061" s="132" customFormat="1" ht="13.5"/>
    <row r="8062" s="132" customFormat="1" ht="13.5"/>
    <row r="8063" s="132" customFormat="1" ht="13.5"/>
    <row r="8064" s="132" customFormat="1" ht="13.5"/>
    <row r="8065" s="132" customFormat="1" ht="13.5"/>
    <row r="8066" s="132" customFormat="1" ht="13.5"/>
    <row r="8067" s="132" customFormat="1" ht="13.5"/>
    <row r="8068" s="132" customFormat="1" ht="13.5"/>
    <row r="8069" s="132" customFormat="1" ht="13.5"/>
    <row r="8070" s="132" customFormat="1" ht="13.5"/>
    <row r="8071" s="132" customFormat="1" ht="13.5"/>
    <row r="8072" s="132" customFormat="1" ht="13.5"/>
    <row r="8073" s="132" customFormat="1" ht="13.5"/>
    <row r="8074" s="132" customFormat="1" ht="13.5"/>
    <row r="8075" s="132" customFormat="1" ht="13.5"/>
    <row r="8076" s="132" customFormat="1" ht="13.5"/>
    <row r="8077" s="132" customFormat="1" ht="13.5"/>
    <row r="8078" s="132" customFormat="1" ht="13.5"/>
    <row r="8079" s="132" customFormat="1" ht="13.5"/>
    <row r="8080" s="132" customFormat="1" ht="13.5"/>
    <row r="8081" s="132" customFormat="1" ht="13.5"/>
    <row r="8082" s="132" customFormat="1" ht="13.5"/>
    <row r="8083" s="132" customFormat="1" ht="13.5"/>
    <row r="8084" s="132" customFormat="1" ht="13.5"/>
    <row r="8085" s="132" customFormat="1" ht="13.5"/>
    <row r="8086" s="132" customFormat="1" ht="13.5"/>
    <row r="8087" s="132" customFormat="1" ht="13.5"/>
    <row r="8088" s="132" customFormat="1" ht="13.5"/>
    <row r="8089" s="132" customFormat="1" ht="13.5"/>
    <row r="8090" s="132" customFormat="1" ht="13.5"/>
    <row r="8091" s="132" customFormat="1" ht="13.5"/>
    <row r="8092" s="132" customFormat="1" ht="13.5"/>
    <row r="8093" s="132" customFormat="1" ht="13.5"/>
    <row r="8094" s="132" customFormat="1" ht="13.5"/>
    <row r="8095" s="132" customFormat="1" ht="13.5"/>
    <row r="8096" s="132" customFormat="1" ht="13.5"/>
    <row r="8097" s="132" customFormat="1" ht="13.5"/>
    <row r="8098" s="132" customFormat="1" ht="13.5"/>
    <row r="8099" s="132" customFormat="1" ht="13.5"/>
    <row r="8100" s="132" customFormat="1" ht="13.5"/>
    <row r="8101" s="132" customFormat="1" ht="13.5"/>
    <row r="8102" s="132" customFormat="1" ht="13.5"/>
    <row r="8103" s="132" customFormat="1" ht="13.5"/>
    <row r="8104" s="132" customFormat="1" ht="13.5"/>
    <row r="8105" s="132" customFormat="1" ht="13.5"/>
    <row r="8106" s="132" customFormat="1" ht="13.5"/>
    <row r="8107" s="132" customFormat="1" ht="13.5"/>
    <row r="8108" s="132" customFormat="1" ht="13.5"/>
    <row r="8109" s="132" customFormat="1" ht="13.5"/>
    <row r="8110" s="132" customFormat="1" ht="13.5"/>
    <row r="8111" s="132" customFormat="1" ht="13.5"/>
    <row r="8112" s="132" customFormat="1" ht="13.5"/>
    <row r="8113" s="132" customFormat="1" ht="13.5"/>
    <row r="8114" s="132" customFormat="1" ht="13.5"/>
    <row r="8115" s="132" customFormat="1" ht="13.5"/>
    <row r="8116" s="132" customFormat="1" ht="13.5"/>
    <row r="8117" s="132" customFormat="1" ht="13.5"/>
    <row r="8118" s="132" customFormat="1" ht="13.5"/>
    <row r="8119" s="132" customFormat="1" ht="13.5"/>
    <row r="8120" s="132" customFormat="1" ht="13.5"/>
    <row r="8121" s="132" customFormat="1" ht="13.5"/>
    <row r="8122" s="132" customFormat="1" ht="13.5"/>
    <row r="8123" s="132" customFormat="1" ht="13.5"/>
    <row r="8124" s="132" customFormat="1" ht="13.5"/>
    <row r="8125" s="132" customFormat="1" ht="13.5"/>
    <row r="8126" s="132" customFormat="1" ht="13.5"/>
    <row r="8127" s="132" customFormat="1" ht="13.5"/>
    <row r="8128" s="132" customFormat="1" ht="13.5"/>
    <row r="8129" s="132" customFormat="1" ht="13.5"/>
    <row r="8130" s="132" customFormat="1" ht="13.5"/>
    <row r="8131" s="132" customFormat="1" ht="13.5"/>
    <row r="8132" s="132" customFormat="1" ht="13.5"/>
    <row r="8133" s="132" customFormat="1" ht="13.5"/>
    <row r="8134" s="132" customFormat="1" ht="13.5"/>
    <row r="8135" s="132" customFormat="1" ht="13.5"/>
    <row r="8136" s="132" customFormat="1" ht="13.5"/>
    <row r="8137" s="132" customFormat="1" ht="13.5"/>
    <row r="8138" s="132" customFormat="1" ht="13.5"/>
    <row r="8139" s="132" customFormat="1" ht="13.5"/>
    <row r="8140" s="132" customFormat="1" ht="13.5"/>
    <row r="8141" s="132" customFormat="1" ht="13.5"/>
    <row r="8142" s="132" customFormat="1" ht="13.5"/>
    <row r="8143" s="132" customFormat="1" ht="13.5"/>
    <row r="8144" s="132" customFormat="1" ht="13.5"/>
    <row r="8145" s="132" customFormat="1" ht="13.5"/>
    <row r="8146" s="132" customFormat="1" ht="13.5"/>
    <row r="8147" s="132" customFormat="1" ht="13.5"/>
    <row r="8148" s="132" customFormat="1" ht="13.5"/>
    <row r="8149" s="132" customFormat="1" ht="13.5"/>
    <row r="8150" s="132" customFormat="1" ht="13.5"/>
    <row r="8151" s="132" customFormat="1" ht="13.5"/>
    <row r="8152" s="132" customFormat="1" ht="13.5"/>
    <row r="8153" s="132" customFormat="1" ht="13.5"/>
    <row r="8154" s="132" customFormat="1" ht="13.5"/>
    <row r="8155" s="132" customFormat="1" ht="13.5"/>
    <row r="8156" s="132" customFormat="1" ht="13.5"/>
    <row r="8157" s="132" customFormat="1" ht="13.5"/>
    <row r="8158" s="132" customFormat="1" ht="13.5"/>
    <row r="8159" s="132" customFormat="1" ht="13.5"/>
    <row r="8160" s="132" customFormat="1" ht="13.5"/>
    <row r="8161" s="132" customFormat="1" ht="13.5"/>
    <row r="8162" s="132" customFormat="1" ht="13.5"/>
    <row r="8163" s="132" customFormat="1" ht="13.5"/>
    <row r="8164" s="132" customFormat="1" ht="13.5"/>
    <row r="8165" s="132" customFormat="1" ht="13.5"/>
    <row r="8166" s="132" customFormat="1" ht="13.5"/>
    <row r="8167" s="132" customFormat="1" ht="13.5"/>
    <row r="8168" s="132" customFormat="1" ht="13.5"/>
    <row r="8169" s="132" customFormat="1" ht="13.5"/>
    <row r="8170" s="132" customFormat="1" ht="13.5"/>
    <row r="8171" s="132" customFormat="1" ht="13.5"/>
    <row r="8172" s="132" customFormat="1" ht="13.5"/>
    <row r="8173" s="132" customFormat="1" ht="13.5"/>
    <row r="8174" s="132" customFormat="1" ht="13.5"/>
    <row r="8175" s="132" customFormat="1" ht="13.5"/>
    <row r="8176" s="132" customFormat="1" ht="13.5"/>
    <row r="8177" s="132" customFormat="1" ht="13.5"/>
    <row r="8178" s="132" customFormat="1" ht="13.5"/>
    <row r="8179" s="132" customFormat="1" ht="13.5"/>
    <row r="8180" s="132" customFormat="1" ht="13.5"/>
    <row r="8181" s="132" customFormat="1" ht="13.5"/>
    <row r="8182" s="132" customFormat="1" ht="13.5"/>
    <row r="8183" s="132" customFormat="1" ht="13.5"/>
    <row r="8184" s="132" customFormat="1" ht="13.5"/>
    <row r="8185" s="132" customFormat="1" ht="13.5"/>
    <row r="8186" s="132" customFormat="1" ht="13.5"/>
    <row r="8187" s="132" customFormat="1" ht="13.5"/>
    <row r="8188" s="132" customFormat="1" ht="13.5"/>
    <row r="8189" s="132" customFormat="1" ht="13.5"/>
    <row r="8190" s="132" customFormat="1" ht="13.5"/>
    <row r="8191" s="132" customFormat="1" ht="13.5"/>
    <row r="8192" s="132" customFormat="1" ht="13.5"/>
    <row r="8193" s="132" customFormat="1" ht="13.5"/>
    <row r="8194" s="132" customFormat="1" ht="13.5"/>
    <row r="8195" s="132" customFormat="1" ht="13.5"/>
    <row r="8196" s="132" customFormat="1" ht="13.5"/>
    <row r="8197" s="132" customFormat="1" ht="13.5"/>
    <row r="8198" s="132" customFormat="1" ht="13.5"/>
    <row r="8199" s="132" customFormat="1" ht="13.5"/>
    <row r="8200" s="132" customFormat="1" ht="13.5"/>
    <row r="8201" s="132" customFormat="1" ht="13.5"/>
    <row r="8202" s="132" customFormat="1" ht="13.5"/>
    <row r="8203" s="132" customFormat="1" ht="13.5"/>
    <row r="8204" s="132" customFormat="1" ht="13.5"/>
    <row r="8205" s="132" customFormat="1" ht="13.5"/>
    <row r="8206" s="132" customFormat="1" ht="13.5"/>
    <row r="8207" s="132" customFormat="1" ht="13.5"/>
    <row r="8208" s="132" customFormat="1" ht="13.5"/>
    <row r="8209" s="132" customFormat="1" ht="13.5"/>
    <row r="8210" s="132" customFormat="1" ht="13.5"/>
    <row r="8211" s="132" customFormat="1" ht="13.5"/>
    <row r="8212" s="132" customFormat="1" ht="13.5"/>
    <row r="8213" s="132" customFormat="1" ht="13.5"/>
    <row r="8214" s="132" customFormat="1" ht="13.5"/>
    <row r="8215" s="132" customFormat="1" ht="13.5"/>
    <row r="8216" s="132" customFormat="1" ht="13.5"/>
    <row r="8217" s="132" customFormat="1" ht="13.5"/>
    <row r="8218" s="132" customFormat="1" ht="13.5"/>
    <row r="8219" s="132" customFormat="1" ht="13.5"/>
    <row r="8220" s="132" customFormat="1" ht="13.5"/>
    <row r="8221" s="132" customFormat="1" ht="13.5"/>
    <row r="8222" s="132" customFormat="1" ht="13.5"/>
    <row r="8223" s="132" customFormat="1" ht="13.5"/>
    <row r="8224" s="132" customFormat="1" ht="13.5"/>
    <row r="8225" s="132" customFormat="1" ht="13.5"/>
    <row r="8226" s="132" customFormat="1" ht="13.5"/>
    <row r="8227" s="132" customFormat="1" ht="13.5"/>
    <row r="8228" s="132" customFormat="1" ht="13.5"/>
    <row r="8229" s="132" customFormat="1" ht="13.5"/>
    <row r="8230" s="132" customFormat="1" ht="13.5"/>
    <row r="8231" s="132" customFormat="1" ht="13.5"/>
    <row r="8232" s="132" customFormat="1" ht="13.5"/>
    <row r="8233" s="132" customFormat="1" ht="13.5"/>
    <row r="8234" s="132" customFormat="1" ht="13.5"/>
    <row r="8235" s="132" customFormat="1" ht="13.5"/>
    <row r="8236" s="132" customFormat="1" ht="13.5"/>
    <row r="8237" s="132" customFormat="1" ht="13.5"/>
    <row r="8238" s="132" customFormat="1" ht="13.5"/>
    <row r="8239" s="132" customFormat="1" ht="13.5"/>
    <row r="8240" s="132" customFormat="1" ht="13.5"/>
    <row r="8241" s="132" customFormat="1" ht="13.5"/>
    <row r="8242" s="132" customFormat="1" ht="13.5"/>
    <row r="8243" s="132" customFormat="1" ht="13.5"/>
    <row r="8244" s="132" customFormat="1" ht="13.5"/>
    <row r="8245" s="132" customFormat="1" ht="13.5"/>
    <row r="8246" s="132" customFormat="1" ht="13.5"/>
    <row r="8247" s="132" customFormat="1" ht="13.5"/>
    <row r="8248" s="132" customFormat="1" ht="13.5"/>
    <row r="8249" s="132" customFormat="1" ht="13.5"/>
    <row r="8250" s="132" customFormat="1" ht="13.5"/>
    <row r="8251" s="132" customFormat="1" ht="13.5"/>
    <row r="8252" s="132" customFormat="1" ht="13.5"/>
    <row r="8253" s="132" customFormat="1" ht="13.5"/>
    <row r="8254" s="132" customFormat="1" ht="13.5"/>
    <row r="8255" s="132" customFormat="1" ht="13.5"/>
    <row r="8256" s="132" customFormat="1" ht="13.5"/>
    <row r="8257" s="132" customFormat="1" ht="13.5"/>
    <row r="8258" s="132" customFormat="1" ht="13.5"/>
    <row r="8259" s="132" customFormat="1" ht="13.5"/>
    <row r="8260" s="132" customFormat="1" ht="13.5"/>
    <row r="8261" s="132" customFormat="1" ht="13.5"/>
    <row r="8262" s="132" customFormat="1" ht="13.5"/>
    <row r="8263" s="132" customFormat="1" ht="13.5"/>
    <row r="8264" s="132" customFormat="1" ht="13.5"/>
    <row r="8265" s="132" customFormat="1" ht="13.5"/>
    <row r="8266" s="132" customFormat="1" ht="13.5"/>
    <row r="8267" s="132" customFormat="1" ht="13.5"/>
    <row r="8268" s="132" customFormat="1" ht="13.5"/>
    <row r="8269" s="132" customFormat="1" ht="13.5"/>
    <row r="8270" s="132" customFormat="1" ht="13.5"/>
    <row r="8271" s="132" customFormat="1" ht="13.5"/>
    <row r="8272" s="132" customFormat="1" ht="13.5"/>
    <row r="8273" s="132" customFormat="1" ht="13.5"/>
    <row r="8274" s="132" customFormat="1" ht="13.5"/>
    <row r="8275" s="132" customFormat="1" ht="13.5"/>
    <row r="8276" s="132" customFormat="1" ht="13.5"/>
    <row r="8277" s="132" customFormat="1" ht="13.5"/>
    <row r="8278" s="132" customFormat="1" ht="13.5"/>
    <row r="8279" s="132" customFormat="1" ht="13.5"/>
    <row r="8280" s="132" customFormat="1" ht="13.5"/>
    <row r="8281" s="132" customFormat="1" ht="13.5"/>
    <row r="8282" s="132" customFormat="1" ht="13.5"/>
    <row r="8283" s="132" customFormat="1" ht="13.5"/>
    <row r="8284" s="132" customFormat="1" ht="13.5"/>
    <row r="8285" s="132" customFormat="1" ht="13.5"/>
    <row r="8286" s="132" customFormat="1" ht="13.5"/>
    <row r="8287" s="132" customFormat="1" ht="13.5"/>
    <row r="8288" s="132" customFormat="1" ht="13.5"/>
    <row r="8289" s="132" customFormat="1" ht="13.5"/>
    <row r="8290" s="132" customFormat="1" ht="13.5"/>
    <row r="8291" s="132" customFormat="1" ht="13.5"/>
    <row r="8292" s="132" customFormat="1" ht="13.5"/>
    <row r="8293" s="132" customFormat="1" ht="13.5"/>
    <row r="8294" s="132" customFormat="1" ht="13.5"/>
    <row r="8295" s="132" customFormat="1" ht="13.5"/>
    <row r="8296" s="132" customFormat="1" ht="13.5"/>
    <row r="8297" s="132" customFormat="1" ht="13.5"/>
    <row r="8298" s="132" customFormat="1" ht="13.5"/>
    <row r="8299" s="132" customFormat="1" ht="13.5"/>
    <row r="8300" s="132" customFormat="1" ht="13.5"/>
    <row r="8301" s="132" customFormat="1" ht="13.5"/>
    <row r="8302" s="132" customFormat="1" ht="13.5"/>
    <row r="8303" s="132" customFormat="1" ht="13.5"/>
    <row r="8304" s="132" customFormat="1" ht="13.5"/>
    <row r="8305" s="132" customFormat="1" ht="13.5"/>
    <row r="8306" s="132" customFormat="1" ht="13.5"/>
    <row r="8307" s="132" customFormat="1" ht="13.5"/>
    <row r="8308" s="132" customFormat="1" ht="13.5"/>
    <row r="8309" s="132" customFormat="1" ht="13.5"/>
    <row r="8310" s="132" customFormat="1" ht="13.5"/>
    <row r="8311" s="132" customFormat="1" ht="13.5"/>
    <row r="8312" s="132" customFormat="1" ht="13.5"/>
    <row r="8313" s="132" customFormat="1" ht="13.5"/>
    <row r="8314" s="132" customFormat="1" ht="13.5"/>
    <row r="8315" s="132" customFormat="1" ht="13.5"/>
    <row r="8316" s="132" customFormat="1" ht="13.5"/>
    <row r="8317" s="132" customFormat="1" ht="13.5"/>
    <row r="8318" s="132" customFormat="1" ht="13.5"/>
    <row r="8319" s="132" customFormat="1" ht="13.5"/>
    <row r="8320" s="132" customFormat="1" ht="13.5"/>
    <row r="8321" s="132" customFormat="1" ht="13.5"/>
    <row r="8322" s="132" customFormat="1" ht="13.5"/>
    <row r="8323" s="132" customFormat="1" ht="13.5"/>
    <row r="8324" s="132" customFormat="1" ht="13.5"/>
    <row r="8325" s="132" customFormat="1" ht="13.5"/>
    <row r="8326" s="132" customFormat="1" ht="13.5"/>
    <row r="8327" s="132" customFormat="1" ht="13.5"/>
    <row r="8328" s="132" customFormat="1" ht="13.5"/>
    <row r="8329" s="132" customFormat="1" ht="13.5"/>
    <row r="8330" s="132" customFormat="1" ht="13.5"/>
    <row r="8331" s="132" customFormat="1" ht="13.5"/>
    <row r="8332" s="132" customFormat="1" ht="13.5"/>
    <row r="8333" s="132" customFormat="1" ht="13.5"/>
    <row r="8334" s="132" customFormat="1" ht="13.5"/>
    <row r="8335" s="132" customFormat="1" ht="13.5"/>
    <row r="8336" s="132" customFormat="1" ht="13.5"/>
    <row r="8337" s="132" customFormat="1" ht="13.5"/>
    <row r="8338" s="132" customFormat="1" ht="13.5"/>
    <row r="8339" s="132" customFormat="1" ht="13.5"/>
    <row r="8340" s="132" customFormat="1" ht="13.5"/>
    <row r="8341" s="132" customFormat="1" ht="13.5"/>
    <row r="8342" s="132" customFormat="1" ht="13.5"/>
    <row r="8343" s="132" customFormat="1" ht="13.5"/>
    <row r="8344" s="132" customFormat="1" ht="13.5"/>
    <row r="8345" s="132" customFormat="1" ht="13.5"/>
    <row r="8346" s="132" customFormat="1" ht="13.5"/>
    <row r="8347" s="132" customFormat="1" ht="13.5"/>
    <row r="8348" s="132" customFormat="1" ht="13.5"/>
    <row r="8349" s="132" customFormat="1" ht="13.5"/>
    <row r="8350" s="132" customFormat="1" ht="13.5"/>
    <row r="8351" s="132" customFormat="1" ht="13.5"/>
    <row r="8352" s="132" customFormat="1" ht="13.5"/>
    <row r="8353" s="132" customFormat="1" ht="13.5"/>
    <row r="8354" s="132" customFormat="1" ht="13.5"/>
    <row r="8355" s="132" customFormat="1" ht="13.5"/>
    <row r="8356" s="132" customFormat="1" ht="13.5"/>
    <row r="8357" s="132" customFormat="1" ht="13.5"/>
    <row r="8358" s="132" customFormat="1" ht="13.5"/>
    <row r="8359" s="132" customFormat="1" ht="13.5"/>
    <row r="8360" s="132" customFormat="1" ht="13.5"/>
    <row r="8361" s="132" customFormat="1" ht="13.5"/>
    <row r="8362" s="132" customFormat="1" ht="13.5"/>
    <row r="8363" s="132" customFormat="1" ht="13.5"/>
    <row r="8364" s="132" customFormat="1" ht="13.5"/>
    <row r="8365" s="132" customFormat="1" ht="13.5"/>
    <row r="8366" s="132" customFormat="1" ht="13.5"/>
    <row r="8367" s="132" customFormat="1" ht="13.5"/>
    <row r="8368" s="132" customFormat="1" ht="13.5"/>
    <row r="8369" s="132" customFormat="1" ht="13.5"/>
    <row r="8370" s="132" customFormat="1" ht="13.5"/>
    <row r="8371" s="132" customFormat="1" ht="13.5"/>
    <row r="8372" s="132" customFormat="1" ht="13.5"/>
    <row r="8373" s="132" customFormat="1" ht="13.5"/>
    <row r="8374" s="132" customFormat="1" ht="13.5"/>
    <row r="8375" s="132" customFormat="1" ht="13.5"/>
    <row r="8376" s="132" customFormat="1" ht="13.5"/>
    <row r="8377" s="132" customFormat="1" ht="13.5"/>
    <row r="8378" s="132" customFormat="1" ht="13.5"/>
    <row r="8379" s="132" customFormat="1" ht="13.5"/>
    <row r="8380" s="132" customFormat="1" ht="13.5"/>
    <row r="8381" s="132" customFormat="1" ht="13.5"/>
    <row r="8382" s="132" customFormat="1" ht="13.5"/>
    <row r="8383" s="132" customFormat="1" ht="13.5"/>
    <row r="8384" s="132" customFormat="1" ht="13.5"/>
    <row r="8385" s="132" customFormat="1" ht="13.5"/>
    <row r="8386" s="132" customFormat="1" ht="13.5"/>
    <row r="8387" s="132" customFormat="1" ht="13.5"/>
    <row r="8388" s="132" customFormat="1" ht="13.5"/>
    <row r="8389" s="132" customFormat="1" ht="13.5"/>
    <row r="8390" s="132" customFormat="1" ht="13.5"/>
    <row r="8391" s="132" customFormat="1" ht="13.5"/>
    <row r="8392" s="132" customFormat="1" ht="13.5"/>
    <row r="8393" s="132" customFormat="1" ht="13.5"/>
    <row r="8394" s="132" customFormat="1" ht="13.5"/>
    <row r="8395" s="132" customFormat="1" ht="13.5"/>
    <row r="8396" s="132" customFormat="1" ht="13.5"/>
    <row r="8397" s="132" customFormat="1" ht="13.5"/>
    <row r="8398" s="132" customFormat="1" ht="13.5"/>
    <row r="8399" s="132" customFormat="1" ht="13.5"/>
    <row r="8400" s="132" customFormat="1" ht="13.5"/>
    <row r="8401" s="132" customFormat="1" ht="13.5"/>
    <row r="8402" s="132" customFormat="1" ht="13.5"/>
    <row r="8403" s="132" customFormat="1" ht="13.5"/>
    <row r="8404" s="132" customFormat="1" ht="13.5"/>
    <row r="8405" s="132" customFormat="1" ht="13.5"/>
    <row r="8406" s="132" customFormat="1" ht="13.5"/>
    <row r="8407" s="132" customFormat="1" ht="13.5"/>
    <row r="8408" s="132" customFormat="1" ht="13.5"/>
    <row r="8409" s="132" customFormat="1" ht="13.5"/>
    <row r="8410" s="132" customFormat="1" ht="13.5"/>
    <row r="8411" s="132" customFormat="1" ht="13.5"/>
    <row r="8412" s="132" customFormat="1" ht="13.5"/>
    <row r="8413" s="132" customFormat="1" ht="13.5"/>
    <row r="8414" s="132" customFormat="1" ht="13.5"/>
    <row r="8415" s="132" customFormat="1" ht="13.5"/>
    <row r="8416" s="132" customFormat="1" ht="13.5"/>
    <row r="8417" s="132" customFormat="1" ht="13.5"/>
    <row r="8418" s="132" customFormat="1" ht="13.5"/>
    <row r="8419" s="132" customFormat="1" ht="13.5"/>
    <row r="8420" s="132" customFormat="1" ht="13.5"/>
    <row r="8421" s="132" customFormat="1" ht="13.5"/>
    <row r="8422" s="132" customFormat="1" ht="13.5"/>
    <row r="8423" s="132" customFormat="1" ht="13.5"/>
    <row r="8424" s="132" customFormat="1" ht="13.5"/>
    <row r="8425" s="132" customFormat="1" ht="13.5"/>
    <row r="8426" s="132" customFormat="1" ht="13.5"/>
    <row r="8427" s="132" customFormat="1" ht="13.5"/>
    <row r="8428" s="132" customFormat="1" ht="13.5"/>
    <row r="8429" s="132" customFormat="1" ht="13.5"/>
    <row r="8430" s="132" customFormat="1" ht="13.5"/>
    <row r="8431" s="132" customFormat="1" ht="13.5"/>
    <row r="8432" s="132" customFormat="1" ht="13.5"/>
    <row r="8433" s="132" customFormat="1" ht="13.5"/>
    <row r="8434" s="132" customFormat="1" ht="13.5"/>
    <row r="8435" s="132" customFormat="1" ht="13.5"/>
    <row r="8436" s="132" customFormat="1" ht="13.5"/>
    <row r="8437" s="132" customFormat="1" ht="13.5"/>
    <row r="8438" s="132" customFormat="1" ht="13.5"/>
    <row r="8439" s="132" customFormat="1" ht="13.5"/>
    <row r="8440" s="132" customFormat="1" ht="13.5"/>
    <row r="8441" s="132" customFormat="1" ht="13.5"/>
    <row r="8442" s="132" customFormat="1" ht="13.5"/>
    <row r="8443" s="132" customFormat="1" ht="13.5"/>
    <row r="8444" s="132" customFormat="1" ht="13.5"/>
    <row r="8445" s="132" customFormat="1" ht="13.5"/>
    <row r="8446" s="132" customFormat="1" ht="13.5"/>
    <row r="8447" s="132" customFormat="1" ht="13.5"/>
    <row r="8448" s="132" customFormat="1" ht="13.5"/>
    <row r="8449" s="132" customFormat="1" ht="13.5"/>
    <row r="8450" s="132" customFormat="1" ht="13.5"/>
    <row r="8451" s="132" customFormat="1" ht="13.5"/>
    <row r="8452" s="132" customFormat="1" ht="13.5"/>
    <row r="8453" s="132" customFormat="1" ht="13.5"/>
    <row r="8454" s="132" customFormat="1" ht="13.5"/>
    <row r="8455" s="132" customFormat="1" ht="13.5"/>
    <row r="8456" s="132" customFormat="1" ht="13.5"/>
    <row r="8457" s="132" customFormat="1" ht="13.5"/>
    <row r="8458" s="132" customFormat="1" ht="13.5"/>
    <row r="8459" s="132" customFormat="1" ht="13.5"/>
    <row r="8460" s="132" customFormat="1" ht="13.5"/>
    <row r="8461" s="132" customFormat="1" ht="13.5"/>
    <row r="8462" s="132" customFormat="1" ht="13.5"/>
    <row r="8463" s="132" customFormat="1" ht="13.5"/>
    <row r="8464" s="132" customFormat="1" ht="13.5"/>
    <row r="8465" s="132" customFormat="1" ht="13.5"/>
    <row r="8466" s="132" customFormat="1" ht="13.5"/>
    <row r="8467" s="132" customFormat="1" ht="13.5"/>
    <row r="8468" s="132" customFormat="1" ht="13.5"/>
    <row r="8469" s="132" customFormat="1" ht="13.5"/>
    <row r="8470" s="132" customFormat="1" ht="13.5"/>
    <row r="8471" s="132" customFormat="1" ht="13.5"/>
    <row r="8472" s="132" customFormat="1" ht="13.5"/>
    <row r="8473" s="132" customFormat="1" ht="13.5"/>
    <row r="8474" s="132" customFormat="1" ht="13.5"/>
    <row r="8475" s="132" customFormat="1" ht="13.5"/>
    <row r="8476" s="132" customFormat="1" ht="13.5"/>
    <row r="8477" s="132" customFormat="1" ht="13.5"/>
    <row r="8478" s="132" customFormat="1" ht="13.5"/>
    <row r="8479" s="132" customFormat="1" ht="13.5"/>
    <row r="8480" s="132" customFormat="1" ht="13.5"/>
    <row r="8481" s="132" customFormat="1" ht="13.5"/>
    <row r="8482" s="132" customFormat="1" ht="13.5"/>
    <row r="8483" s="132" customFormat="1" ht="13.5"/>
    <row r="8484" s="132" customFormat="1" ht="13.5"/>
    <row r="8485" s="132" customFormat="1" ht="13.5"/>
    <row r="8486" s="132" customFormat="1" ht="13.5"/>
    <row r="8487" s="132" customFormat="1" ht="13.5"/>
    <row r="8488" s="132" customFormat="1" ht="13.5"/>
    <row r="8489" s="132" customFormat="1" ht="13.5"/>
    <row r="8490" s="132" customFormat="1" ht="13.5"/>
    <row r="8491" s="132" customFormat="1" ht="13.5"/>
    <row r="8492" s="132" customFormat="1" ht="13.5"/>
    <row r="8493" s="132" customFormat="1" ht="13.5"/>
    <row r="8494" s="132" customFormat="1" ht="13.5"/>
    <row r="8495" s="132" customFormat="1" ht="13.5"/>
    <row r="8496" s="132" customFormat="1" ht="13.5"/>
    <row r="8497" s="132" customFormat="1" ht="13.5"/>
    <row r="8498" s="132" customFormat="1" ht="13.5"/>
    <row r="8499" s="132" customFormat="1" ht="13.5"/>
    <row r="8500" s="132" customFormat="1" ht="13.5"/>
    <row r="8501" s="132" customFormat="1" ht="13.5"/>
    <row r="8502" s="132" customFormat="1" ht="13.5"/>
    <row r="8503" s="132" customFormat="1" ht="13.5"/>
    <row r="8504" s="132" customFormat="1" ht="13.5"/>
    <row r="8505" s="132" customFormat="1" ht="13.5"/>
    <row r="8506" s="132" customFormat="1" ht="13.5"/>
    <row r="8507" s="132" customFormat="1" ht="13.5"/>
    <row r="8508" s="132" customFormat="1" ht="13.5"/>
    <row r="8509" s="132" customFormat="1" ht="13.5"/>
    <row r="8510" s="132" customFormat="1" ht="13.5"/>
    <row r="8511" s="132" customFormat="1" ht="13.5"/>
    <row r="8512" s="132" customFormat="1" ht="13.5"/>
    <row r="8513" s="132" customFormat="1" ht="13.5"/>
    <row r="8514" s="132" customFormat="1" ht="13.5"/>
    <row r="8515" s="132" customFormat="1" ht="13.5"/>
    <row r="8516" s="132" customFormat="1" ht="13.5"/>
    <row r="8517" s="132" customFormat="1" ht="13.5"/>
    <row r="8518" s="132" customFormat="1" ht="13.5"/>
    <row r="8519" s="132" customFormat="1" ht="13.5"/>
    <row r="8520" s="132" customFormat="1" ht="13.5"/>
    <row r="8521" s="132" customFormat="1" ht="13.5"/>
    <row r="8522" s="132" customFormat="1" ht="13.5"/>
    <row r="8523" s="132" customFormat="1" ht="13.5"/>
    <row r="8524" s="132" customFormat="1" ht="13.5"/>
    <row r="8525" s="132" customFormat="1" ht="13.5"/>
    <row r="8526" s="132" customFormat="1" ht="13.5"/>
    <row r="8527" s="132" customFormat="1" ht="13.5"/>
    <row r="8528" s="132" customFormat="1" ht="13.5"/>
    <row r="8529" s="132" customFormat="1" ht="13.5"/>
    <row r="8530" s="132" customFormat="1" ht="13.5"/>
    <row r="8531" s="132" customFormat="1" ht="13.5"/>
    <row r="8532" s="132" customFormat="1" ht="13.5"/>
    <row r="8533" s="132" customFormat="1" ht="13.5"/>
    <row r="8534" s="132" customFormat="1" ht="13.5"/>
    <row r="8535" s="132" customFormat="1" ht="13.5"/>
    <row r="8536" s="132" customFormat="1" ht="13.5"/>
    <row r="8537" s="132" customFormat="1" ht="13.5"/>
    <row r="8538" s="132" customFormat="1" ht="13.5"/>
    <row r="8539" s="132" customFormat="1" ht="13.5"/>
    <row r="8540" s="132" customFormat="1" ht="13.5"/>
    <row r="8541" s="132" customFormat="1" ht="13.5"/>
    <row r="8542" s="132" customFormat="1" ht="13.5"/>
    <row r="8543" s="132" customFormat="1" ht="13.5"/>
    <row r="8544" s="132" customFormat="1" ht="13.5"/>
    <row r="8545" s="132" customFormat="1" ht="13.5"/>
    <row r="8546" s="132" customFormat="1" ht="13.5"/>
    <row r="8547" s="132" customFormat="1" ht="13.5"/>
    <row r="8548" s="132" customFormat="1" ht="13.5"/>
    <row r="8549" s="132" customFormat="1" ht="13.5"/>
    <row r="8550" s="132" customFormat="1" ht="13.5"/>
    <row r="8551" s="132" customFormat="1" ht="13.5"/>
    <row r="8552" s="132" customFormat="1" ht="13.5"/>
    <row r="8553" s="132" customFormat="1" ht="13.5"/>
    <row r="8554" s="132" customFormat="1" ht="13.5"/>
    <row r="8555" s="132" customFormat="1" ht="13.5"/>
    <row r="8556" s="132" customFormat="1" ht="13.5"/>
    <row r="8557" s="132" customFormat="1" ht="13.5"/>
    <row r="8558" s="132" customFormat="1" ht="13.5"/>
    <row r="8559" s="132" customFormat="1" ht="13.5"/>
    <row r="8560" s="132" customFormat="1" ht="13.5"/>
    <row r="8561" s="132" customFormat="1" ht="13.5"/>
    <row r="8562" s="132" customFormat="1" ht="13.5"/>
    <row r="8563" s="132" customFormat="1" ht="13.5"/>
    <row r="8564" s="132" customFormat="1" ht="13.5"/>
    <row r="8565" s="132" customFormat="1" ht="13.5"/>
    <row r="8566" s="132" customFormat="1" ht="13.5"/>
    <row r="8567" s="132" customFormat="1" ht="13.5"/>
    <row r="8568" s="132" customFormat="1" ht="13.5"/>
    <row r="8569" s="132" customFormat="1" ht="13.5"/>
    <row r="8570" s="132" customFormat="1" ht="13.5"/>
    <row r="8571" s="132" customFormat="1" ht="13.5"/>
    <row r="8572" s="132" customFormat="1" ht="13.5"/>
    <row r="8573" s="132" customFormat="1" ht="13.5"/>
    <row r="8574" s="132" customFormat="1" ht="13.5"/>
    <row r="8575" s="132" customFormat="1" ht="13.5"/>
    <row r="8576" s="132" customFormat="1" ht="13.5"/>
    <row r="8577" s="132" customFormat="1" ht="13.5"/>
    <row r="8578" s="132" customFormat="1" ht="13.5"/>
    <row r="8579" s="132" customFormat="1" ht="13.5"/>
    <row r="8580" s="132" customFormat="1" ht="13.5"/>
    <row r="8581" s="132" customFormat="1" ht="13.5"/>
    <row r="8582" s="132" customFormat="1" ht="13.5"/>
    <row r="8583" s="132" customFormat="1" ht="13.5"/>
    <row r="8584" s="132" customFormat="1" ht="13.5"/>
    <row r="8585" s="132" customFormat="1" ht="13.5"/>
    <row r="8586" s="132" customFormat="1" ht="13.5"/>
    <row r="8587" s="132" customFormat="1" ht="13.5"/>
    <row r="8588" s="132" customFormat="1" ht="13.5"/>
    <row r="8589" s="132" customFormat="1" ht="13.5"/>
    <row r="8590" s="132" customFormat="1" ht="13.5"/>
    <row r="8591" s="132" customFormat="1" ht="13.5"/>
    <row r="8592" s="132" customFormat="1" ht="13.5"/>
    <row r="8593" s="132" customFormat="1" ht="13.5"/>
    <row r="8594" s="132" customFormat="1" ht="13.5"/>
    <row r="8595" s="132" customFormat="1" ht="13.5"/>
    <row r="8596" s="132" customFormat="1" ht="13.5"/>
    <row r="8597" s="132" customFormat="1" ht="13.5"/>
    <row r="8598" s="132" customFormat="1" ht="13.5"/>
    <row r="8599" s="132" customFormat="1" ht="13.5"/>
    <row r="8600" s="132" customFormat="1" ht="13.5"/>
    <row r="8601" s="132" customFormat="1" ht="13.5"/>
    <row r="8602" s="132" customFormat="1" ht="13.5"/>
    <row r="8603" s="132" customFormat="1" ht="13.5"/>
    <row r="8604" s="132" customFormat="1" ht="13.5"/>
    <row r="8605" s="132" customFormat="1" ht="13.5"/>
    <row r="8606" s="132" customFormat="1" ht="13.5"/>
    <row r="8607" s="132" customFormat="1" ht="13.5"/>
    <row r="8608" s="132" customFormat="1" ht="13.5"/>
    <row r="8609" s="132" customFormat="1" ht="13.5"/>
    <row r="8610" s="132" customFormat="1" ht="13.5"/>
    <row r="8611" s="132" customFormat="1" ht="13.5"/>
    <row r="8612" s="132" customFormat="1" ht="13.5"/>
    <row r="8613" s="132" customFormat="1" ht="13.5"/>
    <row r="8614" s="132" customFormat="1" ht="13.5"/>
    <row r="8615" s="132" customFormat="1" ht="13.5"/>
    <row r="8616" s="132" customFormat="1" ht="13.5"/>
    <row r="8617" s="132" customFormat="1" ht="13.5"/>
    <row r="8618" s="132" customFormat="1" ht="13.5"/>
    <row r="8619" s="132" customFormat="1" ht="13.5"/>
    <row r="8620" s="132" customFormat="1" ht="13.5"/>
    <row r="8621" s="132" customFormat="1" ht="13.5"/>
    <row r="8622" s="132" customFormat="1" ht="13.5"/>
    <row r="8623" s="132" customFormat="1" ht="13.5"/>
    <row r="8624" s="132" customFormat="1" ht="13.5"/>
    <row r="8625" s="132" customFormat="1" ht="13.5"/>
    <row r="8626" s="132" customFormat="1" ht="13.5"/>
    <row r="8627" s="132" customFormat="1" ht="13.5"/>
    <row r="8628" s="132" customFormat="1" ht="13.5"/>
    <row r="8629" s="132" customFormat="1" ht="13.5"/>
    <row r="8630" s="132" customFormat="1" ht="13.5"/>
    <row r="8631" s="132" customFormat="1" ht="13.5"/>
    <row r="8632" s="132" customFormat="1" ht="13.5"/>
    <row r="8633" s="132" customFormat="1" ht="13.5"/>
    <row r="8634" s="132" customFormat="1" ht="13.5"/>
    <row r="8635" s="132" customFormat="1" ht="13.5"/>
    <row r="8636" s="132" customFormat="1" ht="13.5"/>
    <row r="8637" s="132" customFormat="1" ht="13.5"/>
    <row r="8638" s="132" customFormat="1" ht="13.5"/>
    <row r="8639" s="132" customFormat="1" ht="13.5"/>
    <row r="8640" s="132" customFormat="1" ht="13.5"/>
    <row r="8641" s="132" customFormat="1" ht="13.5"/>
    <row r="8642" s="132" customFormat="1" ht="13.5"/>
    <row r="8643" s="132" customFormat="1" ht="13.5"/>
    <row r="8644" s="132" customFormat="1" ht="13.5"/>
    <row r="8645" s="132" customFormat="1" ht="13.5"/>
    <row r="8646" s="132" customFormat="1" ht="13.5"/>
    <row r="8647" s="132" customFormat="1" ht="13.5"/>
    <row r="8648" s="132" customFormat="1" ht="13.5"/>
    <row r="8649" s="132" customFormat="1" ht="13.5"/>
    <row r="8650" s="132" customFormat="1" ht="13.5"/>
    <row r="8651" s="132" customFormat="1" ht="13.5"/>
    <row r="8652" s="132" customFormat="1" ht="13.5"/>
    <row r="8653" s="132" customFormat="1" ht="13.5"/>
    <row r="8654" s="132" customFormat="1" ht="13.5"/>
    <row r="8655" s="132" customFormat="1" ht="13.5"/>
    <row r="8656" s="132" customFormat="1" ht="13.5"/>
    <row r="8657" s="132" customFormat="1" ht="13.5"/>
    <row r="8658" s="132" customFormat="1" ht="13.5"/>
    <row r="8659" s="132" customFormat="1" ht="13.5"/>
    <row r="8660" s="132" customFormat="1" ht="13.5"/>
    <row r="8661" s="132" customFormat="1" ht="13.5"/>
    <row r="8662" s="132" customFormat="1" ht="13.5"/>
    <row r="8663" s="132" customFormat="1" ht="13.5"/>
    <row r="8664" s="132" customFormat="1" ht="13.5"/>
    <row r="8665" s="132" customFormat="1" ht="13.5"/>
    <row r="8666" s="132" customFormat="1" ht="13.5"/>
    <row r="8667" s="132" customFormat="1" ht="13.5"/>
    <row r="8668" s="132" customFormat="1" ht="13.5"/>
    <row r="8669" s="132" customFormat="1" ht="13.5"/>
    <row r="8670" s="132" customFormat="1" ht="13.5"/>
    <row r="8671" s="132" customFormat="1" ht="13.5"/>
    <row r="8672" s="132" customFormat="1" ht="13.5"/>
    <row r="8673" s="132" customFormat="1" ht="13.5"/>
    <row r="8674" s="132" customFormat="1" ht="13.5"/>
    <row r="8675" s="132" customFormat="1" ht="13.5"/>
    <row r="8676" s="132" customFormat="1" ht="13.5"/>
    <row r="8677" s="132" customFormat="1" ht="13.5"/>
    <row r="8678" s="132" customFormat="1" ht="13.5"/>
    <row r="8679" s="132" customFormat="1" ht="13.5"/>
    <row r="8680" s="132" customFormat="1" ht="13.5"/>
    <row r="8681" s="132" customFormat="1" ht="13.5"/>
    <row r="8682" s="132" customFormat="1" ht="13.5"/>
    <row r="8683" s="132" customFormat="1" ht="13.5"/>
    <row r="8684" s="132" customFormat="1" ht="13.5"/>
    <row r="8685" s="132" customFormat="1" ht="13.5"/>
    <row r="8686" s="132" customFormat="1" ht="13.5"/>
    <row r="8687" s="132" customFormat="1" ht="13.5"/>
    <row r="8688" s="132" customFormat="1" ht="13.5"/>
    <row r="8689" s="132" customFormat="1" ht="13.5"/>
    <row r="8690" s="132" customFormat="1" ht="13.5"/>
    <row r="8691" s="132" customFormat="1" ht="13.5"/>
    <row r="8692" s="132" customFormat="1" ht="13.5"/>
    <row r="8693" s="132" customFormat="1" ht="13.5"/>
    <row r="8694" s="132" customFormat="1" ht="13.5"/>
    <row r="8695" s="132" customFormat="1" ht="13.5"/>
    <row r="8696" s="132" customFormat="1" ht="13.5"/>
    <row r="8697" s="132" customFormat="1" ht="13.5"/>
    <row r="8698" s="132" customFormat="1" ht="13.5"/>
    <row r="8699" s="132" customFormat="1" ht="13.5"/>
    <row r="8700" s="132" customFormat="1" ht="13.5"/>
    <row r="8701" s="132" customFormat="1" ht="13.5"/>
    <row r="8702" s="132" customFormat="1" ht="13.5"/>
    <row r="8703" s="132" customFormat="1" ht="13.5"/>
    <row r="8704" s="132" customFormat="1" ht="13.5"/>
    <row r="8705" s="132" customFormat="1" ht="13.5"/>
    <row r="8706" s="132" customFormat="1" ht="13.5"/>
    <row r="8707" s="132" customFormat="1" ht="13.5"/>
    <row r="8708" s="132" customFormat="1" ht="13.5"/>
    <row r="8709" s="132" customFormat="1" ht="13.5"/>
    <row r="8710" s="132" customFormat="1" ht="13.5"/>
    <row r="8711" s="132" customFormat="1" ht="13.5"/>
    <row r="8712" s="132" customFormat="1" ht="13.5"/>
    <row r="8713" s="132" customFormat="1" ht="13.5"/>
    <row r="8714" s="132" customFormat="1" ht="13.5"/>
    <row r="8715" s="132" customFormat="1" ht="13.5"/>
    <row r="8716" s="132" customFormat="1" ht="13.5"/>
    <row r="8717" s="132" customFormat="1" ht="13.5"/>
    <row r="8718" s="132" customFormat="1" ht="13.5"/>
    <row r="8719" s="132" customFormat="1" ht="13.5"/>
    <row r="8720" s="132" customFormat="1" ht="13.5"/>
    <row r="8721" s="132" customFormat="1" ht="13.5"/>
    <row r="8722" s="132" customFormat="1" ht="13.5"/>
    <row r="8723" s="132" customFormat="1" ht="13.5"/>
    <row r="8724" s="132" customFormat="1" ht="13.5"/>
    <row r="8725" s="132" customFormat="1" ht="13.5"/>
    <row r="8726" s="132" customFormat="1" ht="13.5"/>
    <row r="8727" s="132" customFormat="1" ht="13.5"/>
    <row r="8728" s="132" customFormat="1" ht="13.5"/>
    <row r="8729" s="132" customFormat="1" ht="13.5"/>
    <row r="8730" s="132" customFormat="1" ht="13.5"/>
    <row r="8731" s="132" customFormat="1" ht="13.5"/>
    <row r="8732" s="132" customFormat="1" ht="13.5"/>
    <row r="8733" s="132" customFormat="1" ht="13.5"/>
    <row r="8734" s="132" customFormat="1" ht="13.5"/>
    <row r="8735" s="132" customFormat="1" ht="13.5"/>
    <row r="8736" s="132" customFormat="1" ht="13.5"/>
    <row r="8737" s="132" customFormat="1" ht="13.5"/>
    <row r="8738" s="132" customFormat="1" ht="13.5"/>
    <row r="8739" s="132" customFormat="1" ht="13.5"/>
    <row r="8740" s="132" customFormat="1" ht="13.5"/>
    <row r="8741" s="132" customFormat="1" ht="13.5"/>
    <row r="8742" s="132" customFormat="1" ht="13.5"/>
    <row r="8743" s="132" customFormat="1" ht="13.5"/>
    <row r="8744" s="132" customFormat="1" ht="13.5"/>
    <row r="8745" s="132" customFormat="1" ht="13.5"/>
    <row r="8746" s="132" customFormat="1" ht="13.5"/>
    <row r="8747" s="132" customFormat="1" ht="13.5"/>
    <row r="8748" s="132" customFormat="1" ht="13.5"/>
    <row r="8749" s="132" customFormat="1" ht="13.5"/>
    <row r="8750" s="132" customFormat="1" ht="13.5"/>
    <row r="8751" s="132" customFormat="1" ht="13.5"/>
    <row r="8752" s="132" customFormat="1" ht="13.5"/>
    <row r="8753" s="132" customFormat="1" ht="13.5"/>
    <row r="8754" s="132" customFormat="1" ht="13.5"/>
    <row r="8755" s="132" customFormat="1" ht="13.5"/>
    <row r="8756" s="132" customFormat="1" ht="13.5"/>
    <row r="8757" s="132" customFormat="1" ht="13.5"/>
    <row r="8758" s="132" customFormat="1" ht="13.5"/>
    <row r="8759" s="132" customFormat="1" ht="13.5"/>
    <row r="8760" s="132" customFormat="1" ht="13.5"/>
    <row r="8761" s="132" customFormat="1" ht="13.5"/>
    <row r="8762" s="132" customFormat="1" ht="13.5"/>
    <row r="8763" s="132" customFormat="1" ht="13.5"/>
    <row r="8764" s="132" customFormat="1" ht="13.5"/>
    <row r="8765" s="132" customFormat="1" ht="13.5"/>
    <row r="8766" s="132" customFormat="1" ht="13.5"/>
    <row r="8767" s="132" customFormat="1" ht="13.5"/>
    <row r="8768" s="132" customFormat="1" ht="13.5"/>
    <row r="8769" s="132" customFormat="1" ht="13.5"/>
    <row r="8770" s="132" customFormat="1" ht="13.5"/>
    <row r="8771" s="132" customFormat="1" ht="13.5"/>
    <row r="8772" s="132" customFormat="1" ht="13.5"/>
    <row r="8773" s="132" customFormat="1" ht="13.5"/>
    <row r="8774" s="132" customFormat="1" ht="13.5"/>
    <row r="8775" s="132" customFormat="1" ht="13.5"/>
    <row r="8776" s="132" customFormat="1" ht="13.5"/>
    <row r="8777" s="132" customFormat="1" ht="13.5"/>
    <row r="8778" s="132" customFormat="1" ht="13.5"/>
    <row r="8779" s="132" customFormat="1" ht="13.5"/>
    <row r="8780" s="132" customFormat="1" ht="13.5"/>
    <row r="8781" s="132" customFormat="1" ht="13.5"/>
    <row r="8782" s="132" customFormat="1" ht="13.5"/>
    <row r="8783" s="132" customFormat="1" ht="13.5"/>
    <row r="8784" s="132" customFormat="1" ht="13.5"/>
    <row r="8785" s="132" customFormat="1" ht="13.5"/>
    <row r="8786" s="132" customFormat="1" ht="13.5"/>
    <row r="8787" s="132" customFormat="1" ht="13.5"/>
    <row r="8788" s="132" customFormat="1" ht="13.5"/>
    <row r="8789" s="132" customFormat="1" ht="13.5"/>
    <row r="8790" s="132" customFormat="1" ht="13.5"/>
    <row r="8791" s="132" customFormat="1" ht="13.5"/>
    <row r="8792" s="132" customFormat="1" ht="13.5"/>
    <row r="8793" s="132" customFormat="1" ht="13.5"/>
    <row r="8794" s="132" customFormat="1" ht="13.5"/>
    <row r="8795" s="132" customFormat="1" ht="13.5"/>
    <row r="8796" s="132" customFormat="1" ht="13.5"/>
    <row r="8797" s="132" customFormat="1" ht="13.5"/>
    <row r="8798" s="132" customFormat="1" ht="13.5"/>
    <row r="8799" s="132" customFormat="1" ht="13.5"/>
    <row r="8800" s="132" customFormat="1" ht="13.5"/>
    <row r="8801" s="132" customFormat="1" ht="13.5"/>
    <row r="8802" s="132" customFormat="1" ht="13.5"/>
    <row r="8803" s="132" customFormat="1" ht="13.5"/>
    <row r="8804" s="132" customFormat="1" ht="13.5"/>
    <row r="8805" s="132" customFormat="1" ht="13.5"/>
    <row r="8806" s="132" customFormat="1" ht="13.5"/>
    <row r="8807" s="132" customFormat="1" ht="13.5"/>
    <row r="8808" s="132" customFormat="1" ht="13.5"/>
    <row r="8809" s="132" customFormat="1" ht="13.5"/>
    <row r="8810" s="132" customFormat="1" ht="13.5"/>
    <row r="8811" s="132" customFormat="1" ht="13.5"/>
    <row r="8812" s="132" customFormat="1" ht="13.5"/>
    <row r="8813" s="132" customFormat="1" ht="13.5"/>
    <row r="8814" s="132" customFormat="1" ht="13.5"/>
    <row r="8815" s="132" customFormat="1" ht="13.5"/>
    <row r="8816" s="132" customFormat="1" ht="13.5"/>
    <row r="8817" s="132" customFormat="1" ht="13.5"/>
    <row r="8818" s="132" customFormat="1" ht="13.5"/>
    <row r="8819" s="132" customFormat="1" ht="13.5"/>
    <row r="8820" s="132" customFormat="1" ht="13.5"/>
    <row r="8821" s="132" customFormat="1" ht="13.5"/>
    <row r="8822" s="132" customFormat="1" ht="13.5"/>
    <row r="8823" s="132" customFormat="1" ht="13.5"/>
    <row r="8824" s="132" customFormat="1" ht="13.5"/>
    <row r="8825" s="132" customFormat="1" ht="13.5"/>
    <row r="8826" s="132" customFormat="1" ht="13.5"/>
    <row r="8827" s="132" customFormat="1" ht="13.5"/>
    <row r="8828" s="132" customFormat="1" ht="13.5"/>
    <row r="8829" s="132" customFormat="1" ht="13.5"/>
    <row r="8830" s="132" customFormat="1" ht="13.5"/>
    <row r="8831" s="132" customFormat="1" ht="13.5"/>
    <row r="8832" s="132" customFormat="1" ht="13.5"/>
    <row r="8833" s="132" customFormat="1" ht="13.5"/>
    <row r="8834" s="132" customFormat="1" ht="13.5"/>
    <row r="8835" s="132" customFormat="1" ht="13.5"/>
    <row r="8836" s="132" customFormat="1" ht="13.5"/>
    <row r="8837" s="132" customFormat="1" ht="13.5"/>
    <row r="8838" s="132" customFormat="1" ht="13.5"/>
    <row r="8839" s="132" customFormat="1" ht="13.5"/>
    <row r="8840" s="132" customFormat="1" ht="13.5"/>
    <row r="8841" s="132" customFormat="1" ht="13.5"/>
    <row r="8842" s="132" customFormat="1" ht="13.5"/>
    <row r="8843" s="132" customFormat="1" ht="13.5"/>
    <row r="8844" s="132" customFormat="1" ht="13.5"/>
    <row r="8845" s="132" customFormat="1" ht="13.5"/>
    <row r="8846" s="132" customFormat="1" ht="13.5"/>
    <row r="8847" s="132" customFormat="1" ht="13.5"/>
    <row r="8848" s="132" customFormat="1" ht="13.5"/>
    <row r="8849" s="132" customFormat="1" ht="13.5"/>
    <row r="8850" s="132" customFormat="1" ht="13.5"/>
    <row r="8851" s="132" customFormat="1" ht="13.5"/>
    <row r="8852" s="132" customFormat="1" ht="13.5"/>
    <row r="8853" s="132" customFormat="1" ht="13.5"/>
    <row r="8854" s="132" customFormat="1" ht="13.5"/>
    <row r="8855" s="132" customFormat="1" ht="13.5"/>
    <row r="8856" s="132" customFormat="1" ht="13.5"/>
    <row r="8857" s="132" customFormat="1" ht="13.5"/>
    <row r="8858" s="132" customFormat="1" ht="13.5"/>
    <row r="8859" s="132" customFormat="1" ht="13.5"/>
    <row r="8860" s="132" customFormat="1" ht="13.5"/>
    <row r="8861" s="132" customFormat="1" ht="13.5"/>
    <row r="8862" s="132" customFormat="1" ht="13.5"/>
    <row r="8863" s="132" customFormat="1" ht="13.5"/>
    <row r="8864" s="132" customFormat="1" ht="13.5"/>
    <row r="8865" s="132" customFormat="1" ht="13.5"/>
    <row r="8866" s="132" customFormat="1" ht="13.5"/>
    <row r="8867" s="132" customFormat="1" ht="13.5"/>
    <row r="8868" s="132" customFormat="1" ht="13.5"/>
    <row r="8869" s="132" customFormat="1" ht="13.5"/>
    <row r="8870" s="132" customFormat="1" ht="13.5"/>
    <row r="8871" s="132" customFormat="1" ht="13.5"/>
    <row r="8872" s="132" customFormat="1" ht="13.5"/>
    <row r="8873" s="132" customFormat="1" ht="13.5"/>
    <row r="8874" s="132" customFormat="1" ht="13.5"/>
    <row r="8875" s="132" customFormat="1" ht="13.5"/>
    <row r="8876" s="132" customFormat="1" ht="13.5"/>
    <row r="8877" s="132" customFormat="1" ht="13.5"/>
    <row r="8878" s="132" customFormat="1" ht="13.5"/>
    <row r="8879" s="132" customFormat="1" ht="13.5"/>
    <row r="8880" s="132" customFormat="1" ht="13.5"/>
    <row r="8881" s="132" customFormat="1" ht="13.5"/>
    <row r="8882" s="132" customFormat="1" ht="13.5"/>
    <row r="8883" s="132" customFormat="1" ht="13.5"/>
    <row r="8884" s="132" customFormat="1" ht="13.5"/>
    <row r="8885" s="132" customFormat="1" ht="13.5"/>
    <row r="8886" s="132" customFormat="1" ht="13.5"/>
    <row r="8887" s="132" customFormat="1" ht="13.5"/>
    <row r="8888" s="132" customFormat="1" ht="13.5"/>
    <row r="8889" s="132" customFormat="1" ht="13.5"/>
    <row r="8890" s="132" customFormat="1" ht="13.5"/>
    <row r="8891" s="132" customFormat="1" ht="13.5"/>
    <row r="8892" s="132" customFormat="1" ht="13.5"/>
    <row r="8893" s="132" customFormat="1" ht="13.5"/>
    <row r="8894" s="132" customFormat="1" ht="13.5"/>
    <row r="8895" s="132" customFormat="1" ht="13.5"/>
    <row r="8896" s="132" customFormat="1" ht="13.5"/>
    <row r="8897" s="132" customFormat="1" ht="13.5"/>
    <row r="8898" s="132" customFormat="1" ht="13.5"/>
    <row r="8899" s="132" customFormat="1" ht="13.5"/>
    <row r="8900" s="132" customFormat="1" ht="13.5"/>
    <row r="8901" s="132" customFormat="1" ht="13.5"/>
    <row r="8902" s="132" customFormat="1" ht="13.5"/>
    <row r="8903" s="132" customFormat="1" ht="13.5"/>
    <row r="8904" s="132" customFormat="1" ht="13.5"/>
    <row r="8905" s="132" customFormat="1" ht="13.5"/>
    <row r="8906" s="132" customFormat="1" ht="13.5"/>
    <row r="8907" s="132" customFormat="1" ht="13.5"/>
    <row r="8908" s="132" customFormat="1" ht="13.5"/>
    <row r="8909" s="132" customFormat="1" ht="13.5"/>
    <row r="8910" s="132" customFormat="1" ht="13.5"/>
    <row r="8911" s="132" customFormat="1" ht="13.5"/>
    <row r="8912" s="132" customFormat="1" ht="13.5"/>
    <row r="8913" s="132" customFormat="1" ht="13.5"/>
    <row r="8914" s="132" customFormat="1" ht="13.5"/>
    <row r="8915" s="132" customFormat="1" ht="13.5"/>
    <row r="8916" s="132" customFormat="1" ht="13.5"/>
    <row r="8917" s="132" customFormat="1" ht="13.5"/>
    <row r="8918" s="132" customFormat="1" ht="13.5"/>
    <row r="8919" s="132" customFormat="1" ht="13.5"/>
    <row r="8920" s="132" customFormat="1" ht="13.5"/>
    <row r="8921" s="132" customFormat="1" ht="13.5"/>
    <row r="8922" s="132" customFormat="1" ht="13.5"/>
    <row r="8923" s="132" customFormat="1" ht="13.5"/>
    <row r="8924" s="132" customFormat="1" ht="13.5"/>
    <row r="8925" s="132" customFormat="1" ht="13.5"/>
    <row r="8926" s="132" customFormat="1" ht="13.5"/>
    <row r="8927" s="132" customFormat="1" ht="13.5"/>
    <row r="8928" s="132" customFormat="1" ht="13.5"/>
    <row r="8929" s="132" customFormat="1" ht="13.5"/>
    <row r="8930" s="132" customFormat="1" ht="13.5"/>
    <row r="8931" s="132" customFormat="1" ht="13.5"/>
    <row r="8932" s="132" customFormat="1" ht="13.5"/>
    <row r="8933" s="132" customFormat="1" ht="13.5"/>
    <row r="8934" s="132" customFormat="1" ht="13.5"/>
    <row r="8935" s="132" customFormat="1" ht="13.5"/>
    <row r="8936" s="132" customFormat="1" ht="13.5"/>
    <row r="8937" s="132" customFormat="1" ht="13.5"/>
    <row r="8938" s="132" customFormat="1" ht="13.5"/>
    <row r="8939" s="132" customFormat="1" ht="13.5"/>
    <row r="8940" s="132" customFormat="1" ht="13.5"/>
    <row r="8941" s="132" customFormat="1" ht="13.5"/>
    <row r="8942" s="132" customFormat="1" ht="13.5"/>
    <row r="8943" s="132" customFormat="1" ht="13.5"/>
    <row r="8944" s="132" customFormat="1" ht="13.5"/>
    <row r="8945" s="132" customFormat="1" ht="13.5"/>
    <row r="8946" s="132" customFormat="1" ht="13.5"/>
    <row r="8947" s="132" customFormat="1" ht="13.5"/>
    <row r="8948" s="132" customFormat="1" ht="13.5"/>
    <row r="8949" s="132" customFormat="1" ht="13.5"/>
    <row r="8950" s="132" customFormat="1" ht="13.5"/>
    <row r="8951" s="132" customFormat="1" ht="13.5"/>
    <row r="8952" s="132" customFormat="1" ht="13.5"/>
    <row r="8953" s="132" customFormat="1" ht="13.5"/>
    <row r="8954" s="132" customFormat="1" ht="13.5"/>
    <row r="8955" s="132" customFormat="1" ht="13.5"/>
    <row r="8956" s="132" customFormat="1" ht="13.5"/>
    <row r="8957" s="132" customFormat="1" ht="13.5"/>
    <row r="8958" s="132" customFormat="1" ht="13.5"/>
    <row r="8959" s="132" customFormat="1" ht="13.5"/>
    <row r="8960" s="132" customFormat="1" ht="13.5"/>
    <row r="8961" s="132" customFormat="1" ht="13.5"/>
    <row r="8962" s="132" customFormat="1" ht="13.5"/>
    <row r="8963" s="132" customFormat="1" ht="13.5"/>
    <row r="8964" s="132" customFormat="1" ht="13.5"/>
    <row r="8965" s="132" customFormat="1" ht="13.5"/>
    <row r="8966" s="132" customFormat="1" ht="13.5"/>
    <row r="8967" s="132" customFormat="1" ht="13.5"/>
    <row r="8968" s="132" customFormat="1" ht="13.5"/>
    <row r="8969" s="132" customFormat="1" ht="13.5"/>
    <row r="8970" s="132" customFormat="1" ht="13.5"/>
    <row r="8971" s="132" customFormat="1" ht="13.5"/>
    <row r="8972" s="132" customFormat="1" ht="13.5"/>
    <row r="8973" s="132" customFormat="1" ht="13.5"/>
    <row r="8974" s="132" customFormat="1" ht="13.5"/>
    <row r="8975" s="132" customFormat="1" ht="13.5"/>
    <row r="8976" s="132" customFormat="1" ht="13.5"/>
    <row r="8977" s="132" customFormat="1" ht="13.5"/>
    <row r="8978" s="132" customFormat="1" ht="13.5"/>
    <row r="8979" s="132" customFormat="1" ht="13.5"/>
    <row r="8980" s="132" customFormat="1" ht="13.5"/>
    <row r="8981" s="132" customFormat="1" ht="13.5"/>
    <row r="8982" s="132" customFormat="1" ht="13.5"/>
    <row r="8983" s="132" customFormat="1" ht="13.5"/>
    <row r="8984" s="132" customFormat="1" ht="13.5"/>
    <row r="8985" s="132" customFormat="1" ht="13.5"/>
    <row r="8986" s="132" customFormat="1" ht="13.5"/>
    <row r="8987" s="132" customFormat="1" ht="13.5"/>
    <row r="8988" s="132" customFormat="1" ht="13.5"/>
    <row r="8989" s="132" customFormat="1" ht="13.5"/>
    <row r="8990" s="132" customFormat="1" ht="13.5"/>
    <row r="8991" s="132" customFormat="1" ht="13.5"/>
    <row r="8992" s="132" customFormat="1" ht="13.5"/>
    <row r="8993" s="132" customFormat="1" ht="13.5"/>
    <row r="8994" s="132" customFormat="1" ht="13.5"/>
    <row r="8995" s="132" customFormat="1" ht="13.5"/>
    <row r="8996" s="132" customFormat="1" ht="13.5"/>
    <row r="8997" s="132" customFormat="1" ht="13.5"/>
    <row r="8998" s="132" customFormat="1" ht="13.5"/>
    <row r="8999" s="132" customFormat="1" ht="13.5"/>
    <row r="9000" s="132" customFormat="1" ht="13.5"/>
    <row r="9001" s="132" customFormat="1" ht="13.5"/>
    <row r="9002" s="132" customFormat="1" ht="13.5"/>
    <row r="9003" s="132" customFormat="1" ht="13.5"/>
    <row r="9004" s="132" customFormat="1" ht="13.5"/>
    <row r="9005" s="132" customFormat="1" ht="13.5"/>
    <row r="9006" s="132" customFormat="1" ht="13.5"/>
    <row r="9007" s="132" customFormat="1" ht="13.5"/>
    <row r="9008" s="132" customFormat="1" ht="13.5"/>
    <row r="9009" s="132" customFormat="1" ht="13.5"/>
    <row r="9010" s="132" customFormat="1" ht="13.5"/>
    <row r="9011" s="132" customFormat="1" ht="13.5"/>
    <row r="9012" s="132" customFormat="1" ht="13.5"/>
    <row r="9013" s="132" customFormat="1" ht="13.5"/>
    <row r="9014" s="132" customFormat="1" ht="13.5"/>
    <row r="9015" s="132" customFormat="1" ht="13.5"/>
    <row r="9016" s="132" customFormat="1" ht="13.5"/>
    <row r="9017" s="132" customFormat="1" ht="13.5"/>
    <row r="9018" s="132" customFormat="1" ht="13.5"/>
    <row r="9019" s="132" customFormat="1" ht="13.5"/>
    <row r="9020" s="132" customFormat="1" ht="13.5"/>
    <row r="9021" s="132" customFormat="1" ht="13.5"/>
    <row r="9022" s="132" customFormat="1" ht="13.5"/>
    <row r="9023" s="132" customFormat="1" ht="13.5"/>
    <row r="9024" s="132" customFormat="1" ht="13.5"/>
    <row r="9025" s="132" customFormat="1" ht="13.5"/>
    <row r="9026" s="132" customFormat="1" ht="13.5"/>
    <row r="9027" s="132" customFormat="1" ht="13.5"/>
    <row r="9028" s="132" customFormat="1" ht="13.5"/>
    <row r="9029" s="132" customFormat="1" ht="13.5"/>
    <row r="9030" s="132" customFormat="1" ht="13.5"/>
    <row r="9031" s="132" customFormat="1" ht="13.5"/>
    <row r="9032" s="132" customFormat="1" ht="13.5"/>
    <row r="9033" s="132" customFormat="1" ht="13.5"/>
    <row r="9034" s="132" customFormat="1" ht="13.5"/>
    <row r="9035" s="132" customFormat="1" ht="13.5"/>
    <row r="9036" s="132" customFormat="1" ht="13.5"/>
    <row r="9037" s="132" customFormat="1" ht="13.5"/>
    <row r="9038" s="132" customFormat="1" ht="13.5"/>
    <row r="9039" s="132" customFormat="1" ht="13.5"/>
    <row r="9040" s="132" customFormat="1" ht="13.5"/>
    <row r="9041" s="132" customFormat="1" ht="13.5"/>
    <row r="9042" s="132" customFormat="1" ht="13.5"/>
    <row r="9043" s="132" customFormat="1" ht="13.5"/>
    <row r="9044" s="132" customFormat="1" ht="13.5"/>
    <row r="9045" s="132" customFormat="1" ht="13.5"/>
    <row r="9046" s="132" customFormat="1" ht="13.5"/>
    <row r="9047" s="132" customFormat="1" ht="13.5"/>
    <row r="9048" s="132" customFormat="1" ht="13.5"/>
    <row r="9049" s="132" customFormat="1" ht="13.5"/>
    <row r="9050" s="132" customFormat="1" ht="13.5"/>
    <row r="9051" s="132" customFormat="1" ht="13.5"/>
    <row r="9052" s="132" customFormat="1" ht="13.5"/>
    <row r="9053" s="132" customFormat="1" ht="13.5"/>
    <row r="9054" s="132" customFormat="1" ht="13.5"/>
    <row r="9055" s="132" customFormat="1" ht="13.5"/>
    <row r="9056" s="132" customFormat="1" ht="13.5"/>
    <row r="9057" s="132" customFormat="1" ht="13.5"/>
    <row r="9058" s="132" customFormat="1" ht="13.5"/>
    <row r="9059" s="132" customFormat="1" ht="13.5"/>
    <row r="9060" s="132" customFormat="1" ht="13.5"/>
    <row r="9061" s="132" customFormat="1" ht="13.5"/>
    <row r="9062" s="132" customFormat="1" ht="13.5"/>
    <row r="9063" s="132" customFormat="1" ht="13.5"/>
    <row r="9064" s="132" customFormat="1" ht="13.5"/>
    <row r="9065" s="132" customFormat="1" ht="13.5"/>
    <row r="9066" s="132" customFormat="1" ht="13.5"/>
    <row r="9067" s="132" customFormat="1" ht="13.5"/>
    <row r="9068" s="132" customFormat="1" ht="13.5"/>
    <row r="9069" s="132" customFormat="1" ht="13.5"/>
    <row r="9070" s="132" customFormat="1" ht="13.5"/>
    <row r="9071" s="132" customFormat="1" ht="13.5"/>
    <row r="9072" s="132" customFormat="1" ht="13.5"/>
    <row r="9073" s="132" customFormat="1" ht="13.5"/>
    <row r="9074" s="132" customFormat="1" ht="13.5"/>
    <row r="9075" s="132" customFormat="1" ht="13.5"/>
    <row r="9076" s="132" customFormat="1" ht="13.5"/>
    <row r="9077" s="132" customFormat="1" ht="13.5"/>
    <row r="9078" s="132" customFormat="1" ht="13.5"/>
    <row r="9079" s="132" customFormat="1" ht="13.5"/>
    <row r="9080" s="132" customFormat="1" ht="13.5"/>
    <row r="9081" s="132" customFormat="1" ht="13.5"/>
    <row r="9082" s="132" customFormat="1" ht="13.5"/>
    <row r="9083" s="132" customFormat="1" ht="13.5"/>
    <row r="9084" s="132" customFormat="1" ht="13.5"/>
    <row r="9085" s="132" customFormat="1" ht="13.5"/>
    <row r="9086" s="132" customFormat="1" ht="13.5"/>
    <row r="9087" s="132" customFormat="1" ht="13.5"/>
    <row r="9088" s="132" customFormat="1" ht="13.5"/>
    <row r="9089" s="132" customFormat="1" ht="13.5"/>
    <row r="9090" s="132" customFormat="1" ht="13.5"/>
    <row r="9091" s="132" customFormat="1" ht="13.5"/>
    <row r="9092" s="132" customFormat="1" ht="13.5"/>
    <row r="9093" s="132" customFormat="1" ht="13.5"/>
    <row r="9094" s="132" customFormat="1" ht="13.5"/>
    <row r="9095" s="132" customFormat="1" ht="13.5"/>
    <row r="9096" s="132" customFormat="1" ht="13.5"/>
    <row r="9097" s="132" customFormat="1" ht="13.5"/>
    <row r="9098" s="132" customFormat="1" ht="13.5"/>
    <row r="9099" s="132" customFormat="1" ht="13.5"/>
    <row r="9100" s="132" customFormat="1" ht="13.5"/>
    <row r="9101" s="132" customFormat="1" ht="13.5"/>
    <row r="9102" s="132" customFormat="1" ht="13.5"/>
    <row r="9103" s="132" customFormat="1" ht="13.5"/>
    <row r="9104" s="132" customFormat="1" ht="13.5"/>
    <row r="9105" s="132" customFormat="1" ht="13.5"/>
    <row r="9106" s="132" customFormat="1" ht="13.5"/>
    <row r="9107" s="132" customFormat="1" ht="13.5"/>
    <row r="9108" s="132" customFormat="1" ht="13.5"/>
    <row r="9109" s="132" customFormat="1" ht="13.5"/>
    <row r="9110" s="132" customFormat="1" ht="13.5"/>
    <row r="9111" s="132" customFormat="1" ht="13.5"/>
    <row r="9112" s="132" customFormat="1" ht="13.5"/>
    <row r="9113" s="132" customFormat="1" ht="13.5"/>
    <row r="9114" s="132" customFormat="1" ht="13.5"/>
    <row r="9115" s="132" customFormat="1" ht="13.5"/>
    <row r="9116" s="132" customFormat="1" ht="13.5"/>
    <row r="9117" s="132" customFormat="1" ht="13.5"/>
    <row r="9118" s="132" customFormat="1" ht="13.5"/>
    <row r="9119" s="132" customFormat="1" ht="13.5"/>
    <row r="9120" s="132" customFormat="1" ht="13.5"/>
    <row r="9121" s="132" customFormat="1" ht="13.5"/>
    <row r="9122" s="132" customFormat="1" ht="13.5"/>
    <row r="9123" s="132" customFormat="1" ht="13.5"/>
    <row r="9124" s="132" customFormat="1" ht="13.5"/>
    <row r="9125" s="132" customFormat="1" ht="13.5"/>
    <row r="9126" s="132" customFormat="1" ht="13.5"/>
    <row r="9127" s="132" customFormat="1" ht="13.5"/>
    <row r="9128" s="132" customFormat="1" ht="13.5"/>
    <row r="9129" s="132" customFormat="1" ht="13.5"/>
    <row r="9130" s="132" customFormat="1" ht="13.5"/>
    <row r="9131" s="132" customFormat="1" ht="13.5"/>
    <row r="9132" s="132" customFormat="1" ht="13.5"/>
    <row r="9133" s="132" customFormat="1" ht="13.5"/>
    <row r="9134" s="132" customFormat="1" ht="13.5"/>
    <row r="9135" s="132" customFormat="1" ht="13.5"/>
    <row r="9136" s="132" customFormat="1" ht="13.5"/>
    <row r="9137" s="132" customFormat="1" ht="13.5"/>
    <row r="9138" s="132" customFormat="1" ht="13.5"/>
    <row r="9139" s="132" customFormat="1" ht="13.5"/>
    <row r="9140" s="132" customFormat="1" ht="13.5"/>
    <row r="9141" s="132" customFormat="1" ht="13.5"/>
    <row r="9142" s="132" customFormat="1" ht="13.5"/>
    <row r="9143" s="132" customFormat="1" ht="13.5"/>
    <row r="9144" s="132" customFormat="1" ht="13.5"/>
    <row r="9145" s="132" customFormat="1" ht="13.5"/>
    <row r="9146" s="132" customFormat="1" ht="13.5"/>
    <row r="9147" s="132" customFormat="1" ht="13.5"/>
    <row r="9148" s="132" customFormat="1" ht="13.5"/>
    <row r="9149" s="132" customFormat="1" ht="13.5"/>
    <row r="9150" s="132" customFormat="1" ht="13.5"/>
    <row r="9151" s="132" customFormat="1" ht="13.5"/>
    <row r="9152" s="132" customFormat="1" ht="13.5"/>
    <row r="9153" s="132" customFormat="1" ht="13.5"/>
    <row r="9154" s="132" customFormat="1" ht="13.5"/>
    <row r="9155" s="132" customFormat="1" ht="13.5"/>
    <row r="9156" s="132" customFormat="1" ht="13.5"/>
    <row r="9157" s="132" customFormat="1" ht="13.5"/>
    <row r="9158" s="132" customFormat="1" ht="13.5"/>
    <row r="9159" s="132" customFormat="1" ht="13.5"/>
    <row r="9160" s="132" customFormat="1" ht="13.5"/>
    <row r="9161" s="132" customFormat="1" ht="13.5"/>
    <row r="9162" s="132" customFormat="1" ht="13.5"/>
    <row r="9163" s="132" customFormat="1" ht="13.5"/>
    <row r="9164" s="132" customFormat="1" ht="13.5"/>
    <row r="9165" s="132" customFormat="1" ht="13.5"/>
    <row r="9166" s="132" customFormat="1" ht="13.5"/>
    <row r="9167" s="132" customFormat="1" ht="13.5"/>
    <row r="9168" s="132" customFormat="1" ht="13.5"/>
    <row r="9169" s="132" customFormat="1" ht="13.5"/>
    <row r="9170" s="132" customFormat="1" ht="13.5"/>
    <row r="9171" s="132" customFormat="1" ht="13.5"/>
    <row r="9172" s="132" customFormat="1" ht="13.5"/>
    <row r="9173" s="132" customFormat="1" ht="13.5"/>
    <row r="9174" s="132" customFormat="1" ht="13.5"/>
    <row r="9175" s="132" customFormat="1" ht="13.5"/>
    <row r="9176" s="132" customFormat="1" ht="13.5"/>
    <row r="9177" s="132" customFormat="1" ht="13.5"/>
    <row r="9178" s="132" customFormat="1" ht="13.5"/>
    <row r="9179" s="132" customFormat="1" ht="13.5"/>
    <row r="9180" s="132" customFormat="1" ht="13.5"/>
    <row r="9181" s="132" customFormat="1" ht="13.5"/>
    <row r="9182" s="132" customFormat="1" ht="13.5"/>
    <row r="9183" s="132" customFormat="1" ht="13.5"/>
    <row r="9184" s="132" customFormat="1" ht="13.5"/>
    <row r="9185" s="132" customFormat="1" ht="13.5"/>
    <row r="9186" s="132" customFormat="1" ht="13.5"/>
    <row r="9187" s="132" customFormat="1" ht="13.5"/>
    <row r="9188" s="132" customFormat="1" ht="13.5"/>
    <row r="9189" s="132" customFormat="1" ht="13.5"/>
    <row r="9190" s="132" customFormat="1" ht="13.5"/>
    <row r="9191" s="132" customFormat="1" ht="13.5"/>
    <row r="9192" s="132" customFormat="1" ht="13.5"/>
    <row r="9193" s="132" customFormat="1" ht="13.5"/>
    <row r="9194" s="132" customFormat="1" ht="13.5"/>
    <row r="9195" s="132" customFormat="1" ht="13.5"/>
    <row r="9196" s="132" customFormat="1" ht="13.5"/>
    <row r="9197" s="132" customFormat="1" ht="13.5"/>
    <row r="9198" s="132" customFormat="1" ht="13.5"/>
    <row r="9199" s="132" customFormat="1" ht="13.5"/>
    <row r="9200" s="132" customFormat="1" ht="13.5"/>
    <row r="9201" s="132" customFormat="1" ht="13.5"/>
    <row r="9202" s="132" customFormat="1" ht="13.5"/>
    <row r="9203" s="132" customFormat="1" ht="13.5"/>
    <row r="9204" s="132" customFormat="1" ht="13.5"/>
    <row r="9205" s="132" customFormat="1" ht="13.5"/>
    <row r="9206" s="132" customFormat="1" ht="13.5"/>
    <row r="9207" s="132" customFormat="1" ht="13.5"/>
    <row r="9208" s="132" customFormat="1" ht="13.5"/>
    <row r="9209" s="132" customFormat="1" ht="13.5"/>
    <row r="9210" s="132" customFormat="1" ht="13.5"/>
    <row r="9211" s="132" customFormat="1" ht="13.5"/>
    <row r="9212" s="132" customFormat="1" ht="13.5"/>
    <row r="9213" s="132" customFormat="1" ht="13.5"/>
    <row r="9214" s="132" customFormat="1" ht="13.5"/>
    <row r="9215" s="132" customFormat="1" ht="13.5"/>
    <row r="9216" s="132" customFormat="1" ht="13.5"/>
    <row r="9217" s="132" customFormat="1" ht="13.5"/>
    <row r="9218" s="132" customFormat="1" ht="13.5"/>
    <row r="9219" s="132" customFormat="1" ht="13.5"/>
    <row r="9220" s="132" customFormat="1" ht="13.5"/>
    <row r="9221" s="132" customFormat="1" ht="13.5"/>
    <row r="9222" s="132" customFormat="1" ht="13.5"/>
    <row r="9223" s="132" customFormat="1" ht="13.5"/>
    <row r="9224" s="132" customFormat="1" ht="13.5"/>
    <row r="9225" s="132" customFormat="1" ht="13.5"/>
    <row r="9226" s="132" customFormat="1" ht="13.5"/>
    <row r="9227" s="132" customFormat="1" ht="13.5"/>
    <row r="9228" s="132" customFormat="1" ht="13.5"/>
    <row r="9229" s="132" customFormat="1" ht="13.5"/>
    <row r="9230" s="132" customFormat="1" ht="13.5"/>
    <row r="9231" s="132" customFormat="1" ht="13.5"/>
    <row r="9232" s="132" customFormat="1" ht="13.5"/>
    <row r="9233" s="132" customFormat="1" ht="13.5"/>
    <row r="9234" s="132" customFormat="1" ht="13.5"/>
    <row r="9235" s="132" customFormat="1" ht="13.5"/>
    <row r="9236" s="132" customFormat="1" ht="13.5"/>
    <row r="9237" s="132" customFormat="1" ht="13.5"/>
    <row r="9238" s="132" customFormat="1" ht="13.5"/>
    <row r="9239" s="132" customFormat="1" ht="13.5"/>
    <row r="9240" s="132" customFormat="1" ht="13.5"/>
    <row r="9241" s="132" customFormat="1" ht="13.5"/>
    <row r="9242" s="132" customFormat="1" ht="13.5"/>
    <row r="9243" s="132" customFormat="1" ht="13.5"/>
    <row r="9244" s="132" customFormat="1" ht="13.5"/>
    <row r="9245" s="132" customFormat="1" ht="13.5"/>
    <row r="9246" s="132" customFormat="1" ht="13.5"/>
    <row r="9247" s="132" customFormat="1" ht="13.5"/>
    <row r="9248" s="132" customFormat="1" ht="13.5"/>
    <row r="9249" s="132" customFormat="1" ht="13.5"/>
    <row r="9250" s="132" customFormat="1" ht="13.5"/>
    <row r="9251" s="132" customFormat="1" ht="13.5"/>
    <row r="9252" s="132" customFormat="1" ht="13.5"/>
    <row r="9253" s="132" customFormat="1" ht="13.5"/>
    <row r="9254" s="132" customFormat="1" ht="13.5"/>
    <row r="9255" s="132" customFormat="1" ht="13.5"/>
    <row r="9256" s="132" customFormat="1" ht="13.5"/>
    <row r="9257" s="132" customFormat="1" ht="13.5"/>
    <row r="9258" s="132" customFormat="1" ht="13.5"/>
    <row r="9259" s="132" customFormat="1" ht="13.5"/>
    <row r="9260" s="132" customFormat="1" ht="13.5"/>
    <row r="9261" s="132" customFormat="1" ht="13.5"/>
    <row r="9262" s="132" customFormat="1" ht="13.5"/>
    <row r="9263" s="132" customFormat="1" ht="13.5"/>
    <row r="9264" s="132" customFormat="1" ht="13.5"/>
    <row r="9265" s="132" customFormat="1" ht="13.5"/>
    <row r="9266" s="132" customFormat="1" ht="13.5"/>
    <row r="9267" s="132" customFormat="1" ht="13.5"/>
    <row r="9268" s="132" customFormat="1" ht="13.5"/>
    <row r="9269" s="132" customFormat="1" ht="13.5"/>
    <row r="9270" s="132" customFormat="1" ht="13.5"/>
    <row r="9271" s="132" customFormat="1" ht="13.5"/>
    <row r="9272" s="132" customFormat="1" ht="13.5"/>
    <row r="9273" s="132" customFormat="1" ht="13.5"/>
    <row r="9274" s="132" customFormat="1" ht="13.5"/>
    <row r="9275" s="132" customFormat="1" ht="13.5"/>
    <row r="9276" s="132" customFormat="1" ht="13.5"/>
    <row r="9277" s="132" customFormat="1" ht="13.5"/>
    <row r="9278" s="132" customFormat="1" ht="13.5"/>
    <row r="9279" s="132" customFormat="1" ht="13.5"/>
    <row r="9280" s="132" customFormat="1" ht="13.5"/>
    <row r="9281" s="132" customFormat="1" ht="13.5"/>
    <row r="9282" s="132" customFormat="1" ht="13.5"/>
    <row r="9283" s="132" customFormat="1" ht="13.5"/>
    <row r="9284" s="132" customFormat="1" ht="13.5"/>
    <row r="9285" s="132" customFormat="1" ht="13.5"/>
    <row r="9286" s="132" customFormat="1" ht="13.5"/>
    <row r="9287" s="132" customFormat="1" ht="13.5"/>
    <row r="9288" s="132" customFormat="1" ht="13.5"/>
    <row r="9289" s="132" customFormat="1" ht="13.5"/>
    <row r="9290" s="132" customFormat="1" ht="13.5"/>
    <row r="9291" s="132" customFormat="1" ht="13.5"/>
    <row r="9292" s="132" customFormat="1" ht="13.5"/>
    <row r="9293" s="132" customFormat="1" ht="13.5"/>
    <row r="9294" s="132" customFormat="1" ht="13.5"/>
    <row r="9295" s="132" customFormat="1" ht="13.5"/>
    <row r="9296" s="132" customFormat="1" ht="13.5"/>
    <row r="9297" s="132" customFormat="1" ht="13.5"/>
    <row r="9298" s="132" customFormat="1" ht="13.5"/>
    <row r="9299" s="132" customFormat="1" ht="13.5"/>
    <row r="9300" s="132" customFormat="1" ht="13.5"/>
    <row r="9301" s="132" customFormat="1" ht="13.5"/>
    <row r="9302" s="132" customFormat="1" ht="13.5"/>
    <row r="9303" s="132" customFormat="1" ht="13.5"/>
    <row r="9304" s="132" customFormat="1" ht="13.5"/>
    <row r="9305" s="132" customFormat="1" ht="13.5"/>
    <row r="9306" s="132" customFormat="1" ht="13.5"/>
    <row r="9307" s="132" customFormat="1" ht="13.5"/>
    <row r="9308" s="132" customFormat="1" ht="13.5"/>
    <row r="9309" s="132" customFormat="1" ht="13.5"/>
    <row r="9310" s="132" customFormat="1" ht="13.5"/>
    <row r="9311" s="132" customFormat="1" ht="13.5"/>
    <row r="9312" s="132" customFormat="1" ht="13.5"/>
    <row r="9313" s="132" customFormat="1" ht="13.5"/>
    <row r="9314" s="132" customFormat="1" ht="13.5"/>
    <row r="9315" s="132" customFormat="1" ht="13.5"/>
    <row r="9316" s="132" customFormat="1" ht="13.5"/>
    <row r="9317" s="132" customFormat="1" ht="13.5"/>
    <row r="9318" s="132" customFormat="1" ht="13.5"/>
    <row r="9319" s="132" customFormat="1" ht="13.5"/>
    <row r="9320" s="132" customFormat="1" ht="13.5"/>
    <row r="9321" s="132" customFormat="1" ht="13.5"/>
    <row r="9322" s="132" customFormat="1" ht="13.5"/>
    <row r="9323" s="132" customFormat="1" ht="13.5"/>
    <row r="9324" s="132" customFormat="1" ht="13.5"/>
    <row r="9325" s="132" customFormat="1" ht="13.5"/>
    <row r="9326" s="132" customFormat="1" ht="13.5"/>
    <row r="9327" s="132" customFormat="1" ht="13.5"/>
    <row r="9328" s="132" customFormat="1" ht="13.5"/>
    <row r="9329" s="132" customFormat="1" ht="13.5"/>
    <row r="9330" s="132" customFormat="1" ht="13.5"/>
    <row r="9331" s="132" customFormat="1" ht="13.5"/>
    <row r="9332" s="132" customFormat="1" ht="13.5"/>
    <row r="9333" s="132" customFormat="1" ht="13.5"/>
    <row r="9334" s="132" customFormat="1" ht="13.5"/>
    <row r="9335" s="132" customFormat="1" ht="13.5"/>
    <row r="9336" s="132" customFormat="1" ht="13.5"/>
    <row r="9337" s="132" customFormat="1" ht="13.5"/>
    <row r="9338" s="132" customFormat="1" ht="13.5"/>
    <row r="9339" s="132" customFormat="1" ht="13.5"/>
    <row r="9340" s="132" customFormat="1" ht="13.5"/>
    <row r="9341" s="132" customFormat="1" ht="13.5"/>
    <row r="9342" s="132" customFormat="1" ht="13.5"/>
    <row r="9343" s="132" customFormat="1" ht="13.5"/>
    <row r="9344" s="132" customFormat="1" ht="13.5"/>
    <row r="9345" s="132" customFormat="1" ht="13.5"/>
    <row r="9346" s="132" customFormat="1" ht="13.5"/>
    <row r="9347" s="132" customFormat="1" ht="13.5"/>
    <row r="9348" s="132" customFormat="1" ht="13.5"/>
    <row r="9349" s="132" customFormat="1" ht="13.5"/>
    <row r="9350" s="132" customFormat="1" ht="13.5"/>
    <row r="9351" s="132" customFormat="1" ht="13.5"/>
    <row r="9352" s="132" customFormat="1" ht="13.5"/>
    <row r="9353" s="132" customFormat="1" ht="13.5"/>
    <row r="9354" s="132" customFormat="1" ht="13.5"/>
    <row r="9355" s="132" customFormat="1" ht="13.5"/>
    <row r="9356" s="132" customFormat="1" ht="13.5"/>
    <row r="9357" s="132" customFormat="1" ht="13.5"/>
    <row r="9358" s="132" customFormat="1" ht="13.5"/>
    <row r="9359" s="132" customFormat="1" ht="13.5"/>
    <row r="9360" s="132" customFormat="1" ht="13.5"/>
    <row r="9361" s="132" customFormat="1" ht="13.5"/>
    <row r="9362" s="132" customFormat="1" ht="13.5"/>
    <row r="9363" s="132" customFormat="1" ht="13.5"/>
    <row r="9364" s="132" customFormat="1" ht="13.5"/>
    <row r="9365" s="132" customFormat="1" ht="13.5"/>
    <row r="9366" s="132" customFormat="1" ht="13.5"/>
    <row r="9367" s="132" customFormat="1" ht="13.5"/>
    <row r="9368" s="132" customFormat="1" ht="13.5"/>
    <row r="9369" s="132" customFormat="1" ht="13.5"/>
    <row r="9370" s="132" customFormat="1" ht="13.5"/>
    <row r="9371" s="132" customFormat="1" ht="13.5"/>
    <row r="9372" s="132" customFormat="1" ht="13.5"/>
    <row r="9373" s="132" customFormat="1" ht="13.5"/>
    <row r="9374" s="132" customFormat="1" ht="13.5"/>
    <row r="9375" s="132" customFormat="1" ht="13.5"/>
    <row r="9376" s="132" customFormat="1" ht="13.5"/>
    <row r="9377" s="132" customFormat="1" ht="13.5"/>
    <row r="9378" s="132" customFormat="1" ht="13.5"/>
    <row r="9379" s="132" customFormat="1" ht="13.5"/>
    <row r="9380" s="132" customFormat="1" ht="13.5"/>
    <row r="9381" s="132" customFormat="1" ht="13.5"/>
    <row r="9382" s="132" customFormat="1" ht="13.5"/>
    <row r="9383" s="132" customFormat="1" ht="13.5"/>
    <row r="9384" s="132" customFormat="1" ht="13.5"/>
    <row r="9385" s="132" customFormat="1" ht="13.5"/>
    <row r="9386" s="132" customFormat="1" ht="13.5"/>
    <row r="9387" s="132" customFormat="1" ht="13.5"/>
    <row r="9388" s="132" customFormat="1" ht="13.5"/>
    <row r="9389" s="132" customFormat="1" ht="13.5"/>
    <row r="9390" s="132" customFormat="1" ht="13.5"/>
    <row r="9391" s="132" customFormat="1" ht="13.5"/>
    <row r="9392" s="132" customFormat="1" ht="13.5"/>
    <row r="9393" s="132" customFormat="1" ht="13.5"/>
    <row r="9394" s="132" customFormat="1" ht="13.5"/>
    <row r="9395" s="132" customFormat="1" ht="13.5"/>
    <row r="9396" s="132" customFormat="1" ht="13.5"/>
    <row r="9397" s="132" customFormat="1" ht="13.5"/>
    <row r="9398" s="132" customFormat="1" ht="13.5"/>
    <row r="9399" s="132" customFormat="1" ht="13.5"/>
    <row r="9400" s="132" customFormat="1" ht="13.5"/>
    <row r="9401" s="132" customFormat="1" ht="13.5"/>
    <row r="9402" s="132" customFormat="1" ht="13.5"/>
    <row r="9403" s="132" customFormat="1" ht="13.5"/>
    <row r="9404" s="132" customFormat="1" ht="13.5"/>
    <row r="9405" s="132" customFormat="1" ht="13.5"/>
    <row r="9406" s="132" customFormat="1" ht="13.5"/>
    <row r="9407" s="132" customFormat="1" ht="13.5"/>
    <row r="9408" s="132" customFormat="1" ht="13.5"/>
    <row r="9409" s="132" customFormat="1" ht="13.5"/>
    <row r="9410" s="132" customFormat="1" ht="13.5"/>
    <row r="9411" s="132" customFormat="1" ht="13.5"/>
    <row r="9412" s="132" customFormat="1" ht="13.5"/>
    <row r="9413" s="132" customFormat="1" ht="13.5"/>
    <row r="9414" s="132" customFormat="1" ht="13.5"/>
    <row r="9415" s="132" customFormat="1" ht="13.5"/>
    <row r="9416" s="132" customFormat="1" ht="13.5"/>
    <row r="9417" s="132" customFormat="1" ht="13.5"/>
    <row r="9418" s="132" customFormat="1" ht="13.5"/>
    <row r="9419" s="132" customFormat="1" ht="13.5"/>
    <row r="9420" s="132" customFormat="1" ht="13.5"/>
    <row r="9421" s="132" customFormat="1" ht="13.5"/>
    <row r="9422" s="132" customFormat="1" ht="13.5"/>
    <row r="9423" s="132" customFormat="1" ht="13.5"/>
    <row r="9424" s="132" customFormat="1" ht="13.5"/>
    <row r="9425" s="132" customFormat="1" ht="13.5"/>
    <row r="9426" s="132" customFormat="1" ht="13.5"/>
    <row r="9427" s="132" customFormat="1" ht="13.5"/>
    <row r="9428" s="132" customFormat="1" ht="13.5"/>
    <row r="9429" s="132" customFormat="1" ht="13.5"/>
    <row r="9430" s="132" customFormat="1" ht="13.5"/>
    <row r="9431" s="132" customFormat="1" ht="13.5"/>
    <row r="9432" s="132" customFormat="1" ht="13.5"/>
    <row r="9433" s="132" customFormat="1" ht="13.5"/>
    <row r="9434" s="132" customFormat="1" ht="13.5"/>
    <row r="9435" s="132" customFormat="1" ht="13.5"/>
    <row r="9436" s="132" customFormat="1" ht="13.5"/>
    <row r="9437" s="132" customFormat="1" ht="13.5"/>
    <row r="9438" s="132" customFormat="1" ht="13.5"/>
    <row r="9439" s="132" customFormat="1" ht="13.5"/>
    <row r="9440" s="132" customFormat="1" ht="13.5"/>
    <row r="9441" s="132" customFormat="1" ht="13.5"/>
    <row r="9442" s="132" customFormat="1" ht="13.5"/>
    <row r="9443" s="132" customFormat="1" ht="13.5"/>
    <row r="9444" s="132" customFormat="1" ht="13.5"/>
    <row r="9445" s="132" customFormat="1" ht="13.5"/>
    <row r="9446" s="132" customFormat="1" ht="13.5"/>
    <row r="9447" s="132" customFormat="1" ht="13.5"/>
    <row r="9448" s="132" customFormat="1" ht="13.5"/>
    <row r="9449" s="132" customFormat="1" ht="13.5"/>
    <row r="9450" s="132" customFormat="1" ht="13.5"/>
    <row r="9451" s="132" customFormat="1" ht="13.5"/>
    <row r="9452" s="132" customFormat="1" ht="13.5"/>
    <row r="9453" s="132" customFormat="1" ht="13.5"/>
    <row r="9454" s="132" customFormat="1" ht="13.5"/>
    <row r="9455" s="132" customFormat="1" ht="13.5"/>
    <row r="9456" s="132" customFormat="1" ht="13.5"/>
    <row r="9457" s="132" customFormat="1" ht="13.5"/>
    <row r="9458" s="132" customFormat="1" ht="13.5"/>
    <row r="9459" s="132" customFormat="1" ht="13.5"/>
    <row r="9460" s="132" customFormat="1" ht="13.5"/>
    <row r="9461" s="132" customFormat="1" ht="13.5"/>
    <row r="9462" s="132" customFormat="1" ht="13.5"/>
    <row r="9463" s="132" customFormat="1" ht="13.5"/>
    <row r="9464" s="132" customFormat="1" ht="13.5"/>
    <row r="9465" s="132" customFormat="1" ht="13.5"/>
    <row r="9466" s="132" customFormat="1" ht="13.5"/>
    <row r="9467" s="132" customFormat="1" ht="13.5"/>
    <row r="9468" s="132" customFormat="1" ht="13.5"/>
    <row r="9469" s="132" customFormat="1" ht="13.5"/>
    <row r="9470" s="132" customFormat="1" ht="13.5"/>
    <row r="9471" s="132" customFormat="1" ht="13.5"/>
    <row r="9472" s="132" customFormat="1" ht="13.5"/>
    <row r="9473" s="132" customFormat="1" ht="13.5"/>
    <row r="9474" s="132" customFormat="1" ht="13.5"/>
    <row r="9475" s="132" customFormat="1" ht="13.5"/>
    <row r="9476" s="132" customFormat="1" ht="13.5"/>
    <row r="9477" s="132" customFormat="1" ht="13.5"/>
    <row r="9478" s="132" customFormat="1" ht="13.5"/>
    <row r="9479" s="132" customFormat="1" ht="13.5"/>
    <row r="9480" s="132" customFormat="1" ht="13.5"/>
    <row r="9481" s="132" customFormat="1" ht="13.5"/>
    <row r="9482" s="132" customFormat="1" ht="13.5"/>
    <row r="9483" s="132" customFormat="1" ht="13.5"/>
    <row r="9484" s="132" customFormat="1" ht="13.5"/>
    <row r="9485" s="132" customFormat="1" ht="13.5"/>
    <row r="9486" s="132" customFormat="1" ht="13.5"/>
    <row r="9487" s="132" customFormat="1" ht="13.5"/>
    <row r="9488" s="132" customFormat="1" ht="13.5"/>
    <row r="9489" s="132" customFormat="1" ht="13.5"/>
    <row r="9490" s="132" customFormat="1" ht="13.5"/>
    <row r="9491" s="132" customFormat="1" ht="13.5"/>
    <row r="9492" s="132" customFormat="1" ht="13.5"/>
    <row r="9493" s="132" customFormat="1" ht="13.5"/>
    <row r="9494" s="132" customFormat="1" ht="13.5"/>
    <row r="9495" s="132" customFormat="1" ht="13.5"/>
    <row r="9496" s="132" customFormat="1" ht="13.5"/>
    <row r="9497" s="132" customFormat="1" ht="13.5"/>
    <row r="9498" s="132" customFormat="1" ht="13.5"/>
    <row r="9499" s="132" customFormat="1" ht="13.5"/>
    <row r="9500" s="132" customFormat="1" ht="13.5"/>
    <row r="9501" s="132" customFormat="1" ht="13.5"/>
    <row r="9502" s="132" customFormat="1" ht="13.5"/>
    <row r="9503" s="132" customFormat="1" ht="13.5"/>
    <row r="9504" s="132" customFormat="1" ht="13.5"/>
    <row r="9505" s="132" customFormat="1" ht="13.5"/>
    <row r="9506" s="132" customFormat="1" ht="13.5"/>
    <row r="9507" s="132" customFormat="1" ht="13.5"/>
    <row r="9508" s="132" customFormat="1" ht="13.5"/>
    <row r="9509" s="132" customFormat="1" ht="13.5"/>
    <row r="9510" s="132" customFormat="1" ht="13.5"/>
    <row r="9511" s="132" customFormat="1" ht="13.5"/>
    <row r="9512" s="132" customFormat="1" ht="13.5"/>
    <row r="9513" s="132" customFormat="1" ht="13.5"/>
    <row r="9514" s="132" customFormat="1" ht="13.5"/>
    <row r="9515" s="132" customFormat="1" ht="13.5"/>
    <row r="9516" s="132" customFormat="1" ht="13.5"/>
    <row r="9517" s="132" customFormat="1" ht="13.5"/>
    <row r="9518" s="132" customFormat="1" ht="13.5"/>
    <row r="9519" s="132" customFormat="1" ht="13.5"/>
    <row r="9520" s="132" customFormat="1" ht="13.5"/>
    <row r="9521" s="132" customFormat="1" ht="13.5"/>
    <row r="9522" s="132" customFormat="1" ht="13.5"/>
    <row r="9523" s="132" customFormat="1" ht="13.5"/>
    <row r="9524" s="132" customFormat="1" ht="13.5"/>
    <row r="9525" s="132" customFormat="1" ht="13.5"/>
    <row r="9526" s="132" customFormat="1" ht="13.5"/>
    <row r="9527" s="132" customFormat="1" ht="13.5"/>
    <row r="9528" s="132" customFormat="1" ht="13.5"/>
    <row r="9529" s="132" customFormat="1" ht="13.5"/>
    <row r="9530" s="132" customFormat="1" ht="13.5"/>
    <row r="9531" s="132" customFormat="1" ht="13.5"/>
    <row r="9532" s="132" customFormat="1" ht="13.5"/>
    <row r="9533" s="132" customFormat="1" ht="13.5"/>
    <row r="9534" s="132" customFormat="1" ht="13.5"/>
    <row r="9535" s="132" customFormat="1" ht="13.5"/>
    <row r="9536" s="132" customFormat="1" ht="13.5"/>
    <row r="9537" s="132" customFormat="1" ht="13.5"/>
    <row r="9538" s="132" customFormat="1" ht="13.5"/>
    <row r="9539" s="132" customFormat="1" ht="13.5"/>
    <row r="9540" s="132" customFormat="1" ht="13.5"/>
    <row r="9541" s="132" customFormat="1" ht="13.5"/>
    <row r="9542" s="132" customFormat="1" ht="13.5"/>
    <row r="9543" s="132" customFormat="1" ht="13.5"/>
    <row r="9544" s="132" customFormat="1" ht="13.5"/>
    <row r="9545" s="132" customFormat="1" ht="13.5"/>
    <row r="9546" s="132" customFormat="1" ht="13.5"/>
    <row r="9547" s="132" customFormat="1" ht="13.5"/>
    <row r="9548" s="132" customFormat="1" ht="13.5"/>
    <row r="9549" s="132" customFormat="1" ht="13.5"/>
    <row r="9550" s="132" customFormat="1" ht="13.5"/>
    <row r="9551" s="132" customFormat="1" ht="13.5"/>
    <row r="9552" s="132" customFormat="1" ht="13.5"/>
    <row r="9553" s="132" customFormat="1" ht="13.5"/>
    <row r="9554" s="132" customFormat="1" ht="13.5"/>
    <row r="9555" s="132" customFormat="1" ht="13.5"/>
    <row r="9556" s="132" customFormat="1" ht="13.5"/>
    <row r="9557" s="132" customFormat="1" ht="13.5"/>
    <row r="9558" s="132" customFormat="1" ht="13.5"/>
    <row r="9559" s="132" customFormat="1" ht="13.5"/>
    <row r="9560" s="132" customFormat="1" ht="13.5"/>
    <row r="9561" s="132" customFormat="1" ht="13.5"/>
    <row r="9562" s="132" customFormat="1" ht="13.5"/>
    <row r="9563" s="132" customFormat="1" ht="13.5"/>
    <row r="9564" s="132" customFormat="1" ht="13.5"/>
    <row r="9565" s="132" customFormat="1" ht="13.5"/>
    <row r="9566" s="132" customFormat="1" ht="13.5"/>
    <row r="9567" s="132" customFormat="1" ht="13.5"/>
    <row r="9568" s="132" customFormat="1" ht="13.5"/>
    <row r="9569" s="132" customFormat="1" ht="13.5"/>
    <row r="9570" s="132" customFormat="1" ht="13.5"/>
    <row r="9571" s="132" customFormat="1" ht="13.5"/>
    <row r="9572" s="132" customFormat="1" ht="13.5"/>
    <row r="9573" s="132" customFormat="1" ht="13.5"/>
    <row r="9574" s="132" customFormat="1" ht="13.5"/>
    <row r="9575" s="132" customFormat="1" ht="13.5"/>
    <row r="9576" s="132" customFormat="1" ht="13.5"/>
    <row r="9577" s="132" customFormat="1" ht="13.5"/>
    <row r="9578" s="132" customFormat="1" ht="13.5"/>
    <row r="9579" s="132" customFormat="1" ht="13.5"/>
    <row r="9580" s="132" customFormat="1" ht="13.5"/>
    <row r="9581" s="132" customFormat="1" ht="13.5"/>
    <row r="9582" s="132" customFormat="1" ht="13.5"/>
    <row r="9583" s="132" customFormat="1" ht="13.5"/>
    <row r="9584" s="132" customFormat="1" ht="13.5"/>
    <row r="9585" s="132" customFormat="1" ht="13.5"/>
    <row r="9586" s="132" customFormat="1" ht="13.5"/>
    <row r="9587" s="132" customFormat="1" ht="13.5"/>
    <row r="9588" s="132" customFormat="1" ht="13.5"/>
    <row r="9589" s="132" customFormat="1" ht="13.5"/>
    <row r="9590" s="132" customFormat="1" ht="13.5"/>
    <row r="9591" s="132" customFormat="1" ht="13.5"/>
    <row r="9592" s="132" customFormat="1" ht="13.5"/>
    <row r="9593" s="132" customFormat="1" ht="13.5"/>
    <row r="9594" s="132" customFormat="1" ht="13.5"/>
    <row r="9595" s="132" customFormat="1" ht="13.5"/>
    <row r="9596" s="132" customFormat="1" ht="13.5"/>
    <row r="9597" s="132" customFormat="1" ht="13.5"/>
    <row r="9598" s="132" customFormat="1" ht="13.5"/>
    <row r="9599" s="132" customFormat="1" ht="13.5"/>
    <row r="9600" s="132" customFormat="1" ht="13.5"/>
    <row r="9601" s="132" customFormat="1" ht="13.5"/>
    <row r="9602" s="132" customFormat="1" ht="13.5"/>
    <row r="9603" s="132" customFormat="1" ht="13.5"/>
    <row r="9604" s="132" customFormat="1" ht="13.5"/>
    <row r="9605" s="132" customFormat="1" ht="13.5"/>
    <row r="9606" s="132" customFormat="1" ht="13.5"/>
    <row r="9607" s="132" customFormat="1" ht="13.5"/>
    <row r="9608" s="132" customFormat="1" ht="13.5"/>
    <row r="9609" s="132" customFormat="1" ht="13.5"/>
    <row r="9610" s="132" customFormat="1" ht="13.5"/>
    <row r="9611" s="132" customFormat="1" ht="13.5"/>
    <row r="9612" s="132" customFormat="1" ht="13.5"/>
    <row r="9613" s="132" customFormat="1" ht="13.5"/>
    <row r="9614" s="132" customFormat="1" ht="13.5"/>
    <row r="9615" s="132" customFormat="1" ht="13.5"/>
    <row r="9616" s="132" customFormat="1" ht="13.5"/>
    <row r="9617" s="132" customFormat="1" ht="13.5"/>
    <row r="9618" s="132" customFormat="1" ht="13.5"/>
    <row r="9619" s="132" customFormat="1" ht="13.5"/>
    <row r="9620" s="132" customFormat="1" ht="13.5"/>
    <row r="9621" s="132" customFormat="1" ht="13.5"/>
    <row r="9622" s="132" customFormat="1" ht="13.5"/>
    <row r="9623" s="132" customFormat="1" ht="13.5"/>
    <row r="9624" s="132" customFormat="1" ht="13.5"/>
    <row r="9625" s="132" customFormat="1" ht="13.5"/>
    <row r="9626" s="132" customFormat="1" ht="13.5"/>
    <row r="9627" s="132" customFormat="1" ht="13.5"/>
    <row r="9628" s="132" customFormat="1" ht="13.5"/>
    <row r="9629" s="132" customFormat="1" ht="13.5"/>
    <row r="9630" s="132" customFormat="1" ht="13.5"/>
    <row r="9631" s="132" customFormat="1" ht="13.5"/>
    <row r="9632" s="132" customFormat="1" ht="13.5"/>
    <row r="9633" s="132" customFormat="1" ht="13.5"/>
    <row r="9634" s="132" customFormat="1" ht="13.5"/>
    <row r="9635" s="132" customFormat="1" ht="13.5"/>
    <row r="9636" s="132" customFormat="1" ht="13.5"/>
    <row r="9637" s="132" customFormat="1" ht="13.5"/>
    <row r="9638" s="132" customFormat="1" ht="13.5"/>
    <row r="9639" s="132" customFormat="1" ht="13.5"/>
    <row r="9640" s="132" customFormat="1" ht="13.5"/>
    <row r="9641" s="132" customFormat="1" ht="13.5"/>
    <row r="9642" s="132" customFormat="1" ht="13.5"/>
    <row r="9643" s="132" customFormat="1" ht="13.5"/>
    <row r="9644" s="132" customFormat="1" ht="13.5"/>
    <row r="9645" s="132" customFormat="1" ht="13.5"/>
    <row r="9646" s="132" customFormat="1" ht="13.5"/>
    <row r="9647" s="132" customFormat="1" ht="13.5"/>
    <row r="9648" s="132" customFormat="1" ht="13.5"/>
    <row r="9649" s="132" customFormat="1" ht="13.5"/>
    <row r="9650" s="132" customFormat="1" ht="13.5"/>
    <row r="9651" s="132" customFormat="1" ht="13.5"/>
    <row r="9652" s="132" customFormat="1" ht="13.5"/>
    <row r="9653" s="132" customFormat="1" ht="13.5"/>
    <row r="9654" s="132" customFormat="1" ht="13.5"/>
    <row r="9655" s="132" customFormat="1" ht="13.5"/>
    <row r="9656" s="132" customFormat="1" ht="13.5"/>
    <row r="9657" s="132" customFormat="1" ht="13.5"/>
    <row r="9658" s="132" customFormat="1" ht="13.5"/>
    <row r="9659" s="132" customFormat="1" ht="13.5"/>
    <row r="9660" s="132" customFormat="1" ht="13.5"/>
    <row r="9661" s="132" customFormat="1" ht="13.5"/>
    <row r="9662" s="132" customFormat="1" ht="13.5"/>
    <row r="9663" s="132" customFormat="1" ht="13.5"/>
    <row r="9664" s="132" customFormat="1" ht="13.5"/>
    <row r="9665" s="132" customFormat="1" ht="13.5"/>
    <row r="9666" s="132" customFormat="1" ht="13.5"/>
    <row r="9667" s="132" customFormat="1" ht="13.5"/>
    <row r="9668" s="132" customFormat="1" ht="13.5"/>
    <row r="9669" s="132" customFormat="1" ht="13.5"/>
    <row r="9670" s="132" customFormat="1" ht="13.5"/>
    <row r="9671" s="132" customFormat="1" ht="13.5"/>
    <row r="9672" s="132" customFormat="1" ht="13.5"/>
    <row r="9673" s="132" customFormat="1" ht="13.5"/>
    <row r="9674" s="132" customFormat="1" ht="13.5"/>
    <row r="9675" s="132" customFormat="1" ht="13.5"/>
    <row r="9676" s="132" customFormat="1" ht="13.5"/>
    <row r="9677" s="132" customFormat="1" ht="13.5"/>
    <row r="9678" s="132" customFormat="1" ht="13.5"/>
    <row r="9679" s="132" customFormat="1" ht="13.5"/>
    <row r="9680" s="132" customFormat="1" ht="13.5"/>
    <row r="9681" s="132" customFormat="1" ht="13.5"/>
    <row r="9682" s="132" customFormat="1" ht="13.5"/>
    <row r="9683" s="132" customFormat="1" ht="13.5"/>
    <row r="9684" s="132" customFormat="1" ht="13.5"/>
    <row r="9685" s="132" customFormat="1" ht="13.5"/>
    <row r="9686" s="132" customFormat="1" ht="13.5"/>
    <row r="9687" s="132" customFormat="1" ht="13.5"/>
    <row r="9688" s="132" customFormat="1" ht="13.5"/>
    <row r="9689" s="132" customFormat="1" ht="13.5"/>
    <row r="9690" s="132" customFormat="1" ht="13.5"/>
    <row r="9691" s="132" customFormat="1" ht="13.5"/>
    <row r="9692" s="132" customFormat="1" ht="13.5"/>
    <row r="9693" s="132" customFormat="1" ht="13.5"/>
    <row r="9694" s="132" customFormat="1" ht="13.5"/>
    <row r="9695" s="132" customFormat="1" ht="13.5"/>
    <row r="9696" s="132" customFormat="1" ht="13.5"/>
    <row r="9697" s="132" customFormat="1" ht="13.5"/>
    <row r="9698" s="132" customFormat="1" ht="13.5"/>
    <row r="9699" s="132" customFormat="1" ht="13.5"/>
    <row r="9700" s="132" customFormat="1" ht="13.5"/>
    <row r="9701" s="132" customFormat="1" ht="13.5"/>
    <row r="9702" s="132" customFormat="1" ht="13.5"/>
    <row r="9703" s="132" customFormat="1" ht="13.5"/>
    <row r="9704" s="132" customFormat="1" ht="13.5"/>
    <row r="9705" s="132" customFormat="1" ht="13.5"/>
    <row r="9706" s="132" customFormat="1" ht="13.5"/>
    <row r="9707" s="132" customFormat="1" ht="13.5"/>
    <row r="9708" s="132" customFormat="1" ht="13.5"/>
    <row r="9709" s="132" customFormat="1" ht="13.5"/>
    <row r="9710" s="132" customFormat="1" ht="13.5"/>
    <row r="9711" s="132" customFormat="1" ht="13.5"/>
    <row r="9712" s="132" customFormat="1" ht="13.5"/>
    <row r="9713" s="132" customFormat="1" ht="13.5"/>
    <row r="9714" s="132" customFormat="1" ht="13.5"/>
    <row r="9715" s="132" customFormat="1" ht="13.5"/>
    <row r="9716" s="132" customFormat="1" ht="13.5"/>
    <row r="9717" s="132" customFormat="1" ht="13.5"/>
    <row r="9718" s="132" customFormat="1" ht="13.5"/>
    <row r="9719" s="132" customFormat="1" ht="13.5"/>
    <row r="9720" s="132" customFormat="1" ht="13.5"/>
    <row r="9721" s="132" customFormat="1" ht="13.5"/>
    <row r="9722" s="132" customFormat="1" ht="13.5"/>
    <row r="9723" s="132" customFormat="1" ht="13.5"/>
    <row r="9724" s="132" customFormat="1" ht="13.5"/>
    <row r="9725" s="132" customFormat="1" ht="13.5"/>
    <row r="9726" s="132" customFormat="1" ht="13.5"/>
    <row r="9727" s="132" customFormat="1" ht="13.5"/>
    <row r="9728" s="132" customFormat="1" ht="13.5"/>
    <row r="9729" s="132" customFormat="1" ht="13.5"/>
    <row r="9730" s="132" customFormat="1" ht="13.5"/>
    <row r="9731" s="132" customFormat="1" ht="13.5"/>
    <row r="9732" s="132" customFormat="1" ht="13.5"/>
    <row r="9733" s="132" customFormat="1" ht="13.5"/>
    <row r="9734" s="132" customFormat="1" ht="13.5"/>
    <row r="9735" s="132" customFormat="1" ht="13.5"/>
    <row r="9736" s="132" customFormat="1" ht="13.5"/>
    <row r="9737" s="132" customFormat="1" ht="13.5"/>
    <row r="9738" s="132" customFormat="1" ht="13.5"/>
    <row r="9739" s="132" customFormat="1" ht="13.5"/>
    <row r="9740" s="132" customFormat="1" ht="13.5"/>
    <row r="9741" s="132" customFormat="1" ht="13.5"/>
    <row r="9742" s="132" customFormat="1" ht="13.5"/>
    <row r="9743" s="132" customFormat="1" ht="13.5"/>
    <row r="9744" s="132" customFormat="1" ht="13.5"/>
    <row r="9745" s="132" customFormat="1" ht="13.5"/>
    <row r="9746" s="132" customFormat="1" ht="13.5"/>
    <row r="9747" s="132" customFormat="1" ht="13.5"/>
    <row r="9748" s="132" customFormat="1" ht="13.5"/>
    <row r="9749" s="132" customFormat="1" ht="13.5"/>
    <row r="9750" s="132" customFormat="1" ht="13.5"/>
    <row r="9751" s="132" customFormat="1" ht="13.5"/>
    <row r="9752" s="132" customFormat="1" ht="13.5"/>
    <row r="9753" s="132" customFormat="1" ht="13.5"/>
    <row r="9754" s="132" customFormat="1" ht="13.5"/>
    <row r="9755" s="132" customFormat="1" ht="13.5"/>
    <row r="9756" s="132" customFormat="1" ht="13.5"/>
    <row r="9757" s="132" customFormat="1" ht="13.5"/>
    <row r="9758" s="132" customFormat="1" ht="13.5"/>
    <row r="9759" s="132" customFormat="1" ht="13.5"/>
    <row r="9760" s="132" customFormat="1" ht="13.5"/>
    <row r="9761" s="132" customFormat="1" ht="13.5"/>
    <row r="9762" s="132" customFormat="1" ht="13.5"/>
    <row r="9763" s="132" customFormat="1" ht="13.5"/>
    <row r="9764" s="132" customFormat="1" ht="13.5"/>
    <row r="9765" s="132" customFormat="1" ht="13.5"/>
    <row r="9766" s="132" customFormat="1" ht="13.5"/>
    <row r="9767" s="132" customFormat="1" ht="13.5"/>
    <row r="9768" s="132" customFormat="1" ht="13.5"/>
    <row r="9769" s="132" customFormat="1" ht="13.5"/>
    <row r="9770" s="132" customFormat="1" ht="13.5"/>
    <row r="9771" s="132" customFormat="1" ht="13.5"/>
    <row r="9772" s="132" customFormat="1" ht="13.5"/>
    <row r="9773" s="132" customFormat="1" ht="13.5"/>
    <row r="9774" s="132" customFormat="1" ht="13.5"/>
    <row r="9775" s="132" customFormat="1" ht="13.5"/>
    <row r="9776" s="132" customFormat="1" ht="13.5"/>
    <row r="9777" s="132" customFormat="1" ht="13.5"/>
    <row r="9778" s="132" customFormat="1" ht="13.5"/>
    <row r="9779" s="132" customFormat="1" ht="13.5"/>
    <row r="9780" s="132" customFormat="1" ht="13.5"/>
    <row r="9781" s="132" customFormat="1" ht="13.5"/>
    <row r="9782" s="132" customFormat="1" ht="13.5"/>
    <row r="9783" s="132" customFormat="1" ht="13.5"/>
    <row r="9784" s="132" customFormat="1" ht="13.5"/>
    <row r="9785" s="132" customFormat="1" ht="13.5"/>
    <row r="9786" s="132" customFormat="1" ht="13.5"/>
    <row r="9787" s="132" customFormat="1" ht="13.5"/>
    <row r="9788" s="132" customFormat="1" ht="13.5"/>
    <row r="9789" s="132" customFormat="1" ht="13.5"/>
    <row r="9790" s="132" customFormat="1" ht="13.5"/>
    <row r="9791" s="132" customFormat="1" ht="13.5"/>
    <row r="9792" s="132" customFormat="1" ht="13.5"/>
    <row r="9793" s="132" customFormat="1" ht="13.5"/>
    <row r="9794" s="132" customFormat="1" ht="13.5"/>
    <row r="9795" s="132" customFormat="1" ht="13.5"/>
    <row r="9796" s="132" customFormat="1" ht="13.5"/>
    <row r="9797" s="132" customFormat="1" ht="13.5"/>
    <row r="9798" s="132" customFormat="1" ht="13.5"/>
    <row r="9799" s="132" customFormat="1" ht="13.5"/>
    <row r="9800" s="132" customFormat="1" ht="13.5"/>
    <row r="9801" s="132" customFormat="1" ht="13.5"/>
    <row r="9802" s="132" customFormat="1" ht="13.5"/>
    <row r="9803" s="132" customFormat="1" ht="13.5"/>
    <row r="9804" s="132" customFormat="1" ht="13.5"/>
    <row r="9805" s="132" customFormat="1" ht="13.5"/>
    <row r="9806" s="132" customFormat="1" ht="13.5"/>
    <row r="9807" s="132" customFormat="1" ht="13.5"/>
    <row r="9808" s="132" customFormat="1" ht="13.5"/>
    <row r="9809" s="132" customFormat="1" ht="13.5"/>
    <row r="9810" s="132" customFormat="1" ht="13.5"/>
    <row r="9811" s="132" customFormat="1" ht="13.5"/>
    <row r="9812" s="132" customFormat="1" ht="13.5"/>
    <row r="9813" s="132" customFormat="1" ht="13.5"/>
    <row r="9814" s="132" customFormat="1" ht="13.5"/>
    <row r="9815" s="132" customFormat="1" ht="13.5"/>
    <row r="9816" s="132" customFormat="1" ht="13.5"/>
    <row r="9817" s="132" customFormat="1" ht="13.5"/>
    <row r="9818" s="132" customFormat="1" ht="13.5"/>
    <row r="9819" s="132" customFormat="1" ht="13.5"/>
    <row r="9820" s="132" customFormat="1" ht="13.5"/>
    <row r="9821" s="132" customFormat="1" ht="13.5"/>
    <row r="9822" s="132" customFormat="1" ht="13.5"/>
    <row r="9823" s="132" customFormat="1" ht="13.5"/>
    <row r="9824" s="132" customFormat="1" ht="13.5"/>
    <row r="9825" s="132" customFormat="1" ht="13.5"/>
    <row r="9826" s="132" customFormat="1" ht="13.5"/>
    <row r="9827" s="132" customFormat="1" ht="13.5"/>
    <row r="9828" s="132" customFormat="1" ht="13.5"/>
    <row r="9829" s="132" customFormat="1" ht="13.5"/>
    <row r="9830" s="132" customFormat="1" ht="13.5"/>
    <row r="9831" s="132" customFormat="1" ht="13.5"/>
    <row r="9832" s="132" customFormat="1" ht="13.5"/>
    <row r="9833" s="132" customFormat="1" ht="13.5"/>
    <row r="9834" s="132" customFormat="1" ht="13.5"/>
    <row r="9835" s="132" customFormat="1" ht="13.5"/>
    <row r="9836" s="132" customFormat="1" ht="13.5"/>
    <row r="9837" s="132" customFormat="1" ht="13.5"/>
    <row r="9838" s="132" customFormat="1" ht="13.5"/>
    <row r="9839" s="132" customFormat="1" ht="13.5"/>
    <row r="9840" s="132" customFormat="1" ht="13.5"/>
    <row r="9841" s="132" customFormat="1" ht="13.5"/>
    <row r="9842" s="132" customFormat="1" ht="13.5"/>
    <row r="9843" s="132" customFormat="1" ht="13.5"/>
    <row r="9844" s="132" customFormat="1" ht="13.5"/>
    <row r="9845" s="132" customFormat="1" ht="13.5"/>
    <row r="9846" s="132" customFormat="1" ht="13.5"/>
    <row r="9847" s="132" customFormat="1" ht="13.5"/>
    <row r="9848" s="132" customFormat="1" ht="13.5"/>
    <row r="9849" s="132" customFormat="1" ht="13.5"/>
    <row r="9850" s="132" customFormat="1" ht="13.5"/>
    <row r="9851" s="132" customFormat="1" ht="13.5"/>
    <row r="9852" s="132" customFormat="1" ht="13.5"/>
    <row r="9853" s="132" customFormat="1" ht="13.5"/>
    <row r="9854" s="132" customFormat="1" ht="13.5"/>
    <row r="9855" s="132" customFormat="1" ht="13.5"/>
    <row r="9856" s="132" customFormat="1" ht="13.5"/>
    <row r="9857" s="132" customFormat="1" ht="13.5"/>
    <row r="9858" s="132" customFormat="1" ht="13.5"/>
    <row r="9859" s="132" customFormat="1" ht="13.5"/>
    <row r="9860" s="132" customFormat="1" ht="13.5"/>
    <row r="9861" s="132" customFormat="1" ht="13.5"/>
    <row r="9862" s="132" customFormat="1" ht="13.5"/>
    <row r="9863" s="132" customFormat="1" ht="13.5"/>
    <row r="9864" s="132" customFormat="1" ht="13.5"/>
    <row r="9865" s="132" customFormat="1" ht="13.5"/>
    <row r="9866" s="132" customFormat="1" ht="13.5"/>
    <row r="9867" s="132" customFormat="1" ht="13.5"/>
    <row r="9868" s="132" customFormat="1" ht="13.5"/>
    <row r="9869" s="132" customFormat="1" ht="13.5"/>
    <row r="9870" s="132" customFormat="1" ht="13.5"/>
    <row r="9871" s="132" customFormat="1" ht="13.5"/>
    <row r="9872" s="132" customFormat="1" ht="13.5"/>
    <row r="9873" s="132" customFormat="1" ht="13.5"/>
    <row r="9874" s="132" customFormat="1" ht="13.5"/>
    <row r="9875" s="132" customFormat="1" ht="13.5"/>
    <row r="9876" s="132" customFormat="1" ht="13.5"/>
    <row r="9877" s="132" customFormat="1" ht="13.5"/>
    <row r="9878" s="132" customFormat="1" ht="13.5"/>
    <row r="9879" s="132" customFormat="1" ht="13.5"/>
    <row r="9880" s="132" customFormat="1" ht="13.5"/>
    <row r="9881" s="132" customFormat="1" ht="13.5"/>
    <row r="9882" s="132" customFormat="1" ht="13.5"/>
    <row r="9883" s="132" customFormat="1" ht="13.5"/>
    <row r="9884" s="132" customFormat="1" ht="13.5"/>
    <row r="9885" s="132" customFormat="1" ht="13.5"/>
    <row r="9886" s="132" customFormat="1" ht="13.5"/>
    <row r="9887" s="132" customFormat="1" ht="13.5"/>
    <row r="9888" s="132" customFormat="1" ht="13.5"/>
    <row r="9889" s="132" customFormat="1" ht="13.5"/>
    <row r="9890" s="132" customFormat="1" ht="13.5"/>
    <row r="9891" s="132" customFormat="1" ht="13.5"/>
    <row r="9892" s="132" customFormat="1" ht="13.5"/>
    <row r="9893" s="132" customFormat="1" ht="13.5"/>
    <row r="9894" s="132" customFormat="1" ht="13.5"/>
    <row r="9895" s="132" customFormat="1" ht="13.5"/>
    <row r="9896" s="132" customFormat="1" ht="13.5"/>
    <row r="9897" s="132" customFormat="1" ht="13.5"/>
    <row r="9898" s="132" customFormat="1" ht="13.5"/>
    <row r="9899" s="132" customFormat="1" ht="13.5"/>
    <row r="9900" s="132" customFormat="1" ht="13.5"/>
    <row r="9901" s="132" customFormat="1" ht="13.5"/>
    <row r="9902" s="132" customFormat="1" ht="13.5"/>
    <row r="9903" s="132" customFormat="1" ht="13.5"/>
    <row r="9904" s="132" customFormat="1" ht="13.5"/>
    <row r="9905" s="132" customFormat="1" ht="13.5"/>
    <row r="9906" s="132" customFormat="1" ht="13.5"/>
    <row r="9907" s="132" customFormat="1" ht="13.5"/>
    <row r="9908" s="132" customFormat="1" ht="13.5"/>
    <row r="9909" s="132" customFormat="1" ht="13.5"/>
    <row r="9910" s="132" customFormat="1" ht="13.5"/>
    <row r="9911" s="132" customFormat="1" ht="13.5"/>
    <row r="9912" s="132" customFormat="1" ht="13.5"/>
    <row r="9913" s="132" customFormat="1" ht="13.5"/>
    <row r="9914" s="132" customFormat="1" ht="13.5"/>
    <row r="9915" s="132" customFormat="1" ht="13.5"/>
    <row r="9916" s="132" customFormat="1" ht="13.5"/>
    <row r="9917" s="132" customFormat="1" ht="13.5"/>
    <row r="9918" s="132" customFormat="1" ht="13.5"/>
    <row r="9919" s="132" customFormat="1" ht="13.5"/>
    <row r="9920" s="132" customFormat="1" ht="13.5"/>
    <row r="9921" s="132" customFormat="1" ht="13.5"/>
    <row r="9922" s="132" customFormat="1" ht="13.5"/>
    <row r="9923" s="132" customFormat="1" ht="13.5"/>
    <row r="9924" s="132" customFormat="1" ht="13.5"/>
    <row r="9925" s="132" customFormat="1" ht="13.5"/>
    <row r="9926" s="132" customFormat="1" ht="13.5"/>
    <row r="9927" s="132" customFormat="1" ht="13.5"/>
    <row r="9928" s="132" customFormat="1" ht="13.5"/>
    <row r="9929" s="132" customFormat="1" ht="13.5"/>
    <row r="9930" s="132" customFormat="1" ht="13.5"/>
    <row r="9931" s="132" customFormat="1" ht="13.5"/>
    <row r="9932" s="132" customFormat="1" ht="13.5"/>
    <row r="9933" s="132" customFormat="1" ht="13.5"/>
    <row r="9934" s="132" customFormat="1" ht="13.5"/>
    <row r="9935" s="132" customFormat="1" ht="13.5"/>
    <row r="9936" s="132" customFormat="1" ht="13.5"/>
    <row r="9937" s="132" customFormat="1" ht="13.5"/>
    <row r="9938" s="132" customFormat="1" ht="13.5"/>
    <row r="9939" s="132" customFormat="1" ht="13.5"/>
    <row r="9940" s="132" customFormat="1" ht="13.5"/>
    <row r="9941" s="132" customFormat="1" ht="13.5"/>
    <row r="9942" s="132" customFormat="1" ht="13.5"/>
    <row r="9943" s="132" customFormat="1" ht="13.5"/>
    <row r="9944" s="132" customFormat="1" ht="13.5"/>
    <row r="9945" s="132" customFormat="1" ht="13.5"/>
    <row r="9946" s="132" customFormat="1" ht="13.5"/>
    <row r="9947" s="132" customFormat="1" ht="13.5"/>
    <row r="9948" s="132" customFormat="1" ht="13.5"/>
    <row r="9949" s="132" customFormat="1" ht="13.5"/>
    <row r="9950" s="132" customFormat="1" ht="13.5"/>
    <row r="9951" s="132" customFormat="1" ht="13.5"/>
    <row r="9952" s="132" customFormat="1" ht="13.5"/>
    <row r="9953" s="132" customFormat="1" ht="13.5"/>
    <row r="9954" s="132" customFormat="1" ht="13.5"/>
    <row r="9955" s="132" customFormat="1" ht="13.5"/>
    <row r="9956" s="132" customFormat="1" ht="13.5"/>
    <row r="9957" s="132" customFormat="1" ht="13.5"/>
    <row r="9958" s="132" customFormat="1" ht="13.5"/>
    <row r="9959" s="132" customFormat="1" ht="13.5"/>
    <row r="9960" s="132" customFormat="1" ht="13.5"/>
    <row r="9961" s="132" customFormat="1" ht="13.5"/>
    <row r="9962" s="132" customFormat="1" ht="13.5"/>
    <row r="9963" s="132" customFormat="1" ht="13.5"/>
    <row r="9964" s="132" customFormat="1" ht="13.5"/>
    <row r="9965" s="132" customFormat="1" ht="13.5"/>
    <row r="9966" s="132" customFormat="1" ht="13.5"/>
    <row r="9967" s="132" customFormat="1" ht="13.5"/>
    <row r="9968" s="132" customFormat="1" ht="13.5"/>
    <row r="9969" s="132" customFormat="1" ht="13.5"/>
    <row r="9970" s="132" customFormat="1" ht="13.5"/>
    <row r="9971" s="132" customFormat="1" ht="13.5"/>
    <row r="9972" s="132" customFormat="1" ht="13.5"/>
    <row r="9973" s="132" customFormat="1" ht="13.5"/>
    <row r="9974" s="132" customFormat="1" ht="13.5"/>
    <row r="9975" s="132" customFormat="1" ht="13.5"/>
    <row r="9976" s="132" customFormat="1" ht="13.5"/>
    <row r="9977" s="132" customFormat="1" ht="13.5"/>
    <row r="9978" s="132" customFormat="1" ht="13.5"/>
    <row r="9979" s="132" customFormat="1" ht="13.5"/>
    <row r="9980" s="132" customFormat="1" ht="13.5"/>
    <row r="9981" s="132" customFormat="1" ht="13.5"/>
    <row r="9982" s="132" customFormat="1" ht="13.5"/>
    <row r="9983" s="132" customFormat="1" ht="13.5"/>
    <row r="9984" s="132" customFormat="1" ht="13.5"/>
    <row r="9985" s="132" customFormat="1" ht="13.5"/>
    <row r="9986" s="132" customFormat="1" ht="13.5"/>
    <row r="9987" s="132" customFormat="1" ht="13.5"/>
    <row r="9988" s="132" customFormat="1" ht="13.5"/>
    <row r="9989" s="132" customFormat="1" ht="13.5"/>
    <row r="9990" s="132" customFormat="1" ht="13.5"/>
    <row r="9991" s="132" customFormat="1" ht="13.5"/>
    <row r="9992" s="132" customFormat="1" ht="13.5"/>
    <row r="9993" s="132" customFormat="1" ht="13.5"/>
    <row r="9994" s="132" customFormat="1" ht="13.5"/>
    <row r="9995" s="132" customFormat="1" ht="13.5"/>
    <row r="9996" s="132" customFormat="1" ht="13.5"/>
    <row r="9997" s="132" customFormat="1" ht="13.5"/>
    <row r="9998" s="132" customFormat="1" ht="13.5"/>
    <row r="9999" s="132" customFormat="1" ht="13.5"/>
    <row r="10000" s="132" customFormat="1" ht="13.5"/>
    <row r="10001" s="132" customFormat="1" ht="13.5"/>
    <row r="10002" s="132" customFormat="1" ht="13.5"/>
    <row r="10003" s="132" customFormat="1" ht="13.5"/>
    <row r="10004" s="132" customFormat="1" ht="13.5"/>
    <row r="10005" s="132" customFormat="1" ht="13.5"/>
    <row r="10006" s="132" customFormat="1" ht="13.5"/>
    <row r="10007" s="132" customFormat="1" ht="13.5"/>
    <row r="10008" s="132" customFormat="1" ht="13.5"/>
    <row r="10009" s="132" customFormat="1" ht="13.5"/>
    <row r="10010" s="132" customFormat="1" ht="13.5"/>
    <row r="10011" s="132" customFormat="1" ht="13.5"/>
    <row r="10012" s="132" customFormat="1" ht="13.5"/>
    <row r="10013" s="132" customFormat="1" ht="13.5"/>
    <row r="10014" s="132" customFormat="1" ht="13.5"/>
    <row r="10015" s="132" customFormat="1" ht="13.5"/>
    <row r="10016" s="132" customFormat="1" ht="13.5"/>
    <row r="10017" s="132" customFormat="1" ht="13.5"/>
    <row r="10018" s="132" customFormat="1" ht="13.5"/>
    <row r="10019" s="132" customFormat="1" ht="13.5"/>
    <row r="10020" s="132" customFormat="1" ht="13.5"/>
    <row r="10021" s="132" customFormat="1" ht="13.5"/>
    <row r="10022" s="132" customFormat="1" ht="13.5"/>
    <row r="10023" s="132" customFormat="1" ht="13.5"/>
    <row r="10024" s="132" customFormat="1" ht="13.5"/>
    <row r="10025" s="132" customFormat="1" ht="13.5"/>
    <row r="10026" s="132" customFormat="1" ht="13.5"/>
    <row r="10027" s="132" customFormat="1" ht="13.5"/>
    <row r="10028" s="132" customFormat="1" ht="13.5"/>
    <row r="10029" s="132" customFormat="1" ht="13.5"/>
    <row r="10030" s="132" customFormat="1" ht="13.5"/>
    <row r="10031" s="132" customFormat="1" ht="13.5"/>
    <row r="10032" s="132" customFormat="1" ht="13.5"/>
    <row r="10033" s="132" customFormat="1" ht="13.5"/>
    <row r="10034" s="132" customFormat="1" ht="13.5"/>
    <row r="10035" s="132" customFormat="1" ht="13.5"/>
    <row r="10036" s="132" customFormat="1" ht="13.5"/>
    <row r="10037" s="132" customFormat="1" ht="13.5"/>
    <row r="10038" s="132" customFormat="1" ht="13.5"/>
    <row r="10039" s="132" customFormat="1" ht="13.5"/>
    <row r="10040" s="132" customFormat="1" ht="13.5"/>
    <row r="10041" s="132" customFormat="1" ht="13.5"/>
    <row r="10042" s="132" customFormat="1" ht="13.5"/>
    <row r="10043" s="132" customFormat="1" ht="13.5"/>
    <row r="10044" s="132" customFormat="1" ht="13.5"/>
    <row r="10045" s="132" customFormat="1" ht="13.5"/>
    <row r="10046" s="132" customFormat="1" ht="13.5"/>
    <row r="10047" s="132" customFormat="1" ht="13.5"/>
    <row r="10048" s="132" customFormat="1" ht="13.5"/>
    <row r="10049" s="132" customFormat="1" ht="13.5"/>
    <row r="10050" s="132" customFormat="1" ht="13.5"/>
    <row r="10051" s="132" customFormat="1" ht="13.5"/>
    <row r="10052" s="132" customFormat="1" ht="13.5"/>
    <row r="10053" s="132" customFormat="1" ht="13.5"/>
    <row r="10054" s="132" customFormat="1" ht="13.5"/>
    <row r="10055" s="132" customFormat="1" ht="13.5"/>
    <row r="10056" s="132" customFormat="1" ht="13.5"/>
    <row r="10057" s="132" customFormat="1" ht="13.5"/>
    <row r="10058" s="132" customFormat="1" ht="13.5"/>
    <row r="10059" s="132" customFormat="1" ht="13.5"/>
    <row r="10060" s="132" customFormat="1" ht="13.5"/>
    <row r="10061" s="132" customFormat="1" ht="13.5"/>
    <row r="10062" s="132" customFormat="1" ht="13.5"/>
    <row r="10063" s="132" customFormat="1" ht="13.5"/>
    <row r="10064" s="132" customFormat="1" ht="13.5"/>
    <row r="10065" s="132" customFormat="1" ht="13.5"/>
    <row r="10066" s="132" customFormat="1" ht="13.5"/>
    <row r="10067" s="132" customFormat="1" ht="13.5"/>
    <row r="10068" s="132" customFormat="1" ht="13.5"/>
    <row r="10069" s="132" customFormat="1" ht="13.5"/>
    <row r="10070" s="132" customFormat="1" ht="13.5"/>
    <row r="10071" s="132" customFormat="1" ht="13.5"/>
    <row r="10072" s="132" customFormat="1" ht="13.5"/>
    <row r="10073" s="132" customFormat="1" ht="13.5"/>
    <row r="10074" s="132" customFormat="1" ht="13.5"/>
    <row r="10075" s="132" customFormat="1" ht="13.5"/>
    <row r="10076" s="132" customFormat="1" ht="13.5"/>
    <row r="10077" s="132" customFormat="1" ht="13.5"/>
    <row r="10078" s="132" customFormat="1" ht="13.5"/>
    <row r="10079" s="132" customFormat="1" ht="13.5"/>
    <row r="10080" s="132" customFormat="1" ht="13.5"/>
    <row r="10081" s="132" customFormat="1" ht="13.5"/>
    <row r="10082" s="132" customFormat="1" ht="13.5"/>
    <row r="10083" s="132" customFormat="1" ht="13.5"/>
    <row r="10084" s="132" customFormat="1" ht="13.5"/>
    <row r="10085" s="132" customFormat="1" ht="13.5"/>
    <row r="10086" s="132" customFormat="1" ht="13.5"/>
    <row r="10087" s="132" customFormat="1" ht="13.5"/>
    <row r="10088" s="132" customFormat="1" ht="13.5"/>
    <row r="10089" s="132" customFormat="1" ht="13.5"/>
    <row r="10090" s="132" customFormat="1" ht="13.5"/>
    <row r="10091" s="132" customFormat="1" ht="13.5"/>
    <row r="10092" s="132" customFormat="1" ht="13.5"/>
    <row r="10093" s="132" customFormat="1" ht="13.5"/>
    <row r="10094" s="132" customFormat="1" ht="13.5"/>
    <row r="10095" s="132" customFormat="1" ht="13.5"/>
    <row r="10096" s="132" customFormat="1" ht="13.5"/>
    <row r="10097" s="132" customFormat="1" ht="13.5"/>
    <row r="10098" s="132" customFormat="1" ht="13.5"/>
    <row r="10099" s="132" customFormat="1" ht="13.5"/>
    <row r="10100" s="132" customFormat="1" ht="13.5"/>
    <row r="10101" s="132" customFormat="1" ht="13.5"/>
    <row r="10102" s="132" customFormat="1" ht="13.5"/>
    <row r="10103" s="132" customFormat="1" ht="13.5"/>
    <row r="10104" s="132" customFormat="1" ht="13.5"/>
    <row r="10105" s="132" customFormat="1" ht="13.5"/>
    <row r="10106" s="132" customFormat="1" ht="13.5"/>
    <row r="10107" s="132" customFormat="1" ht="13.5"/>
    <row r="10108" s="132" customFormat="1" ht="13.5"/>
    <row r="10109" s="132" customFormat="1" ht="13.5"/>
    <row r="10110" s="132" customFormat="1" ht="13.5"/>
    <row r="10111" s="132" customFormat="1" ht="13.5"/>
    <row r="10112" s="132" customFormat="1" ht="13.5"/>
    <row r="10113" s="132" customFormat="1" ht="13.5"/>
    <row r="10114" s="132" customFormat="1" ht="13.5"/>
    <row r="10115" s="132" customFormat="1" ht="13.5"/>
    <row r="10116" s="132" customFormat="1" ht="13.5"/>
    <row r="10117" s="132" customFormat="1" ht="13.5"/>
    <row r="10118" s="132" customFormat="1" ht="13.5"/>
    <row r="10119" s="132" customFormat="1" ht="13.5"/>
    <row r="10120" s="132" customFormat="1" ht="13.5"/>
    <row r="10121" s="132" customFormat="1" ht="13.5"/>
    <row r="10122" s="132" customFormat="1" ht="13.5"/>
    <row r="10123" s="132" customFormat="1" ht="13.5"/>
    <row r="10124" s="132" customFormat="1" ht="13.5"/>
    <row r="10125" s="132" customFormat="1" ht="13.5"/>
    <row r="10126" s="132" customFormat="1" ht="13.5"/>
    <row r="10127" s="132" customFormat="1" ht="13.5"/>
    <row r="10128" s="132" customFormat="1" ht="13.5"/>
    <row r="10129" s="132" customFormat="1" ht="13.5"/>
    <row r="10130" s="132" customFormat="1" ht="13.5"/>
    <row r="10131" s="132" customFormat="1" ht="13.5"/>
    <row r="10132" s="132" customFormat="1" ht="13.5"/>
    <row r="10133" s="132" customFormat="1" ht="13.5"/>
    <row r="10134" s="132" customFormat="1" ht="13.5"/>
    <row r="10135" s="132" customFormat="1" ht="13.5"/>
    <row r="10136" s="132" customFormat="1" ht="13.5"/>
    <row r="10137" s="132" customFormat="1" ht="13.5"/>
    <row r="10138" s="132" customFormat="1" ht="13.5"/>
    <row r="10139" s="132" customFormat="1" ht="13.5"/>
    <row r="10140" s="132" customFormat="1" ht="13.5"/>
    <row r="10141" s="132" customFormat="1" ht="13.5"/>
    <row r="10142" s="132" customFormat="1" ht="13.5"/>
    <row r="10143" s="132" customFormat="1" ht="13.5"/>
    <row r="10144" s="132" customFormat="1" ht="13.5"/>
    <row r="10145" s="132" customFormat="1" ht="13.5"/>
    <row r="10146" s="132" customFormat="1" ht="13.5"/>
    <row r="10147" s="132" customFormat="1" ht="13.5"/>
    <row r="10148" s="132" customFormat="1" ht="13.5"/>
    <row r="10149" s="132" customFormat="1" ht="13.5"/>
    <row r="10150" s="132" customFormat="1" ht="13.5"/>
    <row r="10151" s="132" customFormat="1" ht="13.5"/>
    <row r="10152" s="132" customFormat="1" ht="13.5"/>
    <row r="10153" s="132" customFormat="1" ht="13.5"/>
    <row r="10154" s="132" customFormat="1" ht="13.5"/>
    <row r="10155" s="132" customFormat="1" ht="13.5"/>
    <row r="10156" s="132" customFormat="1" ht="13.5"/>
    <row r="10157" s="132" customFormat="1" ht="13.5"/>
    <row r="10158" s="132" customFormat="1" ht="13.5"/>
    <row r="10159" s="132" customFormat="1" ht="13.5"/>
    <row r="10160" s="132" customFormat="1" ht="13.5"/>
    <row r="10161" s="132" customFormat="1" ht="13.5"/>
    <row r="10162" s="132" customFormat="1" ht="13.5"/>
    <row r="10163" s="132" customFormat="1" ht="13.5"/>
    <row r="10164" s="132" customFormat="1" ht="13.5"/>
    <row r="10165" s="132" customFormat="1" ht="13.5"/>
    <row r="10166" s="132" customFormat="1" ht="13.5"/>
    <row r="10167" s="132" customFormat="1" ht="13.5"/>
    <row r="10168" s="132" customFormat="1" ht="13.5"/>
    <row r="10169" s="132" customFormat="1" ht="13.5"/>
    <row r="10170" s="132" customFormat="1" ht="13.5"/>
    <row r="10171" s="132" customFormat="1" ht="13.5"/>
    <row r="10172" s="132" customFormat="1" ht="13.5"/>
    <row r="10173" s="132" customFormat="1" ht="13.5"/>
    <row r="10174" s="132" customFormat="1" ht="13.5"/>
    <row r="10175" s="132" customFormat="1" ht="13.5"/>
    <row r="10176" s="132" customFormat="1" ht="13.5"/>
    <row r="10177" s="132" customFormat="1" ht="13.5"/>
    <row r="10178" s="132" customFormat="1" ht="13.5"/>
    <row r="10179" s="132" customFormat="1" ht="13.5"/>
    <row r="10180" s="132" customFormat="1" ht="13.5"/>
    <row r="10181" s="132" customFormat="1" ht="13.5"/>
    <row r="10182" s="132" customFormat="1" ht="13.5"/>
    <row r="10183" s="132" customFormat="1" ht="13.5"/>
    <row r="10184" s="132" customFormat="1" ht="13.5"/>
    <row r="10185" s="132" customFormat="1" ht="13.5"/>
    <row r="10186" s="132" customFormat="1" ht="13.5"/>
    <row r="10187" s="132" customFormat="1" ht="13.5"/>
    <row r="10188" s="132" customFormat="1" ht="13.5"/>
    <row r="10189" s="132" customFormat="1" ht="13.5"/>
    <row r="10190" s="132" customFormat="1" ht="13.5"/>
    <row r="10191" s="132" customFormat="1" ht="13.5"/>
    <row r="10192" s="132" customFormat="1" ht="13.5"/>
    <row r="10193" s="132" customFormat="1" ht="13.5"/>
    <row r="10194" s="132" customFormat="1" ht="13.5"/>
    <row r="10195" s="132" customFormat="1" ht="13.5"/>
    <row r="10196" s="132" customFormat="1" ht="13.5"/>
    <row r="10197" s="132" customFormat="1" ht="13.5"/>
    <row r="10198" s="132" customFormat="1" ht="13.5"/>
    <row r="10199" s="132" customFormat="1" ht="13.5"/>
    <row r="10200" s="132" customFormat="1" ht="13.5"/>
    <row r="10201" s="132" customFormat="1" ht="13.5"/>
    <row r="10202" s="132" customFormat="1" ht="13.5"/>
    <row r="10203" s="132" customFormat="1" ht="13.5"/>
    <row r="10204" s="132" customFormat="1" ht="13.5"/>
    <row r="10205" s="132" customFormat="1" ht="13.5"/>
    <row r="10206" s="132" customFormat="1" ht="13.5"/>
    <row r="10207" s="132" customFormat="1" ht="13.5"/>
    <row r="10208" s="132" customFormat="1" ht="13.5"/>
    <row r="10209" s="132" customFormat="1" ht="13.5"/>
    <row r="10210" s="132" customFormat="1" ht="13.5"/>
    <row r="10211" s="132" customFormat="1" ht="13.5"/>
    <row r="10212" s="132" customFormat="1" ht="13.5"/>
    <row r="10213" s="132" customFormat="1" ht="13.5"/>
    <row r="10214" s="132" customFormat="1" ht="13.5"/>
    <row r="10215" s="132" customFormat="1" ht="13.5"/>
    <row r="10216" s="132" customFormat="1" ht="13.5"/>
    <row r="10217" s="132" customFormat="1" ht="13.5"/>
    <row r="10218" s="132" customFormat="1" ht="13.5"/>
    <row r="10219" s="132" customFormat="1" ht="13.5"/>
    <row r="10220" s="132" customFormat="1" ht="13.5"/>
    <row r="10221" s="132" customFormat="1" ht="13.5"/>
    <row r="10222" s="132" customFormat="1" ht="13.5"/>
    <row r="10223" s="132" customFormat="1" ht="13.5"/>
    <row r="10224" s="132" customFormat="1" ht="13.5"/>
    <row r="10225" s="132" customFormat="1" ht="13.5"/>
    <row r="10226" s="132" customFormat="1" ht="13.5"/>
    <row r="10227" s="132" customFormat="1" ht="13.5"/>
    <row r="10228" s="132" customFormat="1" ht="13.5"/>
    <row r="10229" s="132" customFormat="1" ht="13.5"/>
    <row r="10230" s="132" customFormat="1" ht="13.5"/>
    <row r="10231" s="132" customFormat="1" ht="13.5"/>
    <row r="10232" s="132" customFormat="1" ht="13.5"/>
    <row r="10233" s="132" customFormat="1" ht="13.5"/>
    <row r="10234" s="132" customFormat="1" ht="13.5"/>
    <row r="10235" s="132" customFormat="1" ht="13.5"/>
    <row r="10236" s="132" customFormat="1" ht="13.5"/>
    <row r="10237" s="132" customFormat="1" ht="13.5"/>
    <row r="10238" s="132" customFormat="1" ht="13.5"/>
    <row r="10239" s="132" customFormat="1" ht="13.5"/>
    <row r="10240" s="132" customFormat="1" ht="13.5"/>
    <row r="10241" s="132" customFormat="1" ht="13.5"/>
    <row r="10242" s="132" customFormat="1" ht="13.5"/>
    <row r="10243" s="132" customFormat="1" ht="13.5"/>
    <row r="10244" s="132" customFormat="1" ht="13.5"/>
    <row r="10245" s="132" customFormat="1" ht="13.5"/>
    <row r="10246" s="132" customFormat="1" ht="13.5"/>
    <row r="10247" s="132" customFormat="1" ht="13.5"/>
    <row r="10248" s="132" customFormat="1" ht="13.5"/>
    <row r="10249" s="132" customFormat="1" ht="13.5"/>
    <row r="10250" s="132" customFormat="1" ht="13.5"/>
    <row r="10251" s="132" customFormat="1" ht="13.5"/>
    <row r="10252" s="132" customFormat="1" ht="13.5"/>
    <row r="10253" s="132" customFormat="1" ht="13.5"/>
    <row r="10254" s="132" customFormat="1" ht="13.5"/>
    <row r="10255" s="132" customFormat="1" ht="13.5"/>
    <row r="10256" s="132" customFormat="1" ht="13.5"/>
    <row r="10257" s="132" customFormat="1" ht="13.5"/>
    <row r="10258" s="132" customFormat="1" ht="13.5"/>
    <row r="10259" s="132" customFormat="1" ht="13.5"/>
    <row r="10260" s="132" customFormat="1" ht="13.5"/>
    <row r="10261" s="132" customFormat="1" ht="13.5"/>
    <row r="10262" s="132" customFormat="1" ht="13.5"/>
    <row r="10263" s="132" customFormat="1" ht="13.5"/>
    <row r="10264" s="132" customFormat="1" ht="13.5"/>
    <row r="10265" s="132" customFormat="1" ht="13.5"/>
    <row r="10266" s="132" customFormat="1" ht="13.5"/>
    <row r="10267" s="132" customFormat="1" ht="13.5"/>
    <row r="10268" s="132" customFormat="1" ht="13.5"/>
    <row r="10269" s="132" customFormat="1" ht="13.5"/>
    <row r="10270" s="132" customFormat="1" ht="13.5"/>
    <row r="10271" s="132" customFormat="1" ht="13.5"/>
    <row r="10272" s="132" customFormat="1" ht="13.5"/>
    <row r="10273" s="132" customFormat="1" ht="13.5"/>
    <row r="10274" s="132" customFormat="1" ht="13.5"/>
    <row r="10275" s="132" customFormat="1" ht="13.5"/>
    <row r="10276" s="132" customFormat="1" ht="13.5"/>
    <row r="10277" s="132" customFormat="1" ht="13.5"/>
    <row r="10278" s="132" customFormat="1" ht="13.5"/>
    <row r="10279" s="132" customFormat="1" ht="13.5"/>
    <row r="10280" s="132" customFormat="1" ht="13.5"/>
    <row r="10281" s="132" customFormat="1" ht="13.5"/>
    <row r="10282" s="132" customFormat="1" ht="13.5"/>
    <row r="10283" s="132" customFormat="1" ht="13.5"/>
    <row r="10284" s="132" customFormat="1" ht="13.5"/>
    <row r="10285" s="132" customFormat="1" ht="13.5"/>
    <row r="10286" s="132" customFormat="1" ht="13.5"/>
    <row r="10287" s="132" customFormat="1" ht="13.5"/>
    <row r="10288" s="132" customFormat="1" ht="13.5"/>
    <row r="10289" s="132" customFormat="1" ht="13.5"/>
    <row r="10290" s="132" customFormat="1" ht="13.5"/>
    <row r="10291" s="132" customFormat="1" ht="13.5"/>
    <row r="10292" s="132" customFormat="1" ht="13.5"/>
    <row r="10293" s="132" customFormat="1" ht="13.5"/>
    <row r="10294" s="132" customFormat="1" ht="13.5"/>
    <row r="10295" s="132" customFormat="1" ht="13.5"/>
    <row r="10296" s="132" customFormat="1" ht="13.5"/>
    <row r="10297" s="132" customFormat="1" ht="13.5"/>
    <row r="10298" s="132" customFormat="1" ht="13.5"/>
    <row r="10299" s="132" customFormat="1" ht="13.5"/>
    <row r="10300" s="132" customFormat="1" ht="13.5"/>
    <row r="10301" s="132" customFormat="1" ht="13.5"/>
    <row r="10302" s="132" customFormat="1" ht="13.5"/>
    <row r="10303" s="132" customFormat="1" ht="13.5"/>
    <row r="10304" s="132" customFormat="1" ht="13.5"/>
    <row r="10305" s="132" customFormat="1" ht="13.5"/>
    <row r="10306" s="132" customFormat="1" ht="13.5"/>
    <row r="10307" s="132" customFormat="1" ht="13.5"/>
    <row r="10308" s="132" customFormat="1" ht="13.5"/>
    <row r="10309" s="132" customFormat="1" ht="13.5"/>
    <row r="10310" s="132" customFormat="1" ht="13.5"/>
    <row r="10311" s="132" customFormat="1" ht="13.5"/>
    <row r="10312" s="132" customFormat="1" ht="13.5"/>
    <row r="10313" s="132" customFormat="1" ht="13.5"/>
    <row r="10314" s="132" customFormat="1" ht="13.5"/>
    <row r="10315" s="132" customFormat="1" ht="13.5"/>
    <row r="10316" s="132" customFormat="1" ht="13.5"/>
    <row r="10317" s="132" customFormat="1" ht="13.5"/>
    <row r="10318" s="132" customFormat="1" ht="13.5"/>
    <row r="10319" s="132" customFormat="1" ht="13.5"/>
    <row r="10320" s="132" customFormat="1" ht="13.5"/>
    <row r="10321" s="132" customFormat="1" ht="13.5"/>
    <row r="10322" s="132" customFormat="1" ht="13.5"/>
    <row r="10323" s="132" customFormat="1" ht="13.5"/>
    <row r="10324" s="132" customFormat="1" ht="13.5"/>
    <row r="10325" s="132" customFormat="1" ht="13.5"/>
    <row r="10326" s="132" customFormat="1" ht="13.5"/>
    <row r="10327" s="132" customFormat="1" ht="13.5"/>
    <row r="10328" s="132" customFormat="1" ht="13.5"/>
    <row r="10329" s="132" customFormat="1" ht="13.5"/>
    <row r="10330" s="132" customFormat="1" ht="13.5"/>
    <row r="10331" s="132" customFormat="1" ht="13.5"/>
    <row r="10332" s="132" customFormat="1" ht="13.5"/>
    <row r="10333" s="132" customFormat="1" ht="13.5"/>
    <row r="10334" s="132" customFormat="1" ht="13.5"/>
    <row r="10335" s="132" customFormat="1" ht="13.5"/>
    <row r="10336" s="132" customFormat="1" ht="13.5"/>
    <row r="10337" s="132" customFormat="1" ht="13.5"/>
    <row r="10338" s="132" customFormat="1" ht="13.5"/>
    <row r="10339" s="132" customFormat="1" ht="13.5"/>
    <row r="10340" s="132" customFormat="1" ht="13.5"/>
    <row r="10341" s="132" customFormat="1" ht="13.5"/>
    <row r="10342" s="132" customFormat="1" ht="13.5"/>
    <row r="10343" s="132" customFormat="1" ht="13.5"/>
    <row r="10344" s="132" customFormat="1" ht="13.5"/>
    <row r="10345" s="132" customFormat="1" ht="13.5"/>
    <row r="10346" s="132" customFormat="1" ht="13.5"/>
    <row r="10347" s="132" customFormat="1" ht="13.5"/>
    <row r="10348" s="132" customFormat="1" ht="13.5"/>
    <row r="10349" s="132" customFormat="1" ht="13.5"/>
    <row r="10350" s="132" customFormat="1" ht="13.5"/>
    <row r="10351" s="132" customFormat="1" ht="13.5"/>
    <row r="10352" s="132" customFormat="1" ht="13.5"/>
    <row r="10353" s="132" customFormat="1" ht="13.5"/>
    <row r="10354" s="132" customFormat="1" ht="13.5"/>
    <row r="10355" s="132" customFormat="1" ht="13.5"/>
    <row r="10356" s="132" customFormat="1" ht="13.5"/>
    <row r="10357" s="132" customFormat="1" ht="13.5"/>
    <row r="10358" s="132" customFormat="1" ht="13.5"/>
    <row r="10359" s="132" customFormat="1" ht="13.5"/>
    <row r="10360" s="132" customFormat="1" ht="13.5"/>
    <row r="10361" s="132" customFormat="1" ht="13.5"/>
    <row r="10362" s="132" customFormat="1" ht="13.5"/>
    <row r="10363" s="132" customFormat="1" ht="13.5"/>
    <row r="10364" s="132" customFormat="1" ht="13.5"/>
    <row r="10365" s="132" customFormat="1" ht="13.5"/>
    <row r="10366" s="132" customFormat="1" ht="13.5"/>
    <row r="10367" s="132" customFormat="1" ht="13.5"/>
    <row r="10368" s="132" customFormat="1" ht="13.5"/>
    <row r="10369" s="132" customFormat="1" ht="13.5"/>
    <row r="10370" s="132" customFormat="1" ht="13.5"/>
    <row r="10371" s="132" customFormat="1" ht="13.5"/>
    <row r="10372" s="132" customFormat="1" ht="13.5"/>
    <row r="10373" s="132" customFormat="1" ht="13.5"/>
    <row r="10374" s="132" customFormat="1" ht="13.5"/>
    <row r="10375" s="132" customFormat="1" ht="13.5"/>
    <row r="10376" s="132" customFormat="1" ht="13.5"/>
    <row r="10377" s="132" customFormat="1" ht="13.5"/>
    <row r="10378" s="132" customFormat="1" ht="13.5"/>
    <row r="10379" s="132" customFormat="1" ht="13.5"/>
    <row r="10380" s="132" customFormat="1" ht="13.5"/>
    <row r="10381" s="132" customFormat="1" ht="13.5"/>
    <row r="10382" s="132" customFormat="1" ht="13.5"/>
    <row r="10383" s="132" customFormat="1" ht="13.5"/>
    <row r="10384" s="132" customFormat="1" ht="13.5"/>
    <row r="10385" s="132" customFormat="1" ht="13.5"/>
    <row r="10386" s="132" customFormat="1" ht="13.5"/>
    <row r="10387" s="132" customFormat="1" ht="13.5"/>
    <row r="10388" s="132" customFormat="1" ht="13.5"/>
    <row r="10389" s="132" customFormat="1" ht="13.5"/>
    <row r="10390" s="132" customFormat="1" ht="13.5"/>
    <row r="10391" s="132" customFormat="1" ht="13.5"/>
    <row r="10392" s="132" customFormat="1" ht="13.5"/>
    <row r="10393" s="132" customFormat="1" ht="13.5"/>
    <row r="10394" s="132" customFormat="1" ht="13.5"/>
    <row r="10395" s="132" customFormat="1" ht="13.5"/>
    <row r="10396" s="132" customFormat="1" ht="13.5"/>
    <row r="10397" s="132" customFormat="1" ht="13.5"/>
    <row r="10398" s="132" customFormat="1" ht="13.5"/>
    <row r="10399" s="132" customFormat="1" ht="13.5"/>
    <row r="10400" s="132" customFormat="1" ht="13.5"/>
    <row r="10401" s="132" customFormat="1" ht="13.5"/>
    <row r="10402" s="132" customFormat="1" ht="13.5"/>
    <row r="10403" s="132" customFormat="1" ht="13.5"/>
    <row r="10404" s="132" customFormat="1" ht="13.5"/>
    <row r="10405" s="132" customFormat="1" ht="13.5"/>
    <row r="10406" s="132" customFormat="1" ht="13.5"/>
    <row r="10407" s="132" customFormat="1" ht="13.5"/>
    <row r="10408" s="132" customFormat="1" ht="13.5"/>
    <row r="10409" s="132" customFormat="1" ht="13.5"/>
    <row r="10410" s="132" customFormat="1" ht="13.5"/>
    <row r="10411" s="132" customFormat="1" ht="13.5"/>
    <row r="10412" s="132" customFormat="1" ht="13.5"/>
    <row r="10413" s="132" customFormat="1" ht="13.5"/>
    <row r="10414" s="132" customFormat="1" ht="13.5"/>
    <row r="10415" s="132" customFormat="1" ht="13.5"/>
    <row r="10416" s="132" customFormat="1" ht="13.5"/>
    <row r="10417" s="132" customFormat="1" ht="13.5"/>
    <row r="10418" s="132" customFormat="1" ht="13.5"/>
    <row r="10419" s="132" customFormat="1" ht="13.5"/>
    <row r="10420" s="132" customFormat="1" ht="13.5"/>
    <row r="10421" s="132" customFormat="1" ht="13.5"/>
    <row r="10422" s="132" customFormat="1" ht="13.5"/>
    <row r="10423" s="132" customFormat="1" ht="13.5"/>
    <row r="10424" s="132" customFormat="1" ht="13.5"/>
    <row r="10425" s="132" customFormat="1" ht="13.5"/>
    <row r="10426" s="132" customFormat="1" ht="13.5"/>
    <row r="10427" s="132" customFormat="1" ht="13.5"/>
    <row r="10428" s="132" customFormat="1" ht="13.5"/>
    <row r="10429" s="132" customFormat="1" ht="13.5"/>
    <row r="10430" s="132" customFormat="1" ht="13.5"/>
    <row r="10431" s="132" customFormat="1" ht="13.5"/>
    <row r="10432" s="132" customFormat="1" ht="13.5"/>
    <row r="10433" s="132" customFormat="1" ht="13.5"/>
    <row r="10434" s="132" customFormat="1" ht="13.5"/>
    <row r="10435" s="132" customFormat="1" ht="13.5"/>
    <row r="10436" s="132" customFormat="1" ht="13.5"/>
    <row r="10437" s="132" customFormat="1" ht="13.5"/>
    <row r="10438" s="132" customFormat="1" ht="13.5"/>
    <row r="10439" s="132" customFormat="1" ht="13.5"/>
    <row r="10440" s="132" customFormat="1" ht="13.5"/>
    <row r="10441" s="132" customFormat="1" ht="13.5"/>
    <row r="10442" s="132" customFormat="1" ht="13.5"/>
    <row r="10443" s="132" customFormat="1" ht="13.5"/>
    <row r="10444" s="132" customFormat="1" ht="13.5"/>
    <row r="10445" s="132" customFormat="1" ht="13.5"/>
    <row r="10446" s="132" customFormat="1" ht="13.5"/>
    <row r="10447" s="132" customFormat="1" ht="13.5"/>
    <row r="10448" s="132" customFormat="1" ht="13.5"/>
    <row r="10449" s="132" customFormat="1" ht="13.5"/>
    <row r="10450" s="132" customFormat="1" ht="13.5"/>
    <row r="10451" s="132" customFormat="1" ht="13.5"/>
    <row r="10452" s="132" customFormat="1" ht="13.5"/>
    <row r="10453" s="132" customFormat="1" ht="13.5"/>
    <row r="10454" s="132" customFormat="1" ht="13.5"/>
    <row r="10455" s="132" customFormat="1" ht="13.5"/>
    <row r="10456" s="132" customFormat="1" ht="13.5"/>
    <row r="10457" s="132" customFormat="1" ht="13.5"/>
    <row r="10458" s="132" customFormat="1" ht="13.5"/>
    <row r="10459" s="132" customFormat="1" ht="13.5"/>
    <row r="10460" s="132" customFormat="1" ht="13.5"/>
    <row r="10461" s="132" customFormat="1" ht="13.5"/>
    <row r="10462" s="132" customFormat="1" ht="13.5"/>
    <row r="10463" s="132" customFormat="1" ht="13.5"/>
    <row r="10464" s="132" customFormat="1" ht="13.5"/>
    <row r="10465" s="132" customFormat="1" ht="13.5"/>
    <row r="10466" s="132" customFormat="1" ht="13.5"/>
    <row r="10467" s="132" customFormat="1" ht="13.5"/>
    <row r="10468" s="132" customFormat="1" ht="13.5"/>
    <row r="10469" s="132" customFormat="1" ht="13.5"/>
    <row r="10470" s="132" customFormat="1" ht="13.5"/>
    <row r="10471" s="132" customFormat="1" ht="13.5"/>
    <row r="10472" s="132" customFormat="1" ht="13.5"/>
    <row r="10473" s="132" customFormat="1" ht="13.5"/>
    <row r="10474" s="132" customFormat="1" ht="13.5"/>
    <row r="10475" s="132" customFormat="1" ht="13.5"/>
    <row r="10476" s="132" customFormat="1" ht="13.5"/>
    <row r="10477" s="132" customFormat="1" ht="13.5"/>
    <row r="10478" s="132" customFormat="1" ht="13.5"/>
    <row r="10479" s="132" customFormat="1" ht="13.5"/>
    <row r="10480" s="132" customFormat="1" ht="13.5"/>
    <row r="10481" s="132" customFormat="1" ht="13.5"/>
    <row r="10482" s="132" customFormat="1" ht="13.5"/>
    <row r="10483" s="132" customFormat="1" ht="13.5"/>
    <row r="10484" s="132" customFormat="1" ht="13.5"/>
    <row r="10485" s="132" customFormat="1" ht="13.5"/>
    <row r="10486" s="132" customFormat="1" ht="13.5"/>
    <row r="10487" s="132" customFormat="1" ht="13.5"/>
    <row r="10488" s="132" customFormat="1" ht="13.5"/>
    <row r="10489" s="132" customFormat="1" ht="13.5"/>
    <row r="10490" s="132" customFormat="1" ht="13.5"/>
    <row r="10491" s="132" customFormat="1" ht="13.5"/>
    <row r="10492" s="132" customFormat="1" ht="13.5"/>
    <row r="10493" s="132" customFormat="1" ht="13.5"/>
    <row r="10494" s="132" customFormat="1" ht="13.5"/>
    <row r="10495" s="132" customFormat="1" ht="13.5"/>
    <row r="10496" s="132" customFormat="1" ht="13.5"/>
    <row r="10497" s="132" customFormat="1" ht="13.5"/>
    <row r="10498" s="132" customFormat="1" ht="13.5"/>
    <row r="10499" s="132" customFormat="1" ht="13.5"/>
    <row r="10500" s="132" customFormat="1" ht="13.5"/>
    <row r="10501" s="132" customFormat="1" ht="13.5"/>
    <row r="10502" s="132" customFormat="1" ht="13.5"/>
    <row r="10503" s="132" customFormat="1" ht="13.5"/>
    <row r="10504" s="132" customFormat="1" ht="13.5"/>
    <row r="10505" s="132" customFormat="1" ht="13.5"/>
    <row r="10506" s="132" customFormat="1" ht="13.5"/>
    <row r="10507" s="132" customFormat="1" ht="13.5"/>
    <row r="10508" s="132" customFormat="1" ht="13.5"/>
    <row r="10509" s="132" customFormat="1" ht="13.5"/>
    <row r="10510" s="132" customFormat="1" ht="13.5"/>
    <row r="10511" s="132" customFormat="1" ht="13.5"/>
    <row r="10512" s="132" customFormat="1" ht="13.5"/>
    <row r="10513" s="132" customFormat="1" ht="13.5"/>
    <row r="10514" s="132" customFormat="1" ht="13.5"/>
    <row r="10515" s="132" customFormat="1" ht="13.5"/>
    <row r="10516" s="132" customFormat="1" ht="13.5"/>
    <row r="10517" s="132" customFormat="1" ht="13.5"/>
    <row r="10518" s="132" customFormat="1" ht="13.5"/>
    <row r="10519" s="132" customFormat="1" ht="13.5"/>
    <row r="10520" s="132" customFormat="1" ht="13.5"/>
    <row r="10521" s="132" customFormat="1" ht="13.5"/>
    <row r="10522" s="132" customFormat="1" ht="13.5"/>
    <row r="10523" s="132" customFormat="1" ht="13.5"/>
    <row r="10524" s="132" customFormat="1" ht="13.5"/>
    <row r="10525" s="132" customFormat="1" ht="13.5"/>
    <row r="10526" s="132" customFormat="1" ht="13.5"/>
    <row r="10527" s="132" customFormat="1" ht="13.5"/>
    <row r="10528" s="132" customFormat="1" ht="13.5"/>
    <row r="10529" s="132" customFormat="1" ht="13.5"/>
    <row r="10530" s="132" customFormat="1" ht="13.5"/>
    <row r="10531" s="132" customFormat="1" ht="13.5"/>
    <row r="10532" s="132" customFormat="1" ht="13.5"/>
    <row r="10533" s="132" customFormat="1" ht="13.5"/>
    <row r="10534" s="132" customFormat="1" ht="13.5"/>
    <row r="10535" s="132" customFormat="1" ht="13.5"/>
    <row r="10536" s="132" customFormat="1" ht="13.5"/>
    <row r="10537" s="132" customFormat="1" ht="13.5"/>
    <row r="10538" s="132" customFormat="1" ht="13.5"/>
    <row r="10539" s="132" customFormat="1" ht="13.5"/>
    <row r="10540" s="132" customFormat="1" ht="13.5"/>
    <row r="10541" s="132" customFormat="1" ht="13.5"/>
    <row r="10542" s="132" customFormat="1" ht="13.5"/>
    <row r="10543" s="132" customFormat="1" ht="13.5"/>
    <row r="10544" s="132" customFormat="1" ht="13.5"/>
    <row r="10545" s="132" customFormat="1" ht="13.5"/>
    <row r="10546" s="132" customFormat="1" ht="13.5"/>
    <row r="10547" s="132" customFormat="1" ht="13.5"/>
    <row r="10548" s="132" customFormat="1" ht="13.5"/>
    <row r="10549" s="132" customFormat="1" ht="13.5"/>
    <row r="10550" s="132" customFormat="1" ht="13.5"/>
    <row r="10551" s="132" customFormat="1" ht="13.5"/>
    <row r="10552" s="132" customFormat="1" ht="13.5"/>
    <row r="10553" s="132" customFormat="1" ht="13.5"/>
    <row r="10554" s="132" customFormat="1" ht="13.5"/>
    <row r="10555" s="132" customFormat="1" ht="13.5"/>
    <row r="10556" s="132" customFormat="1" ht="13.5"/>
    <row r="10557" s="132" customFormat="1" ht="13.5"/>
    <row r="10558" s="132" customFormat="1" ht="13.5"/>
    <row r="10559" s="132" customFormat="1" ht="13.5"/>
    <row r="10560" s="132" customFormat="1" ht="13.5"/>
    <row r="10561" s="132" customFormat="1" ht="13.5"/>
    <row r="10562" s="132" customFormat="1" ht="13.5"/>
    <row r="10563" s="132" customFormat="1" ht="13.5"/>
    <row r="10564" s="132" customFormat="1" ht="13.5"/>
    <row r="10565" s="132" customFormat="1" ht="13.5"/>
    <row r="10566" s="132" customFormat="1" ht="13.5"/>
    <row r="10567" s="132" customFormat="1" ht="13.5"/>
    <row r="10568" s="132" customFormat="1" ht="13.5"/>
    <row r="10569" s="132" customFormat="1" ht="13.5"/>
    <row r="10570" s="132" customFormat="1" ht="13.5"/>
    <row r="10571" s="132" customFormat="1" ht="13.5"/>
    <row r="10572" s="132" customFormat="1" ht="13.5"/>
    <row r="10573" s="132" customFormat="1" ht="13.5"/>
    <row r="10574" s="132" customFormat="1" ht="13.5"/>
    <row r="10575" s="132" customFormat="1" ht="13.5"/>
    <row r="10576" s="132" customFormat="1" ht="13.5"/>
    <row r="10577" s="132" customFormat="1" ht="13.5"/>
    <row r="10578" s="132" customFormat="1" ht="13.5"/>
    <row r="10579" s="132" customFormat="1" ht="13.5"/>
    <row r="10580" s="132" customFormat="1" ht="13.5"/>
    <row r="10581" s="132" customFormat="1" ht="13.5"/>
    <row r="10582" s="132" customFormat="1" ht="13.5"/>
    <row r="10583" s="132" customFormat="1" ht="13.5"/>
    <row r="10584" s="132" customFormat="1" ht="13.5"/>
    <row r="10585" s="132" customFormat="1" ht="13.5"/>
    <row r="10586" s="132" customFormat="1" ht="13.5"/>
    <row r="10587" s="132" customFormat="1" ht="13.5"/>
    <row r="10588" s="132" customFormat="1" ht="13.5"/>
    <row r="10589" s="132" customFormat="1" ht="13.5"/>
    <row r="10590" s="132" customFormat="1" ht="13.5"/>
    <row r="10591" s="132" customFormat="1" ht="13.5"/>
    <row r="10592" s="132" customFormat="1" ht="13.5"/>
    <row r="10593" s="132" customFormat="1" ht="13.5"/>
    <row r="10594" s="132" customFormat="1" ht="13.5"/>
    <row r="10595" s="132" customFormat="1" ht="13.5"/>
    <row r="10596" s="132" customFormat="1" ht="13.5"/>
    <row r="10597" s="132" customFormat="1" ht="13.5"/>
    <row r="10598" s="132" customFormat="1" ht="13.5"/>
    <row r="10599" s="132" customFormat="1" ht="13.5"/>
    <row r="10600" s="132" customFormat="1" ht="13.5"/>
    <row r="10601" s="132" customFormat="1" ht="13.5"/>
    <row r="10602" s="132" customFormat="1" ht="13.5"/>
    <row r="10603" s="132" customFormat="1" ht="13.5"/>
    <row r="10604" s="132" customFormat="1" ht="13.5"/>
    <row r="10605" s="132" customFormat="1" ht="13.5"/>
    <row r="10606" s="132" customFormat="1" ht="13.5"/>
    <row r="10607" s="132" customFormat="1" ht="13.5"/>
    <row r="10608" s="132" customFormat="1" ht="13.5"/>
    <row r="10609" s="132" customFormat="1" ht="13.5"/>
    <row r="10610" s="132" customFormat="1" ht="13.5"/>
    <row r="10611" s="132" customFormat="1" ht="13.5"/>
    <row r="10612" s="132" customFormat="1" ht="13.5"/>
    <row r="10613" s="132" customFormat="1" ht="13.5"/>
    <row r="10614" s="132" customFormat="1" ht="13.5"/>
    <row r="10615" s="132" customFormat="1" ht="13.5"/>
    <row r="10616" s="132" customFormat="1" ht="13.5"/>
    <row r="10617" s="132" customFormat="1" ht="13.5"/>
    <row r="10618" s="132" customFormat="1" ht="13.5"/>
    <row r="10619" s="132" customFormat="1" ht="13.5"/>
    <row r="10620" s="132" customFormat="1" ht="13.5"/>
    <row r="10621" s="132" customFormat="1" ht="13.5"/>
    <row r="10622" s="132" customFormat="1" ht="13.5"/>
    <row r="10623" s="132" customFormat="1" ht="13.5"/>
    <row r="10624" s="132" customFormat="1" ht="13.5"/>
    <row r="10625" s="132" customFormat="1" ht="13.5"/>
    <row r="10626" s="132" customFormat="1" ht="13.5"/>
    <row r="10627" s="132" customFormat="1" ht="13.5"/>
    <row r="10628" s="132" customFormat="1" ht="13.5"/>
    <row r="10629" s="132" customFormat="1" ht="13.5"/>
    <row r="10630" s="132" customFormat="1" ht="13.5"/>
    <row r="10631" s="132" customFormat="1" ht="13.5"/>
    <row r="10632" s="132" customFormat="1" ht="13.5"/>
    <row r="10633" s="132" customFormat="1" ht="13.5"/>
    <row r="10634" s="132" customFormat="1" ht="13.5"/>
    <row r="10635" s="132" customFormat="1" ht="13.5"/>
    <row r="10636" s="132" customFormat="1" ht="13.5"/>
    <row r="10637" s="132" customFormat="1" ht="13.5"/>
    <row r="10638" s="132" customFormat="1" ht="13.5"/>
    <row r="10639" s="132" customFormat="1" ht="13.5"/>
    <row r="10640" s="132" customFormat="1" ht="13.5"/>
    <row r="10641" s="132" customFormat="1" ht="13.5"/>
    <row r="10642" s="132" customFormat="1" ht="13.5"/>
    <row r="10643" s="132" customFormat="1" ht="13.5"/>
    <row r="10644" s="132" customFormat="1" ht="13.5"/>
    <row r="10645" s="132" customFormat="1" ht="13.5"/>
    <row r="10646" s="132" customFormat="1" ht="13.5"/>
    <row r="10647" s="132" customFormat="1" ht="13.5"/>
    <row r="10648" s="132" customFormat="1" ht="13.5"/>
    <row r="10649" s="132" customFormat="1" ht="13.5"/>
    <row r="10650" s="132" customFormat="1" ht="13.5"/>
    <row r="10651" s="132" customFormat="1" ht="13.5"/>
    <row r="10652" s="132" customFormat="1" ht="13.5"/>
    <row r="10653" s="132" customFormat="1" ht="13.5"/>
    <row r="10654" s="132" customFormat="1" ht="13.5"/>
    <row r="10655" s="132" customFormat="1" ht="13.5"/>
    <row r="10656" s="132" customFormat="1" ht="13.5"/>
    <row r="10657" s="132" customFormat="1" ht="13.5"/>
    <row r="10658" s="132" customFormat="1" ht="13.5"/>
    <row r="10659" s="132" customFormat="1" ht="13.5"/>
    <row r="10660" s="132" customFormat="1" ht="13.5"/>
    <row r="10661" s="132" customFormat="1" ht="13.5"/>
    <row r="10662" s="132" customFormat="1" ht="13.5"/>
    <row r="10663" s="132" customFormat="1" ht="13.5"/>
    <row r="10664" s="132" customFormat="1" ht="13.5"/>
    <row r="10665" s="132" customFormat="1" ht="13.5"/>
    <row r="10666" s="132" customFormat="1" ht="13.5"/>
    <row r="10667" s="132" customFormat="1" ht="13.5"/>
    <row r="10668" s="132" customFormat="1" ht="13.5"/>
    <row r="10669" s="132" customFormat="1" ht="13.5"/>
    <row r="10670" s="132" customFormat="1" ht="13.5"/>
    <row r="10671" s="132" customFormat="1" ht="13.5"/>
    <row r="10672" s="132" customFormat="1" ht="13.5"/>
    <row r="10673" s="132" customFormat="1" ht="13.5"/>
    <row r="10674" s="132" customFormat="1" ht="13.5"/>
    <row r="10675" s="132" customFormat="1" ht="13.5"/>
    <row r="10676" s="132" customFormat="1" ht="13.5"/>
    <row r="10677" s="132" customFormat="1" ht="13.5"/>
    <row r="10678" s="132" customFormat="1" ht="13.5"/>
    <row r="10679" s="132" customFormat="1" ht="13.5"/>
    <row r="10680" s="132" customFormat="1" ht="13.5"/>
    <row r="10681" s="132" customFormat="1" ht="13.5"/>
    <row r="10682" s="132" customFormat="1" ht="13.5"/>
    <row r="10683" s="132" customFormat="1" ht="13.5"/>
    <row r="10684" s="132" customFormat="1" ht="13.5"/>
    <row r="10685" s="132" customFormat="1" ht="13.5"/>
    <row r="10686" s="132" customFormat="1" ht="13.5"/>
    <row r="10687" s="132" customFormat="1" ht="13.5"/>
    <row r="10688" s="132" customFormat="1" ht="13.5"/>
    <row r="10689" s="132" customFormat="1" ht="13.5"/>
    <row r="10690" s="132" customFormat="1" ht="13.5"/>
    <row r="10691" s="132" customFormat="1" ht="13.5"/>
    <row r="10692" s="132" customFormat="1" ht="13.5"/>
    <row r="10693" s="132" customFormat="1" ht="13.5"/>
    <row r="10694" s="132" customFormat="1" ht="13.5"/>
    <row r="10695" s="132" customFormat="1" ht="13.5"/>
    <row r="10696" s="132" customFormat="1" ht="13.5"/>
    <row r="10697" s="132" customFormat="1" ht="13.5"/>
    <row r="10698" s="132" customFormat="1" ht="13.5"/>
    <row r="10699" s="132" customFormat="1" ht="13.5"/>
    <row r="10700" s="132" customFormat="1" ht="13.5"/>
    <row r="10701" s="132" customFormat="1" ht="13.5"/>
    <row r="10702" s="132" customFormat="1" ht="13.5"/>
    <row r="10703" s="132" customFormat="1" ht="13.5"/>
    <row r="10704" s="132" customFormat="1" ht="13.5"/>
    <row r="10705" s="132" customFormat="1" ht="13.5"/>
    <row r="10706" s="132" customFormat="1" ht="13.5"/>
    <row r="10707" s="132" customFormat="1" ht="13.5"/>
    <row r="10708" s="132" customFormat="1" ht="13.5"/>
    <row r="10709" s="132" customFormat="1" ht="13.5"/>
    <row r="10710" s="132" customFormat="1" ht="13.5"/>
    <row r="10711" s="132" customFormat="1" ht="13.5"/>
    <row r="10712" s="132" customFormat="1" ht="13.5"/>
    <row r="10713" s="132" customFormat="1" ht="13.5"/>
    <row r="10714" s="132" customFormat="1" ht="13.5"/>
    <row r="10715" s="132" customFormat="1" ht="13.5"/>
    <row r="10716" s="132" customFormat="1" ht="13.5"/>
    <row r="10717" s="132" customFormat="1" ht="13.5"/>
    <row r="10718" s="132" customFormat="1" ht="13.5"/>
    <row r="10719" s="132" customFormat="1" ht="13.5"/>
    <row r="10720" s="132" customFormat="1" ht="13.5"/>
    <row r="10721" s="132" customFormat="1" ht="13.5"/>
    <row r="10722" s="132" customFormat="1" ht="13.5"/>
    <row r="10723" s="132" customFormat="1" ht="13.5"/>
    <row r="10724" s="132" customFormat="1" ht="13.5"/>
    <row r="10725" s="132" customFormat="1" ht="13.5"/>
    <row r="10726" s="132" customFormat="1" ht="13.5"/>
    <row r="10727" s="132" customFormat="1" ht="13.5"/>
    <row r="10728" s="132" customFormat="1" ht="13.5"/>
    <row r="10729" s="132" customFormat="1" ht="13.5"/>
    <row r="10730" s="132" customFormat="1" ht="13.5"/>
    <row r="10731" s="132" customFormat="1" ht="13.5"/>
    <row r="10732" s="132" customFormat="1" ht="13.5"/>
    <row r="10733" s="132" customFormat="1" ht="13.5"/>
    <row r="10734" s="132" customFormat="1" ht="13.5"/>
    <row r="10735" s="132" customFormat="1" ht="13.5"/>
    <row r="10736" s="132" customFormat="1" ht="13.5"/>
    <row r="10737" s="132" customFormat="1" ht="13.5"/>
    <row r="10738" s="132" customFormat="1" ht="13.5"/>
    <row r="10739" s="132" customFormat="1" ht="13.5"/>
    <row r="10740" s="132" customFormat="1" ht="13.5"/>
    <row r="10741" s="132" customFormat="1" ht="13.5"/>
    <row r="10742" s="132" customFormat="1" ht="13.5"/>
    <row r="10743" s="132" customFormat="1" ht="13.5"/>
    <row r="10744" s="132" customFormat="1" ht="13.5"/>
    <row r="10745" s="132" customFormat="1" ht="13.5"/>
    <row r="10746" s="132" customFormat="1" ht="13.5"/>
    <row r="10747" s="132" customFormat="1" ht="13.5"/>
    <row r="10748" s="132" customFormat="1" ht="13.5"/>
    <row r="10749" s="132" customFormat="1" ht="13.5"/>
    <row r="10750" s="132" customFormat="1" ht="13.5"/>
    <row r="10751" s="132" customFormat="1" ht="13.5"/>
    <row r="10752" s="132" customFormat="1" ht="13.5"/>
    <row r="10753" s="132" customFormat="1" ht="13.5"/>
    <row r="10754" s="132" customFormat="1" ht="13.5"/>
    <row r="10755" s="132" customFormat="1" ht="13.5"/>
    <row r="10756" s="132" customFormat="1" ht="13.5"/>
    <row r="10757" s="132" customFormat="1" ht="13.5"/>
    <row r="10758" s="132" customFormat="1" ht="13.5"/>
    <row r="10759" s="132" customFormat="1" ht="13.5"/>
    <row r="10760" s="132" customFormat="1" ht="13.5"/>
    <row r="10761" s="132" customFormat="1" ht="13.5"/>
    <row r="10762" s="132" customFormat="1" ht="13.5"/>
    <row r="10763" s="132" customFormat="1" ht="13.5"/>
    <row r="10764" s="132" customFormat="1" ht="13.5"/>
    <row r="10765" s="132" customFormat="1" ht="13.5"/>
    <row r="10766" s="132" customFormat="1" ht="13.5"/>
    <row r="10767" s="132" customFormat="1" ht="13.5"/>
    <row r="10768" s="132" customFormat="1" ht="13.5"/>
    <row r="10769" s="132" customFormat="1" ht="13.5"/>
    <row r="10770" s="132" customFormat="1" ht="13.5"/>
    <row r="10771" s="132" customFormat="1" ht="13.5"/>
    <row r="10772" s="132" customFormat="1" ht="13.5"/>
    <row r="10773" s="132" customFormat="1" ht="13.5"/>
    <row r="10774" s="132" customFormat="1" ht="13.5"/>
    <row r="10775" s="132" customFormat="1" ht="13.5"/>
    <row r="10776" s="132" customFormat="1" ht="13.5"/>
    <row r="10777" s="132" customFormat="1" ht="13.5"/>
    <row r="10778" s="132" customFormat="1" ht="13.5"/>
    <row r="10779" s="132" customFormat="1" ht="13.5"/>
    <row r="10780" s="132" customFormat="1" ht="13.5"/>
    <row r="10781" s="132" customFormat="1" ht="13.5"/>
    <row r="10782" s="132" customFormat="1" ht="13.5"/>
    <row r="10783" s="132" customFormat="1" ht="13.5"/>
    <row r="10784" s="132" customFormat="1" ht="13.5"/>
    <row r="10785" s="132" customFormat="1" ht="13.5"/>
    <row r="10786" s="132" customFormat="1" ht="13.5"/>
    <row r="10787" s="132" customFormat="1" ht="13.5"/>
    <row r="10788" s="132" customFormat="1" ht="13.5"/>
    <row r="10789" s="132" customFormat="1" ht="13.5"/>
    <row r="10790" s="132" customFormat="1" ht="13.5"/>
    <row r="10791" s="132" customFormat="1" ht="13.5"/>
    <row r="10792" s="132" customFormat="1" ht="13.5"/>
    <row r="10793" s="132" customFormat="1" ht="13.5"/>
    <row r="10794" s="132" customFormat="1" ht="13.5"/>
    <row r="10795" s="132" customFormat="1" ht="13.5"/>
    <row r="10796" s="132" customFormat="1" ht="13.5"/>
    <row r="10797" s="132" customFormat="1" ht="13.5"/>
    <row r="10798" s="132" customFormat="1" ht="13.5"/>
    <row r="10799" s="132" customFormat="1" ht="13.5"/>
    <row r="10800" s="132" customFormat="1" ht="13.5"/>
    <row r="10801" s="132" customFormat="1" ht="13.5"/>
    <row r="10802" s="132" customFormat="1" ht="13.5"/>
    <row r="10803" s="132" customFormat="1" ht="13.5"/>
    <row r="10804" s="132" customFormat="1" ht="13.5"/>
    <row r="10805" s="132" customFormat="1" ht="13.5"/>
    <row r="10806" s="132" customFormat="1" ht="13.5"/>
    <row r="10807" s="132" customFormat="1" ht="13.5"/>
    <row r="10808" s="132" customFormat="1" ht="13.5"/>
    <row r="10809" s="132" customFormat="1" ht="13.5"/>
    <row r="10810" s="132" customFormat="1" ht="13.5"/>
    <row r="10811" s="132" customFormat="1" ht="13.5"/>
    <row r="10812" s="132" customFormat="1" ht="13.5"/>
    <row r="10813" s="132" customFormat="1" ht="13.5"/>
    <row r="10814" s="132" customFormat="1" ht="13.5"/>
    <row r="10815" s="132" customFormat="1" ht="13.5"/>
    <row r="10816" s="132" customFormat="1" ht="13.5"/>
    <row r="10817" s="132" customFormat="1" ht="13.5"/>
    <row r="10818" s="132" customFormat="1" ht="13.5"/>
    <row r="10819" s="132" customFormat="1" ht="13.5"/>
    <row r="10820" s="132" customFormat="1" ht="13.5"/>
    <row r="10821" s="132" customFormat="1" ht="13.5"/>
    <row r="10822" s="132" customFormat="1" ht="13.5"/>
    <row r="10823" s="132" customFormat="1" ht="13.5"/>
    <row r="10824" s="132" customFormat="1" ht="13.5"/>
    <row r="10825" s="132" customFormat="1" ht="13.5"/>
    <row r="10826" s="132" customFormat="1" ht="13.5"/>
    <row r="10827" s="132" customFormat="1" ht="13.5"/>
    <row r="10828" s="132" customFormat="1" ht="13.5"/>
    <row r="10829" s="132" customFormat="1" ht="13.5"/>
    <row r="10830" s="132" customFormat="1" ht="13.5"/>
    <row r="10831" s="132" customFormat="1" ht="13.5"/>
    <row r="10832" s="132" customFormat="1" ht="13.5"/>
    <row r="10833" s="132" customFormat="1" ht="13.5"/>
    <row r="10834" s="132" customFormat="1" ht="13.5"/>
    <row r="10835" s="132" customFormat="1" ht="13.5"/>
    <row r="10836" s="132" customFormat="1" ht="13.5"/>
    <row r="10837" s="132" customFormat="1" ht="13.5"/>
    <row r="10838" s="132" customFormat="1" ht="13.5"/>
    <row r="10839" s="132" customFormat="1" ht="13.5"/>
    <row r="10840" s="132" customFormat="1" ht="13.5"/>
    <row r="10841" s="132" customFormat="1" ht="13.5"/>
    <row r="10842" s="132" customFormat="1" ht="13.5"/>
    <row r="10843" s="132" customFormat="1" ht="13.5"/>
    <row r="10844" s="132" customFormat="1" ht="13.5"/>
    <row r="10845" s="132" customFormat="1" ht="13.5"/>
    <row r="10846" s="132" customFormat="1" ht="13.5"/>
    <row r="10847" s="132" customFormat="1" ht="13.5"/>
    <row r="10848" s="132" customFormat="1" ht="13.5"/>
    <row r="10849" s="132" customFormat="1" ht="13.5"/>
    <row r="10850" s="132" customFormat="1" ht="13.5"/>
    <row r="10851" s="132" customFormat="1" ht="13.5"/>
    <row r="10852" s="132" customFormat="1" ht="13.5"/>
    <row r="10853" s="132" customFormat="1" ht="13.5"/>
    <row r="10854" s="132" customFormat="1" ht="13.5"/>
    <row r="10855" s="132" customFormat="1" ht="13.5"/>
    <row r="10856" s="132" customFormat="1" ht="13.5"/>
    <row r="10857" s="132" customFormat="1" ht="13.5"/>
    <row r="10858" s="132" customFormat="1" ht="13.5"/>
    <row r="10859" s="132" customFormat="1" ht="13.5"/>
    <row r="10860" s="132" customFormat="1" ht="13.5"/>
    <row r="10861" s="132" customFormat="1" ht="13.5"/>
    <row r="10862" s="132" customFormat="1" ht="13.5"/>
    <row r="10863" s="132" customFormat="1" ht="13.5"/>
    <row r="10864" s="132" customFormat="1" ht="13.5"/>
    <row r="10865" s="132" customFormat="1" ht="13.5"/>
    <row r="10866" s="132" customFormat="1" ht="13.5"/>
    <row r="10867" s="132" customFormat="1" ht="13.5"/>
    <row r="10868" s="132" customFormat="1" ht="13.5"/>
    <row r="10869" s="132" customFormat="1" ht="13.5"/>
    <row r="10870" s="132" customFormat="1" ht="13.5"/>
    <row r="10871" s="132" customFormat="1" ht="13.5"/>
    <row r="10872" s="132" customFormat="1" ht="13.5"/>
    <row r="10873" s="132" customFormat="1" ht="13.5"/>
    <row r="10874" s="132" customFormat="1" ht="13.5"/>
    <row r="10875" s="132" customFormat="1" ht="13.5"/>
    <row r="10876" s="132" customFormat="1" ht="13.5"/>
    <row r="10877" s="132" customFormat="1" ht="13.5"/>
    <row r="10878" s="132" customFormat="1" ht="13.5"/>
    <row r="10879" s="132" customFormat="1" ht="13.5"/>
    <row r="10880" s="132" customFormat="1" ht="13.5"/>
    <row r="10881" s="132" customFormat="1" ht="13.5"/>
    <row r="10882" s="132" customFormat="1" ht="13.5"/>
    <row r="10883" s="132" customFormat="1" ht="13.5"/>
    <row r="10884" s="132" customFormat="1" ht="13.5"/>
    <row r="10885" s="132" customFormat="1" ht="13.5"/>
    <row r="10886" s="132" customFormat="1" ht="13.5"/>
    <row r="10887" s="132" customFormat="1" ht="13.5"/>
    <row r="10888" s="132" customFormat="1" ht="13.5"/>
    <row r="10889" s="132" customFormat="1" ht="13.5"/>
    <row r="10890" s="132" customFormat="1" ht="13.5"/>
    <row r="10891" s="132" customFormat="1" ht="13.5"/>
    <row r="10892" s="132" customFormat="1" ht="13.5"/>
    <row r="10893" s="132" customFormat="1" ht="13.5"/>
    <row r="10894" s="132" customFormat="1" ht="13.5"/>
    <row r="10895" s="132" customFormat="1" ht="13.5"/>
    <row r="10896" s="132" customFormat="1" ht="13.5"/>
    <row r="10897" s="132" customFormat="1" ht="13.5"/>
    <row r="10898" s="132" customFormat="1" ht="13.5"/>
    <row r="10899" s="132" customFormat="1" ht="13.5"/>
    <row r="10900" s="132" customFormat="1" ht="13.5"/>
    <row r="10901" s="132" customFormat="1" ht="13.5"/>
    <row r="10902" s="132" customFormat="1" ht="13.5"/>
    <row r="10903" s="132" customFormat="1" ht="13.5"/>
    <row r="10904" s="132" customFormat="1" ht="13.5"/>
    <row r="10905" s="132" customFormat="1" ht="13.5"/>
    <row r="10906" s="132" customFormat="1" ht="13.5"/>
    <row r="10907" s="132" customFormat="1" ht="13.5"/>
    <row r="10908" s="132" customFormat="1" ht="13.5"/>
    <row r="10909" s="132" customFormat="1" ht="13.5"/>
    <row r="10910" s="132" customFormat="1" ht="13.5"/>
    <row r="10911" s="132" customFormat="1" ht="13.5"/>
    <row r="10912" s="132" customFormat="1" ht="13.5"/>
    <row r="10913" s="132" customFormat="1" ht="13.5"/>
    <row r="10914" s="132" customFormat="1" ht="13.5"/>
    <row r="10915" s="132" customFormat="1" ht="13.5"/>
    <row r="10916" s="132" customFormat="1" ht="13.5"/>
    <row r="10917" s="132" customFormat="1" ht="13.5"/>
    <row r="10918" s="132" customFormat="1" ht="13.5"/>
    <row r="10919" s="132" customFormat="1" ht="13.5"/>
    <row r="10920" s="132" customFormat="1" ht="13.5"/>
    <row r="10921" s="132" customFormat="1" ht="13.5"/>
    <row r="10922" s="132" customFormat="1" ht="13.5"/>
    <row r="10923" s="132" customFormat="1" ht="13.5"/>
    <row r="10924" s="132" customFormat="1" ht="13.5"/>
    <row r="10925" s="132" customFormat="1" ht="13.5"/>
    <row r="10926" s="132" customFormat="1" ht="13.5"/>
    <row r="10927" s="132" customFormat="1" ht="13.5"/>
    <row r="10928" s="132" customFormat="1" ht="13.5"/>
    <row r="10929" s="132" customFormat="1" ht="13.5"/>
    <row r="10930" s="132" customFormat="1" ht="13.5"/>
    <row r="10931" s="132" customFormat="1" ht="13.5"/>
    <row r="10932" s="132" customFormat="1" ht="13.5"/>
    <row r="10933" s="132" customFormat="1" ht="13.5"/>
    <row r="10934" s="132" customFormat="1" ht="13.5"/>
    <row r="10935" s="132" customFormat="1" ht="13.5"/>
    <row r="10936" s="132" customFormat="1" ht="13.5"/>
    <row r="10937" s="132" customFormat="1" ht="13.5"/>
    <row r="10938" s="132" customFormat="1" ht="13.5"/>
    <row r="10939" s="132" customFormat="1" ht="13.5"/>
    <row r="10940" s="132" customFormat="1" ht="13.5"/>
    <row r="10941" s="132" customFormat="1" ht="13.5"/>
    <row r="10942" s="132" customFormat="1" ht="13.5"/>
    <row r="10943" s="132" customFormat="1" ht="13.5"/>
    <row r="10944" s="132" customFormat="1" ht="13.5"/>
    <row r="10945" s="132" customFormat="1" ht="13.5"/>
    <row r="10946" s="132" customFormat="1" ht="13.5"/>
    <row r="10947" s="132" customFormat="1" ht="13.5"/>
    <row r="10948" s="132" customFormat="1" ht="13.5"/>
    <row r="10949" s="132" customFormat="1" ht="13.5"/>
    <row r="10950" s="132" customFormat="1" ht="13.5"/>
    <row r="10951" s="132" customFormat="1" ht="13.5"/>
    <row r="10952" s="132" customFormat="1" ht="13.5"/>
    <row r="10953" s="132" customFormat="1" ht="13.5"/>
    <row r="10954" s="132" customFormat="1" ht="13.5"/>
    <row r="10955" s="132" customFormat="1" ht="13.5"/>
    <row r="10956" s="132" customFormat="1" ht="13.5"/>
    <row r="10957" s="132" customFormat="1" ht="13.5"/>
    <row r="10958" s="132" customFormat="1" ht="13.5"/>
    <row r="10959" s="132" customFormat="1" ht="13.5"/>
    <row r="10960" s="132" customFormat="1" ht="13.5"/>
    <row r="10961" s="132" customFormat="1" ht="13.5"/>
    <row r="10962" s="132" customFormat="1" ht="13.5"/>
    <row r="10963" s="132" customFormat="1" ht="13.5"/>
    <row r="10964" s="132" customFormat="1" ht="13.5"/>
    <row r="10965" s="132" customFormat="1" ht="13.5"/>
    <row r="10966" s="132" customFormat="1" ht="13.5"/>
    <row r="10967" s="132" customFormat="1" ht="13.5"/>
    <row r="10968" s="132" customFormat="1" ht="13.5"/>
    <row r="10969" s="132" customFormat="1" ht="13.5"/>
    <row r="10970" s="132" customFormat="1" ht="13.5"/>
    <row r="10971" s="132" customFormat="1" ht="13.5"/>
    <row r="10972" s="132" customFormat="1" ht="13.5"/>
    <row r="10973" s="132" customFormat="1" ht="13.5"/>
    <row r="10974" s="132" customFormat="1" ht="13.5"/>
    <row r="10975" s="132" customFormat="1" ht="13.5"/>
    <row r="10976" s="132" customFormat="1" ht="13.5"/>
    <row r="10977" s="132" customFormat="1" ht="13.5"/>
    <row r="10978" s="132" customFormat="1" ht="13.5"/>
    <row r="10979" s="132" customFormat="1" ht="13.5"/>
    <row r="10980" s="132" customFormat="1" ht="13.5"/>
    <row r="10981" s="132" customFormat="1" ht="13.5"/>
    <row r="10982" s="132" customFormat="1" ht="13.5"/>
    <row r="10983" s="132" customFormat="1" ht="13.5"/>
    <row r="10984" s="132" customFormat="1" ht="13.5"/>
    <row r="10985" s="132" customFormat="1" ht="13.5"/>
    <row r="10986" s="132" customFormat="1" ht="13.5"/>
    <row r="10987" s="132" customFormat="1" ht="13.5"/>
    <row r="10988" s="132" customFormat="1" ht="13.5"/>
    <row r="10989" s="132" customFormat="1" ht="13.5"/>
    <row r="10990" s="132" customFormat="1" ht="13.5"/>
    <row r="10991" s="132" customFormat="1" ht="13.5"/>
    <row r="10992" s="132" customFormat="1" ht="13.5"/>
    <row r="10993" s="132" customFormat="1" ht="13.5"/>
    <row r="10994" s="132" customFormat="1" ht="13.5"/>
    <row r="10995" s="132" customFormat="1" ht="13.5"/>
    <row r="10996" s="132" customFormat="1" ht="13.5"/>
    <row r="10997" s="132" customFormat="1" ht="13.5"/>
    <row r="10998" s="132" customFormat="1" ht="13.5"/>
    <row r="10999" s="132" customFormat="1" ht="13.5"/>
    <row r="11000" s="132" customFormat="1" ht="13.5"/>
    <row r="11001" s="132" customFormat="1" ht="13.5"/>
    <row r="11002" s="132" customFormat="1" ht="13.5"/>
    <row r="11003" s="132" customFormat="1" ht="13.5"/>
    <row r="11004" s="132" customFormat="1" ht="13.5"/>
    <row r="11005" s="132" customFormat="1" ht="13.5"/>
    <row r="11006" s="132" customFormat="1" ht="13.5"/>
    <row r="11007" s="132" customFormat="1" ht="13.5"/>
    <row r="11008" s="132" customFormat="1" ht="13.5"/>
    <row r="11009" s="132" customFormat="1" ht="13.5"/>
    <row r="11010" s="132" customFormat="1" ht="13.5"/>
    <row r="11011" s="132" customFormat="1" ht="13.5"/>
    <row r="11012" s="132" customFormat="1" ht="13.5"/>
    <row r="11013" s="132" customFormat="1" ht="13.5"/>
    <row r="11014" s="132" customFormat="1" ht="13.5"/>
    <row r="11015" s="132" customFormat="1" ht="13.5"/>
    <row r="11016" s="132" customFormat="1" ht="13.5"/>
    <row r="11017" s="132" customFormat="1" ht="13.5"/>
    <row r="11018" s="132" customFormat="1" ht="13.5"/>
    <row r="11019" s="132" customFormat="1" ht="13.5"/>
    <row r="11020" s="132" customFormat="1" ht="13.5"/>
    <row r="11021" s="132" customFormat="1" ht="13.5"/>
    <row r="11022" s="132" customFormat="1" ht="13.5"/>
    <row r="11023" s="132" customFormat="1" ht="13.5"/>
    <row r="11024" s="132" customFormat="1" ht="13.5"/>
    <row r="11025" s="132" customFormat="1" ht="13.5"/>
    <row r="11026" s="132" customFormat="1" ht="13.5"/>
    <row r="11027" s="132" customFormat="1" ht="13.5"/>
    <row r="11028" s="132" customFormat="1" ht="13.5"/>
    <row r="11029" s="132" customFormat="1" ht="13.5"/>
    <row r="11030" s="132" customFormat="1" ht="13.5"/>
    <row r="11031" s="132" customFormat="1" ht="13.5"/>
    <row r="11032" s="132" customFormat="1" ht="13.5"/>
    <row r="11033" s="132" customFormat="1" ht="13.5"/>
    <row r="11034" s="132" customFormat="1" ht="13.5"/>
    <row r="11035" s="132" customFormat="1" ht="13.5"/>
    <row r="11036" s="132" customFormat="1" ht="13.5"/>
    <row r="11037" s="132" customFormat="1" ht="13.5"/>
    <row r="11038" s="132" customFormat="1" ht="13.5"/>
    <row r="11039" s="132" customFormat="1" ht="13.5"/>
    <row r="11040" s="132" customFormat="1" ht="13.5"/>
    <row r="11041" s="132" customFormat="1" ht="13.5"/>
    <row r="11042" s="132" customFormat="1" ht="13.5"/>
    <row r="11043" s="132" customFormat="1" ht="13.5"/>
    <row r="11044" s="132" customFormat="1" ht="13.5"/>
    <row r="11045" s="132" customFormat="1" ht="13.5"/>
    <row r="11046" s="132" customFormat="1" ht="13.5"/>
    <row r="11047" s="132" customFormat="1" ht="13.5"/>
    <row r="11048" s="132" customFormat="1" ht="13.5"/>
    <row r="11049" s="132" customFormat="1" ht="13.5"/>
    <row r="11050" s="132" customFormat="1" ht="13.5"/>
    <row r="11051" s="132" customFormat="1" ht="13.5"/>
    <row r="11052" s="132" customFormat="1" ht="13.5"/>
    <row r="11053" s="132" customFormat="1" ht="13.5"/>
    <row r="11054" s="132" customFormat="1" ht="13.5"/>
    <row r="11055" s="132" customFormat="1" ht="13.5"/>
    <row r="11056" s="132" customFormat="1" ht="13.5"/>
    <row r="11057" s="132" customFormat="1" ht="13.5"/>
    <row r="11058" s="132" customFormat="1" ht="13.5"/>
    <row r="11059" s="132" customFormat="1" ht="13.5"/>
    <row r="11060" s="132" customFormat="1" ht="13.5"/>
    <row r="11061" s="132" customFormat="1" ht="13.5"/>
    <row r="11062" s="132" customFormat="1" ht="13.5"/>
    <row r="11063" s="132" customFormat="1" ht="13.5"/>
    <row r="11064" s="132" customFormat="1" ht="13.5"/>
    <row r="11065" s="132" customFormat="1" ht="13.5"/>
    <row r="11066" s="132" customFormat="1" ht="13.5"/>
    <row r="11067" s="132" customFormat="1" ht="13.5"/>
    <row r="11068" s="132" customFormat="1" ht="13.5"/>
    <row r="11069" s="132" customFormat="1" ht="13.5"/>
    <row r="11070" s="132" customFormat="1" ht="13.5"/>
    <row r="11071" s="132" customFormat="1" ht="13.5"/>
    <row r="11072" s="132" customFormat="1" ht="13.5"/>
    <row r="11073" s="132" customFormat="1" ht="13.5"/>
    <row r="11074" s="132" customFormat="1" ht="13.5"/>
    <row r="11075" s="132" customFormat="1" ht="13.5"/>
    <row r="11076" s="132" customFormat="1" ht="13.5"/>
    <row r="11077" s="132" customFormat="1" ht="13.5"/>
    <row r="11078" s="132" customFormat="1" ht="13.5"/>
    <row r="11079" s="132" customFormat="1" ht="13.5"/>
    <row r="11080" s="132" customFormat="1" ht="13.5"/>
    <row r="11081" s="132" customFormat="1" ht="13.5"/>
    <row r="11082" s="132" customFormat="1" ht="13.5"/>
    <row r="11083" s="132" customFormat="1" ht="13.5"/>
    <row r="11084" s="132" customFormat="1" ht="13.5"/>
    <row r="11085" s="132" customFormat="1" ht="13.5"/>
    <row r="11086" s="132" customFormat="1" ht="13.5"/>
    <row r="11087" s="132" customFormat="1" ht="13.5"/>
    <row r="11088" s="132" customFormat="1" ht="13.5"/>
    <row r="11089" s="132" customFormat="1" ht="13.5"/>
    <row r="11090" s="132" customFormat="1" ht="13.5"/>
    <row r="11091" s="132" customFormat="1" ht="13.5"/>
    <row r="11092" s="132" customFormat="1" ht="13.5"/>
    <row r="11093" s="132" customFormat="1" ht="13.5"/>
    <row r="11094" s="132" customFormat="1" ht="13.5"/>
    <row r="11095" s="132" customFormat="1" ht="13.5"/>
    <row r="11096" s="132" customFormat="1" ht="13.5"/>
    <row r="11097" s="132" customFormat="1" ht="13.5"/>
    <row r="11098" s="132" customFormat="1" ht="13.5"/>
    <row r="11099" s="132" customFormat="1" ht="13.5"/>
    <row r="11100" s="132" customFormat="1" ht="13.5"/>
    <row r="11101" s="132" customFormat="1" ht="13.5"/>
    <row r="11102" s="132" customFormat="1" ht="13.5"/>
    <row r="11103" s="132" customFormat="1" ht="13.5"/>
    <row r="11104" s="132" customFormat="1" ht="13.5"/>
    <row r="11105" s="132" customFormat="1" ht="13.5"/>
    <row r="11106" s="132" customFormat="1" ht="13.5"/>
    <row r="11107" s="132" customFormat="1" ht="13.5"/>
    <row r="11108" s="132" customFormat="1" ht="13.5"/>
    <row r="11109" s="132" customFormat="1" ht="13.5"/>
    <row r="11110" s="132" customFormat="1" ht="13.5"/>
    <row r="11111" s="132" customFormat="1" ht="13.5"/>
    <row r="11112" s="132" customFormat="1" ht="13.5"/>
    <row r="11113" s="132" customFormat="1" ht="13.5"/>
    <row r="11114" s="132" customFormat="1" ht="13.5"/>
    <row r="11115" s="132" customFormat="1" ht="13.5"/>
    <row r="11116" s="132" customFormat="1" ht="13.5"/>
    <row r="11117" s="132" customFormat="1" ht="13.5"/>
    <row r="11118" s="132" customFormat="1" ht="13.5"/>
    <row r="11119" s="132" customFormat="1" ht="13.5"/>
    <row r="11120" s="132" customFormat="1" ht="13.5"/>
    <row r="11121" s="132" customFormat="1" ht="13.5"/>
    <row r="11122" s="132" customFormat="1" ht="13.5"/>
    <row r="11123" s="132" customFormat="1" ht="13.5"/>
    <row r="11124" s="132" customFormat="1" ht="13.5"/>
    <row r="11125" s="132" customFormat="1" ht="13.5"/>
    <row r="11126" s="132" customFormat="1" ht="13.5"/>
    <row r="11127" s="132" customFormat="1" ht="13.5"/>
    <row r="11128" s="132" customFormat="1" ht="13.5"/>
    <row r="11129" s="132" customFormat="1" ht="13.5"/>
    <row r="11130" s="132" customFormat="1" ht="13.5"/>
    <row r="11131" s="132" customFormat="1" ht="13.5"/>
    <row r="11132" s="132" customFormat="1" ht="13.5"/>
    <row r="11133" s="132" customFormat="1" ht="13.5"/>
    <row r="11134" s="132" customFormat="1" ht="13.5"/>
    <row r="11135" s="132" customFormat="1" ht="13.5"/>
    <row r="11136" s="132" customFormat="1" ht="13.5"/>
    <row r="11137" s="132" customFormat="1" ht="13.5"/>
    <row r="11138" s="132" customFormat="1" ht="13.5"/>
    <row r="11139" s="132" customFormat="1" ht="13.5"/>
    <row r="11140" s="132" customFormat="1" ht="13.5"/>
    <row r="11141" s="132" customFormat="1" ht="13.5"/>
    <row r="11142" s="132" customFormat="1" ht="13.5"/>
    <row r="11143" s="132" customFormat="1" ht="13.5"/>
    <row r="11144" s="132" customFormat="1" ht="13.5"/>
    <row r="11145" s="132" customFormat="1" ht="13.5"/>
    <row r="11146" s="132" customFormat="1" ht="13.5"/>
    <row r="11147" s="132" customFormat="1" ht="13.5"/>
    <row r="11148" s="132" customFormat="1" ht="13.5"/>
    <row r="11149" s="132" customFormat="1" ht="13.5"/>
    <row r="11150" s="132" customFormat="1" ht="13.5"/>
    <row r="11151" s="132" customFormat="1" ht="13.5"/>
    <row r="11152" s="132" customFormat="1" ht="13.5"/>
    <row r="11153" s="132" customFormat="1" ht="13.5"/>
    <row r="11154" s="132" customFormat="1" ht="13.5"/>
    <row r="11155" s="132" customFormat="1" ht="13.5"/>
    <row r="11156" s="132" customFormat="1" ht="13.5"/>
    <row r="11157" s="132" customFormat="1" ht="13.5"/>
    <row r="11158" s="132" customFormat="1" ht="13.5"/>
    <row r="11159" s="132" customFormat="1" ht="13.5"/>
    <row r="11160" s="132" customFormat="1" ht="13.5"/>
    <row r="11161" s="132" customFormat="1" ht="13.5"/>
    <row r="11162" s="132" customFormat="1" ht="13.5"/>
    <row r="11163" s="132" customFormat="1" ht="13.5"/>
    <row r="11164" s="132" customFormat="1" ht="13.5"/>
    <row r="11165" s="132" customFormat="1" ht="13.5"/>
    <row r="11166" s="132" customFormat="1" ht="13.5"/>
    <row r="11167" s="132" customFormat="1" ht="13.5"/>
    <row r="11168" s="132" customFormat="1" ht="13.5"/>
    <row r="11169" s="132" customFormat="1" ht="13.5"/>
    <row r="11170" s="132" customFormat="1" ht="13.5"/>
    <row r="11171" s="132" customFormat="1" ht="13.5"/>
    <row r="11172" s="132" customFormat="1" ht="13.5"/>
    <row r="11173" s="132" customFormat="1" ht="13.5"/>
    <row r="11174" s="132" customFormat="1" ht="13.5"/>
    <row r="11175" s="132" customFormat="1" ht="13.5"/>
    <row r="11176" s="132" customFormat="1" ht="13.5"/>
    <row r="11177" s="132" customFormat="1" ht="13.5"/>
    <row r="11178" s="132" customFormat="1" ht="13.5"/>
    <row r="11179" s="132" customFormat="1" ht="13.5"/>
    <row r="11180" s="132" customFormat="1" ht="13.5"/>
    <row r="11181" s="132" customFormat="1" ht="13.5"/>
    <row r="11182" s="132" customFormat="1" ht="13.5"/>
    <row r="11183" s="132" customFormat="1" ht="13.5"/>
    <row r="11184" s="132" customFormat="1" ht="13.5"/>
    <row r="11185" s="132" customFormat="1" ht="13.5"/>
    <row r="11186" s="132" customFormat="1" ht="13.5"/>
    <row r="11187" s="132" customFormat="1" ht="13.5"/>
    <row r="11188" s="132" customFormat="1" ht="13.5"/>
    <row r="11189" s="132" customFormat="1" ht="13.5"/>
    <row r="11190" s="132" customFormat="1" ht="13.5"/>
    <row r="11191" s="132" customFormat="1" ht="13.5"/>
    <row r="11192" s="132" customFormat="1" ht="13.5"/>
    <row r="11193" s="132" customFormat="1" ht="13.5"/>
    <row r="11194" s="132" customFormat="1" ht="13.5"/>
    <row r="11195" s="132" customFormat="1" ht="13.5"/>
    <row r="11196" s="132" customFormat="1" ht="13.5"/>
    <row r="11197" s="132" customFormat="1" ht="13.5"/>
    <row r="11198" s="132" customFormat="1" ht="13.5"/>
    <row r="11199" s="132" customFormat="1" ht="13.5"/>
    <row r="11200" s="132" customFormat="1" ht="13.5"/>
    <row r="11201" s="132" customFormat="1" ht="13.5"/>
    <row r="11202" s="132" customFormat="1" ht="13.5"/>
    <row r="11203" s="132" customFormat="1" ht="13.5"/>
    <row r="11204" s="132" customFormat="1" ht="13.5"/>
    <row r="11205" s="132" customFormat="1" ht="13.5"/>
    <row r="11206" s="132" customFormat="1" ht="13.5"/>
    <row r="11207" s="132" customFormat="1" ht="13.5"/>
    <row r="11208" s="132" customFormat="1" ht="13.5"/>
    <row r="11209" s="132" customFormat="1" ht="13.5"/>
    <row r="11210" s="132" customFormat="1" ht="13.5"/>
    <row r="11211" s="132" customFormat="1" ht="13.5"/>
    <row r="11212" s="132" customFormat="1" ht="13.5"/>
    <row r="11213" s="132" customFormat="1" ht="13.5"/>
    <row r="11214" s="132" customFormat="1" ht="13.5"/>
    <row r="11215" s="132" customFormat="1" ht="13.5"/>
    <row r="11216" s="132" customFormat="1" ht="13.5"/>
    <row r="11217" s="132" customFormat="1" ht="13.5"/>
    <row r="11218" s="132" customFormat="1" ht="13.5"/>
    <row r="11219" s="132" customFormat="1" ht="13.5"/>
    <row r="11220" s="132" customFormat="1" ht="13.5"/>
    <row r="11221" s="132" customFormat="1" ht="13.5"/>
    <row r="11222" s="132" customFormat="1" ht="13.5"/>
    <row r="11223" s="132" customFormat="1" ht="13.5"/>
    <row r="11224" s="132" customFormat="1" ht="13.5"/>
    <row r="11225" s="132" customFormat="1" ht="13.5"/>
    <row r="11226" s="132" customFormat="1" ht="13.5"/>
    <row r="11227" s="132" customFormat="1" ht="13.5"/>
    <row r="11228" s="132" customFormat="1" ht="13.5"/>
    <row r="11229" s="132" customFormat="1" ht="13.5"/>
    <row r="11230" s="132" customFormat="1" ht="13.5"/>
    <row r="11231" s="132" customFormat="1" ht="13.5"/>
    <row r="11232" s="132" customFormat="1" ht="13.5"/>
    <row r="11233" s="132" customFormat="1" ht="13.5"/>
    <row r="11234" s="132" customFormat="1" ht="13.5"/>
    <row r="11235" s="132" customFormat="1" ht="13.5"/>
    <row r="11236" s="132" customFormat="1" ht="13.5"/>
    <row r="11237" s="132" customFormat="1" ht="13.5"/>
    <row r="11238" s="132" customFormat="1" ht="13.5"/>
    <row r="11239" s="132" customFormat="1" ht="13.5"/>
    <row r="11240" s="132" customFormat="1" ht="13.5"/>
    <row r="11241" s="132" customFormat="1" ht="13.5"/>
    <row r="11242" s="132" customFormat="1" ht="13.5"/>
    <row r="11243" s="132" customFormat="1" ht="13.5"/>
    <row r="11244" s="132" customFormat="1" ht="13.5"/>
    <row r="11245" s="132" customFormat="1" ht="13.5"/>
    <row r="11246" s="132" customFormat="1" ht="13.5"/>
    <row r="11247" s="132" customFormat="1" ht="13.5"/>
    <row r="11248" s="132" customFormat="1" ht="13.5"/>
    <row r="11249" s="132" customFormat="1" ht="13.5"/>
    <row r="11250" s="132" customFormat="1" ht="13.5"/>
    <row r="11251" s="132" customFormat="1" ht="13.5"/>
    <row r="11252" s="132" customFormat="1" ht="13.5"/>
    <row r="11253" s="132" customFormat="1" ht="13.5"/>
    <row r="11254" s="132" customFormat="1" ht="13.5"/>
    <row r="11255" s="132" customFormat="1" ht="13.5"/>
    <row r="11256" s="132" customFormat="1" ht="13.5"/>
    <row r="11257" s="132" customFormat="1" ht="13.5"/>
    <row r="11258" s="132" customFormat="1" ht="13.5"/>
    <row r="11259" s="132" customFormat="1" ht="13.5"/>
    <row r="11260" s="132" customFormat="1" ht="13.5"/>
    <row r="11261" s="132" customFormat="1" ht="13.5"/>
    <row r="11262" s="132" customFormat="1" ht="13.5"/>
    <row r="11263" s="132" customFormat="1" ht="13.5"/>
    <row r="11264" s="132" customFormat="1" ht="13.5"/>
    <row r="11265" s="132" customFormat="1" ht="13.5"/>
    <row r="11266" s="132" customFormat="1" ht="13.5"/>
    <row r="11267" s="132" customFormat="1" ht="13.5"/>
    <row r="11268" s="132" customFormat="1" ht="13.5"/>
    <row r="11269" s="132" customFormat="1" ht="13.5"/>
    <row r="11270" s="132" customFormat="1" ht="13.5"/>
    <row r="11271" s="132" customFormat="1" ht="13.5"/>
    <row r="11272" s="132" customFormat="1" ht="13.5"/>
    <row r="11273" s="132" customFormat="1" ht="13.5"/>
    <row r="11274" s="132" customFormat="1" ht="13.5"/>
    <row r="11275" s="132" customFormat="1" ht="13.5"/>
    <row r="11276" s="132" customFormat="1" ht="13.5"/>
    <row r="11277" s="132" customFormat="1" ht="13.5"/>
    <row r="11278" s="132" customFormat="1" ht="13.5"/>
    <row r="11279" s="132" customFormat="1" ht="13.5"/>
    <row r="11280" s="132" customFormat="1" ht="13.5"/>
    <row r="11281" s="132" customFormat="1" ht="13.5"/>
    <row r="11282" s="132" customFormat="1" ht="13.5"/>
    <row r="11283" s="132" customFormat="1" ht="13.5"/>
    <row r="11284" s="132" customFormat="1" ht="13.5"/>
    <row r="11285" s="132" customFormat="1" ht="13.5"/>
    <row r="11286" s="132" customFormat="1" ht="13.5"/>
    <row r="11287" s="132" customFormat="1" ht="13.5"/>
    <row r="11288" s="132" customFormat="1" ht="13.5"/>
    <row r="11289" s="132" customFormat="1" ht="13.5"/>
    <row r="11290" s="132" customFormat="1" ht="13.5"/>
    <row r="11291" s="132" customFormat="1" ht="13.5"/>
    <row r="11292" s="132" customFormat="1" ht="13.5"/>
    <row r="11293" s="132" customFormat="1" ht="13.5"/>
    <row r="11294" s="132" customFormat="1" ht="13.5"/>
    <row r="11295" s="132" customFormat="1" ht="13.5"/>
    <row r="11296" s="132" customFormat="1" ht="13.5"/>
    <row r="11297" s="132" customFormat="1" ht="13.5"/>
    <row r="11298" s="132" customFormat="1" ht="13.5"/>
    <row r="11299" s="132" customFormat="1" ht="13.5"/>
    <row r="11300" s="132" customFormat="1" ht="13.5"/>
    <row r="11301" s="132" customFormat="1" ht="13.5"/>
    <row r="11302" s="132" customFormat="1" ht="13.5"/>
    <row r="11303" s="132" customFormat="1" ht="13.5"/>
    <row r="11304" s="132" customFormat="1" ht="13.5"/>
    <row r="11305" s="132" customFormat="1" ht="13.5"/>
    <row r="11306" s="132" customFormat="1" ht="13.5"/>
    <row r="11307" s="132" customFormat="1" ht="13.5"/>
    <row r="11308" s="132" customFormat="1" ht="13.5"/>
    <row r="11309" s="132" customFormat="1" ht="13.5"/>
    <row r="11310" s="132" customFormat="1" ht="13.5"/>
    <row r="11311" s="132" customFormat="1" ht="13.5"/>
    <row r="11312" s="132" customFormat="1" ht="13.5"/>
    <row r="11313" s="132" customFormat="1" ht="13.5"/>
    <row r="11314" s="132" customFormat="1" ht="13.5"/>
    <row r="11315" s="132" customFormat="1" ht="13.5"/>
    <row r="11316" s="132" customFormat="1" ht="13.5"/>
    <row r="11317" s="132" customFormat="1" ht="13.5"/>
    <row r="11318" s="132" customFormat="1" ht="13.5"/>
    <row r="11319" s="132" customFormat="1" ht="13.5"/>
    <row r="11320" s="132" customFormat="1" ht="13.5"/>
    <row r="11321" s="132" customFormat="1" ht="13.5"/>
    <row r="11322" s="132" customFormat="1" ht="13.5"/>
    <row r="11323" s="132" customFormat="1" ht="13.5"/>
    <row r="11324" s="132" customFormat="1" ht="13.5"/>
    <row r="11325" s="132" customFormat="1" ht="13.5"/>
    <row r="11326" s="132" customFormat="1" ht="13.5"/>
    <row r="11327" s="132" customFormat="1" ht="13.5"/>
    <row r="11328" s="132" customFormat="1" ht="13.5"/>
    <row r="11329" s="132" customFormat="1" ht="13.5"/>
    <row r="11330" s="132" customFormat="1" ht="13.5"/>
    <row r="11331" s="132" customFormat="1" ht="13.5"/>
    <row r="11332" s="132" customFormat="1" ht="13.5"/>
    <row r="11333" s="132" customFormat="1" ht="13.5"/>
    <row r="11334" s="132" customFormat="1" ht="13.5"/>
    <row r="11335" s="132" customFormat="1" ht="13.5"/>
    <row r="11336" s="132" customFormat="1" ht="13.5"/>
    <row r="11337" s="132" customFormat="1" ht="13.5"/>
    <row r="11338" s="132" customFormat="1" ht="13.5"/>
    <row r="11339" s="132" customFormat="1" ht="13.5"/>
    <row r="11340" s="132" customFormat="1" ht="13.5"/>
    <row r="11341" s="132" customFormat="1" ht="13.5"/>
    <row r="11342" s="132" customFormat="1" ht="13.5"/>
    <row r="11343" s="132" customFormat="1" ht="13.5"/>
    <row r="11344" s="132" customFormat="1" ht="13.5"/>
    <row r="11345" s="132" customFormat="1" ht="13.5"/>
    <row r="11346" s="132" customFormat="1" ht="13.5"/>
    <row r="11347" s="132" customFormat="1" ht="13.5"/>
    <row r="11348" s="132" customFormat="1" ht="13.5"/>
    <row r="11349" s="132" customFormat="1" ht="13.5"/>
    <row r="11350" s="132" customFormat="1" ht="13.5"/>
    <row r="11351" s="132" customFormat="1" ht="13.5"/>
    <row r="11352" s="132" customFormat="1" ht="13.5"/>
    <row r="11353" s="132" customFormat="1" ht="13.5"/>
    <row r="11354" s="132" customFormat="1" ht="13.5"/>
    <row r="11355" s="132" customFormat="1" ht="13.5"/>
    <row r="11356" s="132" customFormat="1" ht="13.5"/>
    <row r="11357" s="132" customFormat="1" ht="13.5"/>
    <row r="11358" s="132" customFormat="1" ht="13.5"/>
    <row r="11359" s="132" customFormat="1" ht="13.5"/>
    <row r="11360" s="132" customFormat="1" ht="13.5"/>
    <row r="11361" s="132" customFormat="1" ht="13.5"/>
    <row r="11362" s="132" customFormat="1" ht="13.5"/>
    <row r="11363" s="132" customFormat="1" ht="13.5"/>
    <row r="11364" s="132" customFormat="1" ht="13.5"/>
    <row r="11365" s="132" customFormat="1" ht="13.5"/>
    <row r="11366" s="132" customFormat="1" ht="13.5"/>
    <row r="11367" s="132" customFormat="1" ht="13.5"/>
    <row r="11368" s="132" customFormat="1" ht="13.5"/>
    <row r="11369" s="132" customFormat="1" ht="13.5"/>
    <row r="11370" s="132" customFormat="1" ht="13.5"/>
    <row r="11371" s="132" customFormat="1" ht="13.5"/>
    <row r="11372" s="132" customFormat="1" ht="13.5"/>
    <row r="11373" s="132" customFormat="1" ht="13.5"/>
    <row r="11374" s="132" customFormat="1" ht="13.5"/>
    <row r="11375" s="132" customFormat="1" ht="13.5"/>
    <row r="11376" s="132" customFormat="1" ht="13.5"/>
    <row r="11377" s="132" customFormat="1" ht="13.5"/>
    <row r="11378" s="132" customFormat="1" ht="13.5"/>
    <row r="11379" s="132" customFormat="1" ht="13.5"/>
    <row r="11380" s="132" customFormat="1" ht="13.5"/>
    <row r="11381" s="132" customFormat="1" ht="13.5"/>
    <row r="11382" s="132" customFormat="1" ht="13.5"/>
    <row r="11383" s="132" customFormat="1" ht="13.5"/>
    <row r="11384" s="132" customFormat="1" ht="13.5"/>
    <row r="11385" s="132" customFormat="1" ht="13.5"/>
    <row r="11386" s="132" customFormat="1" ht="13.5"/>
    <row r="11387" s="132" customFormat="1" ht="13.5"/>
    <row r="11388" s="132" customFormat="1" ht="13.5"/>
    <row r="11389" s="132" customFormat="1" ht="13.5"/>
    <row r="11390" s="132" customFormat="1" ht="13.5"/>
    <row r="11391" s="132" customFormat="1" ht="13.5"/>
    <row r="11392" s="132" customFormat="1" ht="13.5"/>
    <row r="11393" s="132" customFormat="1" ht="13.5"/>
    <row r="11394" s="132" customFormat="1" ht="13.5"/>
    <row r="11395" s="132" customFormat="1" ht="13.5"/>
    <row r="11396" s="132" customFormat="1" ht="13.5"/>
    <row r="11397" s="132" customFormat="1" ht="13.5"/>
    <row r="11398" s="132" customFormat="1" ht="13.5"/>
    <row r="11399" s="132" customFormat="1" ht="13.5"/>
    <row r="11400" s="132" customFormat="1" ht="13.5"/>
    <row r="11401" s="132" customFormat="1" ht="13.5"/>
    <row r="11402" s="132" customFormat="1" ht="13.5"/>
    <row r="11403" s="132" customFormat="1" ht="13.5"/>
    <row r="11404" s="132" customFormat="1" ht="13.5"/>
    <row r="11405" s="132" customFormat="1" ht="13.5"/>
    <row r="11406" s="132" customFormat="1" ht="13.5"/>
    <row r="11407" s="132" customFormat="1" ht="13.5"/>
    <row r="11408" s="132" customFormat="1" ht="13.5"/>
    <row r="11409" s="132" customFormat="1" ht="13.5"/>
    <row r="11410" s="132" customFormat="1" ht="13.5"/>
    <row r="11411" s="132" customFormat="1" ht="13.5"/>
    <row r="11412" s="132" customFormat="1" ht="13.5"/>
    <row r="11413" s="132" customFormat="1" ht="13.5"/>
    <row r="11414" s="132" customFormat="1" ht="13.5"/>
    <row r="11415" s="132" customFormat="1" ht="13.5"/>
    <row r="11416" s="132" customFormat="1" ht="13.5"/>
    <row r="11417" s="132" customFormat="1" ht="13.5"/>
    <row r="11418" s="132" customFormat="1" ht="13.5"/>
    <row r="11419" s="132" customFormat="1" ht="13.5"/>
    <row r="11420" s="132" customFormat="1" ht="13.5"/>
    <row r="11421" s="132" customFormat="1" ht="13.5"/>
    <row r="11422" s="132" customFormat="1" ht="13.5"/>
    <row r="11423" s="132" customFormat="1" ht="13.5"/>
    <row r="11424" s="132" customFormat="1" ht="13.5"/>
    <row r="11425" s="132" customFormat="1" ht="13.5"/>
    <row r="11426" s="132" customFormat="1" ht="13.5"/>
    <row r="11427" s="132" customFormat="1" ht="13.5"/>
    <row r="11428" s="132" customFormat="1" ht="13.5"/>
    <row r="11429" s="132" customFormat="1" ht="13.5"/>
    <row r="11430" s="132" customFormat="1" ht="13.5"/>
    <row r="11431" s="132" customFormat="1" ht="13.5"/>
    <row r="11432" s="132" customFormat="1" ht="13.5"/>
    <row r="11433" s="132" customFormat="1" ht="13.5"/>
    <row r="11434" s="132" customFormat="1" ht="13.5"/>
    <row r="11435" s="132" customFormat="1" ht="13.5"/>
    <row r="11436" s="132" customFormat="1" ht="13.5"/>
    <row r="11437" s="132" customFormat="1" ht="13.5"/>
    <row r="11438" s="132" customFormat="1" ht="13.5"/>
    <row r="11439" s="132" customFormat="1" ht="13.5"/>
    <row r="11440" s="132" customFormat="1" ht="13.5"/>
    <row r="11441" s="132" customFormat="1" ht="13.5"/>
    <row r="11442" s="132" customFormat="1" ht="13.5"/>
    <row r="11443" s="132" customFormat="1" ht="13.5"/>
    <row r="11444" s="132" customFormat="1" ht="13.5"/>
    <row r="11445" s="132" customFormat="1" ht="13.5"/>
    <row r="11446" s="132" customFormat="1" ht="13.5"/>
    <row r="11447" s="132" customFormat="1" ht="13.5"/>
    <row r="11448" s="132" customFormat="1" ht="13.5"/>
    <row r="11449" s="132" customFormat="1" ht="13.5"/>
    <row r="11450" s="132" customFormat="1" ht="13.5"/>
    <row r="11451" s="132" customFormat="1" ht="13.5"/>
    <row r="11452" s="132" customFormat="1" ht="13.5"/>
    <row r="11453" s="132" customFormat="1" ht="13.5"/>
    <row r="11454" s="132" customFormat="1" ht="13.5"/>
    <row r="11455" s="132" customFormat="1" ht="13.5"/>
    <row r="11456" s="132" customFormat="1" ht="13.5"/>
    <row r="11457" s="132" customFormat="1" ht="13.5"/>
    <row r="11458" s="132" customFormat="1" ht="13.5"/>
    <row r="11459" s="132" customFormat="1" ht="13.5"/>
    <row r="11460" s="132" customFormat="1" ht="13.5"/>
    <row r="11461" s="132" customFormat="1" ht="13.5"/>
    <row r="11462" s="132" customFormat="1" ht="13.5"/>
    <row r="11463" s="132" customFormat="1" ht="13.5"/>
    <row r="11464" s="132" customFormat="1" ht="13.5"/>
    <row r="11465" s="132" customFormat="1" ht="13.5"/>
    <row r="11466" s="132" customFormat="1" ht="13.5"/>
    <row r="11467" s="132" customFormat="1" ht="13.5"/>
    <row r="11468" s="132" customFormat="1" ht="13.5"/>
    <row r="11469" s="132" customFormat="1" ht="13.5"/>
    <row r="11470" s="132" customFormat="1" ht="13.5"/>
    <row r="11471" s="132" customFormat="1" ht="13.5"/>
    <row r="11472" s="132" customFormat="1" ht="13.5"/>
    <row r="11473" s="132" customFormat="1" ht="13.5"/>
    <row r="11474" s="132" customFormat="1" ht="13.5"/>
    <row r="11475" s="132" customFormat="1" ht="13.5"/>
    <row r="11476" s="132" customFormat="1" ht="13.5"/>
    <row r="11477" s="132" customFormat="1" ht="13.5"/>
    <row r="11478" s="132" customFormat="1" ht="13.5"/>
    <row r="11479" s="132" customFormat="1" ht="13.5"/>
    <row r="11480" s="132" customFormat="1" ht="13.5"/>
    <row r="11481" s="132" customFormat="1" ht="13.5"/>
    <row r="11482" s="132" customFormat="1" ht="13.5"/>
    <row r="11483" s="132" customFormat="1" ht="13.5"/>
    <row r="11484" s="132" customFormat="1" ht="13.5"/>
    <row r="11485" s="132" customFormat="1" ht="13.5"/>
    <row r="11486" s="132" customFormat="1" ht="13.5"/>
    <row r="11487" s="132" customFormat="1" ht="13.5"/>
    <row r="11488" s="132" customFormat="1" ht="13.5"/>
    <row r="11489" s="132" customFormat="1" ht="13.5"/>
    <row r="11490" s="132" customFormat="1" ht="13.5"/>
    <row r="11491" s="132" customFormat="1" ht="13.5"/>
    <row r="11492" s="132" customFormat="1" ht="13.5"/>
    <row r="11493" s="132" customFormat="1" ht="13.5"/>
    <row r="11494" s="132" customFormat="1" ht="13.5"/>
    <row r="11495" s="132" customFormat="1" ht="13.5"/>
    <row r="11496" s="132" customFormat="1" ht="13.5"/>
    <row r="11497" s="132" customFormat="1" ht="13.5"/>
    <row r="11498" s="132" customFormat="1" ht="13.5"/>
    <row r="11499" s="132" customFormat="1" ht="13.5"/>
    <row r="11500" s="132" customFormat="1" ht="13.5"/>
    <row r="11501" s="132" customFormat="1" ht="13.5"/>
    <row r="11502" s="132" customFormat="1" ht="13.5"/>
    <row r="11503" s="132" customFormat="1" ht="13.5"/>
    <row r="11504" s="132" customFormat="1" ht="13.5"/>
    <row r="11505" s="132" customFormat="1" ht="13.5"/>
    <row r="11506" s="132" customFormat="1" ht="13.5"/>
    <row r="11507" s="132" customFormat="1" ht="13.5"/>
    <row r="11508" s="132" customFormat="1" ht="13.5"/>
    <row r="11509" s="132" customFormat="1" ht="13.5"/>
    <row r="11510" s="132" customFormat="1" ht="13.5"/>
    <row r="11511" s="132" customFormat="1" ht="13.5"/>
    <row r="11512" s="132" customFormat="1" ht="13.5"/>
    <row r="11513" s="132" customFormat="1" ht="13.5"/>
    <row r="11514" s="132" customFormat="1" ht="13.5"/>
    <row r="11515" s="132" customFormat="1" ht="13.5"/>
    <row r="11516" s="132" customFormat="1" ht="13.5"/>
    <row r="11517" s="132" customFormat="1" ht="13.5"/>
    <row r="11518" s="132" customFormat="1" ht="13.5"/>
    <row r="11519" s="132" customFormat="1" ht="13.5"/>
    <row r="11520" s="132" customFormat="1" ht="13.5"/>
    <row r="11521" s="132" customFormat="1" ht="13.5"/>
    <row r="11522" s="132" customFormat="1" ht="13.5"/>
    <row r="11523" s="132" customFormat="1" ht="13.5"/>
    <row r="11524" s="132" customFormat="1" ht="13.5"/>
    <row r="11525" s="132" customFormat="1" ht="13.5"/>
    <row r="11526" s="132" customFormat="1" ht="13.5"/>
    <row r="11527" s="132" customFormat="1" ht="13.5"/>
    <row r="11528" s="132" customFormat="1" ht="13.5"/>
    <row r="11529" s="132" customFormat="1" ht="13.5"/>
    <row r="11530" s="132" customFormat="1" ht="13.5"/>
    <row r="11531" s="132" customFormat="1" ht="13.5"/>
    <row r="11532" s="132" customFormat="1" ht="13.5"/>
    <row r="11533" s="132" customFormat="1" ht="13.5"/>
    <row r="11534" s="132" customFormat="1" ht="13.5"/>
    <row r="11535" s="132" customFormat="1" ht="13.5"/>
    <row r="11536" s="132" customFormat="1" ht="13.5"/>
    <row r="11537" s="132" customFormat="1" ht="13.5"/>
    <row r="11538" s="132" customFormat="1" ht="13.5"/>
    <row r="11539" s="132" customFormat="1" ht="13.5"/>
    <row r="11540" s="132" customFormat="1" ht="13.5"/>
    <row r="11541" s="132" customFormat="1" ht="13.5"/>
    <row r="11542" s="132" customFormat="1" ht="13.5"/>
    <row r="11543" s="132" customFormat="1" ht="13.5"/>
    <row r="11544" s="132" customFormat="1" ht="13.5"/>
    <row r="11545" s="132" customFormat="1" ht="13.5"/>
    <row r="11546" s="132" customFormat="1" ht="13.5"/>
    <row r="11547" s="132" customFormat="1" ht="13.5"/>
    <row r="11548" s="132" customFormat="1" ht="13.5"/>
    <row r="11549" s="132" customFormat="1" ht="13.5"/>
    <row r="11550" s="132" customFormat="1" ht="13.5"/>
    <row r="11551" s="132" customFormat="1" ht="13.5"/>
    <row r="11552" s="132" customFormat="1" ht="13.5"/>
    <row r="11553" s="132" customFormat="1" ht="13.5"/>
    <row r="11554" s="132" customFormat="1" ht="13.5"/>
    <row r="11555" s="132" customFormat="1" ht="13.5"/>
    <row r="11556" s="132" customFormat="1" ht="13.5"/>
    <row r="11557" s="132" customFormat="1" ht="13.5"/>
    <row r="11558" s="132" customFormat="1" ht="13.5"/>
    <row r="11559" s="132" customFormat="1" ht="13.5"/>
    <row r="11560" s="132" customFormat="1" ht="13.5"/>
    <row r="11561" s="132" customFormat="1" ht="13.5"/>
    <row r="11562" s="132" customFormat="1" ht="13.5"/>
    <row r="11563" s="132" customFormat="1" ht="13.5"/>
    <row r="11564" s="132" customFormat="1" ht="13.5"/>
    <row r="11565" s="132" customFormat="1" ht="13.5"/>
    <row r="11566" s="132" customFormat="1" ht="13.5"/>
    <row r="11567" s="132" customFormat="1" ht="13.5"/>
    <row r="11568" s="132" customFormat="1" ht="13.5"/>
    <row r="11569" s="132" customFormat="1" ht="13.5"/>
    <row r="11570" s="132" customFormat="1" ht="13.5"/>
    <row r="11571" s="132" customFormat="1" ht="13.5"/>
    <row r="11572" s="132" customFormat="1" ht="13.5"/>
    <row r="11573" s="132" customFormat="1" ht="13.5"/>
    <row r="11574" s="132" customFormat="1" ht="13.5"/>
    <row r="11575" s="132" customFormat="1" ht="13.5"/>
    <row r="11576" s="132" customFormat="1" ht="13.5"/>
    <row r="11577" s="132" customFormat="1" ht="13.5"/>
    <row r="11578" s="132" customFormat="1" ht="13.5"/>
    <row r="11579" s="132" customFormat="1" ht="13.5"/>
    <row r="11580" s="132" customFormat="1" ht="13.5"/>
    <row r="11581" s="132" customFormat="1" ht="13.5"/>
    <row r="11582" s="132" customFormat="1" ht="13.5"/>
    <row r="11583" s="132" customFormat="1" ht="13.5"/>
    <row r="11584" s="132" customFormat="1" ht="13.5"/>
    <row r="11585" s="132" customFormat="1" ht="13.5"/>
    <row r="11586" s="132" customFormat="1" ht="13.5"/>
    <row r="11587" s="132" customFormat="1" ht="13.5"/>
    <row r="11588" s="132" customFormat="1" ht="13.5"/>
    <row r="11589" s="132" customFormat="1" ht="13.5"/>
    <row r="11590" s="132" customFormat="1" ht="13.5"/>
    <row r="11591" s="132" customFormat="1" ht="13.5"/>
    <row r="11592" s="132" customFormat="1" ht="13.5"/>
    <row r="11593" s="132" customFormat="1" ht="13.5"/>
    <row r="11594" s="132" customFormat="1" ht="13.5"/>
    <row r="11595" s="132" customFormat="1" ht="13.5"/>
    <row r="11596" s="132" customFormat="1" ht="13.5"/>
    <row r="11597" s="132" customFormat="1" ht="13.5"/>
    <row r="11598" s="132" customFormat="1" ht="13.5"/>
    <row r="11599" s="132" customFormat="1" ht="13.5"/>
    <row r="11600" s="132" customFormat="1" ht="13.5"/>
    <row r="11601" s="132" customFormat="1" ht="13.5"/>
    <row r="11602" s="132" customFormat="1" ht="13.5"/>
    <row r="11603" s="132" customFormat="1" ht="13.5"/>
    <row r="11604" s="132" customFormat="1" ht="13.5"/>
    <row r="11605" s="132" customFormat="1" ht="13.5"/>
    <row r="11606" s="132" customFormat="1" ht="13.5"/>
    <row r="11607" s="132" customFormat="1" ht="13.5"/>
    <row r="11608" s="132" customFormat="1" ht="13.5"/>
    <row r="11609" s="132" customFormat="1" ht="13.5"/>
    <row r="11610" s="132" customFormat="1" ht="13.5"/>
    <row r="11611" s="132" customFormat="1" ht="13.5"/>
    <row r="11612" s="132" customFormat="1" ht="13.5"/>
    <row r="11613" s="132" customFormat="1" ht="13.5"/>
    <row r="11614" s="132" customFormat="1" ht="13.5"/>
    <row r="11615" s="132" customFormat="1" ht="13.5"/>
    <row r="11616" s="132" customFormat="1" ht="13.5"/>
    <row r="11617" s="132" customFormat="1" ht="13.5"/>
    <row r="11618" s="132" customFormat="1" ht="13.5"/>
    <row r="11619" s="132" customFormat="1" ht="13.5"/>
    <row r="11620" s="132" customFormat="1" ht="13.5"/>
    <row r="11621" s="132" customFormat="1" ht="13.5"/>
    <row r="11622" s="132" customFormat="1" ht="13.5"/>
    <row r="11623" s="132" customFormat="1" ht="13.5"/>
    <row r="11624" s="132" customFormat="1" ht="13.5"/>
    <row r="11625" s="132" customFormat="1" ht="13.5"/>
    <row r="11626" s="132" customFormat="1" ht="13.5"/>
    <row r="11627" s="132" customFormat="1" ht="13.5"/>
    <row r="11628" s="132" customFormat="1" ht="13.5"/>
    <row r="11629" s="132" customFormat="1" ht="13.5"/>
    <row r="11630" s="132" customFormat="1" ht="13.5"/>
    <row r="11631" s="132" customFormat="1" ht="13.5"/>
    <row r="11632" s="132" customFormat="1" ht="13.5"/>
    <row r="11633" s="132" customFormat="1" ht="13.5"/>
    <row r="11634" s="132" customFormat="1" ht="13.5"/>
    <row r="11635" s="132" customFormat="1" ht="13.5"/>
    <row r="11636" s="132" customFormat="1" ht="13.5"/>
    <row r="11637" s="132" customFormat="1" ht="13.5"/>
    <row r="11638" s="132" customFormat="1" ht="13.5"/>
    <row r="11639" s="132" customFormat="1" ht="13.5"/>
    <row r="11640" s="132" customFormat="1" ht="13.5"/>
    <row r="11641" s="132" customFormat="1" ht="13.5"/>
    <row r="11642" s="132" customFormat="1" ht="13.5"/>
    <row r="11643" s="132" customFormat="1" ht="13.5"/>
    <row r="11644" s="132" customFormat="1" ht="13.5"/>
    <row r="11645" s="132" customFormat="1" ht="13.5"/>
    <row r="11646" s="132" customFormat="1" ht="13.5"/>
    <row r="11647" s="132" customFormat="1" ht="13.5"/>
    <row r="11648" s="132" customFormat="1" ht="13.5"/>
    <row r="11649" s="132" customFormat="1" ht="13.5"/>
    <row r="11650" s="132" customFormat="1" ht="13.5"/>
    <row r="11651" s="132" customFormat="1" ht="13.5"/>
    <row r="11652" s="132" customFormat="1" ht="13.5"/>
    <row r="11653" s="132" customFormat="1" ht="13.5"/>
    <row r="11654" s="132" customFormat="1" ht="13.5"/>
    <row r="11655" s="132" customFormat="1" ht="13.5"/>
    <row r="11656" s="132" customFormat="1" ht="13.5"/>
    <row r="11657" s="132" customFormat="1" ht="13.5"/>
    <row r="11658" s="132" customFormat="1" ht="13.5"/>
    <row r="11659" s="132" customFormat="1" ht="13.5"/>
    <row r="11660" s="132" customFormat="1" ht="13.5"/>
    <row r="11661" s="132" customFormat="1" ht="13.5"/>
    <row r="11662" s="132" customFormat="1" ht="13.5"/>
    <row r="11663" s="132" customFormat="1" ht="13.5"/>
    <row r="11664" s="132" customFormat="1" ht="13.5"/>
    <row r="11665" s="132" customFormat="1" ht="13.5"/>
    <row r="11666" s="132" customFormat="1" ht="13.5"/>
    <row r="11667" s="132" customFormat="1" ht="13.5"/>
    <row r="11668" s="132" customFormat="1" ht="13.5"/>
    <row r="11669" s="132" customFormat="1" ht="13.5"/>
    <row r="11670" s="132" customFormat="1" ht="13.5"/>
    <row r="11671" s="132" customFormat="1" ht="13.5"/>
    <row r="11672" s="132" customFormat="1" ht="13.5"/>
    <row r="11673" s="132" customFormat="1" ht="13.5"/>
    <row r="11674" s="132" customFormat="1" ht="13.5"/>
    <row r="11675" s="132" customFormat="1" ht="13.5"/>
    <row r="11676" s="132" customFormat="1" ht="13.5"/>
    <row r="11677" s="132" customFormat="1" ht="13.5"/>
    <row r="11678" s="132" customFormat="1" ht="13.5"/>
    <row r="11679" s="132" customFormat="1" ht="13.5"/>
    <row r="11680" s="132" customFormat="1" ht="13.5"/>
    <row r="11681" s="132" customFormat="1" ht="13.5"/>
    <row r="11682" s="132" customFormat="1" ht="13.5"/>
    <row r="11683" s="132" customFormat="1" ht="13.5"/>
    <row r="11684" s="132" customFormat="1" ht="13.5"/>
    <row r="11685" s="132" customFormat="1" ht="13.5"/>
    <row r="11686" s="132" customFormat="1" ht="13.5"/>
    <row r="11687" s="132" customFormat="1" ht="13.5"/>
    <row r="11688" s="132" customFormat="1" ht="13.5"/>
    <row r="11689" s="132" customFormat="1" ht="13.5"/>
    <row r="11690" s="132" customFormat="1" ht="13.5"/>
    <row r="11691" s="132" customFormat="1" ht="13.5"/>
    <row r="11692" s="132" customFormat="1" ht="13.5"/>
    <row r="11693" s="132" customFormat="1" ht="13.5"/>
    <row r="11694" s="132" customFormat="1" ht="13.5"/>
    <row r="11695" s="132" customFormat="1" ht="13.5"/>
    <row r="11696" s="132" customFormat="1" ht="13.5"/>
    <row r="11697" s="132" customFormat="1" ht="13.5"/>
    <row r="11698" s="132" customFormat="1" ht="13.5"/>
    <row r="11699" s="132" customFormat="1" ht="13.5"/>
    <row r="11700" s="132" customFormat="1" ht="13.5"/>
    <row r="11701" s="132" customFormat="1" ht="13.5"/>
    <row r="11702" s="132" customFormat="1" ht="13.5"/>
    <row r="11703" s="132" customFormat="1" ht="13.5"/>
    <row r="11704" s="132" customFormat="1" ht="13.5"/>
    <row r="11705" s="132" customFormat="1" ht="13.5"/>
    <row r="11706" s="132" customFormat="1" ht="13.5"/>
    <row r="11707" s="132" customFormat="1" ht="13.5"/>
    <row r="11708" s="132" customFormat="1" ht="13.5"/>
    <row r="11709" s="132" customFormat="1" ht="13.5"/>
    <row r="11710" s="132" customFormat="1" ht="13.5"/>
    <row r="11711" s="132" customFormat="1" ht="13.5"/>
    <row r="11712" s="132" customFormat="1" ht="13.5"/>
    <row r="11713" s="132" customFormat="1" ht="13.5"/>
    <row r="11714" s="132" customFormat="1" ht="13.5"/>
    <row r="11715" s="132" customFormat="1" ht="13.5"/>
    <row r="11716" s="132" customFormat="1" ht="13.5"/>
    <row r="11717" s="132" customFormat="1" ht="13.5"/>
    <row r="11718" s="132" customFormat="1" ht="13.5"/>
    <row r="11719" s="132" customFormat="1" ht="13.5"/>
    <row r="11720" s="132" customFormat="1" ht="13.5"/>
    <row r="11721" s="132" customFormat="1" ht="13.5"/>
    <row r="11722" s="132" customFormat="1" ht="13.5"/>
    <row r="11723" s="132" customFormat="1" ht="13.5"/>
    <row r="11724" s="132" customFormat="1" ht="13.5"/>
    <row r="11725" s="132" customFormat="1" ht="13.5"/>
    <row r="11726" s="132" customFormat="1" ht="13.5"/>
    <row r="11727" s="132" customFormat="1" ht="13.5"/>
    <row r="11728" s="132" customFormat="1" ht="13.5"/>
    <row r="11729" s="132" customFormat="1" ht="13.5"/>
    <row r="11730" s="132" customFormat="1" ht="13.5"/>
    <row r="11731" s="132" customFormat="1" ht="13.5"/>
    <row r="11732" s="132" customFormat="1" ht="13.5"/>
    <row r="11733" s="132" customFormat="1" ht="13.5"/>
    <row r="11734" s="132" customFormat="1" ht="13.5"/>
    <row r="11735" s="132" customFormat="1" ht="13.5"/>
    <row r="11736" s="132" customFormat="1" ht="13.5"/>
    <row r="11737" s="132" customFormat="1" ht="13.5"/>
    <row r="11738" s="132" customFormat="1" ht="13.5"/>
    <row r="11739" s="132" customFormat="1" ht="13.5"/>
    <row r="11740" s="132" customFormat="1" ht="13.5"/>
    <row r="11741" s="132" customFormat="1" ht="13.5"/>
    <row r="11742" s="132" customFormat="1" ht="13.5"/>
    <row r="11743" s="132" customFormat="1" ht="13.5"/>
    <row r="11744" s="132" customFormat="1" ht="13.5"/>
    <row r="11745" s="132" customFormat="1" ht="13.5"/>
    <row r="11746" s="132" customFormat="1" ht="13.5"/>
    <row r="11747" s="132" customFormat="1" ht="13.5"/>
    <row r="11748" s="132" customFormat="1" ht="13.5"/>
    <row r="11749" s="132" customFormat="1" ht="13.5"/>
    <row r="11750" s="132" customFormat="1" ht="13.5"/>
    <row r="11751" s="132" customFormat="1" ht="13.5"/>
    <row r="11752" s="132" customFormat="1" ht="13.5"/>
    <row r="11753" s="132" customFormat="1" ht="13.5"/>
    <row r="11754" s="132" customFormat="1" ht="13.5"/>
    <row r="11755" s="132" customFormat="1" ht="13.5"/>
    <row r="11756" s="132" customFormat="1" ht="13.5"/>
    <row r="11757" s="132" customFormat="1" ht="13.5"/>
    <row r="11758" s="132" customFormat="1" ht="13.5"/>
    <row r="11759" s="132" customFormat="1" ht="13.5"/>
    <row r="11760" s="132" customFormat="1" ht="13.5"/>
    <row r="11761" s="132" customFormat="1" ht="13.5"/>
    <row r="11762" s="132" customFormat="1" ht="13.5"/>
    <row r="11763" s="132" customFormat="1" ht="13.5"/>
    <row r="11764" s="132" customFormat="1" ht="13.5"/>
    <row r="11765" s="132" customFormat="1" ht="13.5"/>
    <row r="11766" s="132" customFormat="1" ht="13.5"/>
    <row r="11767" s="132" customFormat="1" ht="13.5"/>
    <row r="11768" s="132" customFormat="1" ht="13.5"/>
    <row r="11769" s="132" customFormat="1" ht="13.5"/>
    <row r="11770" s="132" customFormat="1" ht="13.5"/>
    <row r="11771" s="132" customFormat="1" ht="13.5"/>
    <row r="11772" s="132" customFormat="1" ht="13.5"/>
    <row r="11773" s="132" customFormat="1" ht="13.5"/>
    <row r="11774" s="132" customFormat="1" ht="13.5"/>
    <row r="11775" s="132" customFormat="1" ht="13.5"/>
    <row r="11776" s="132" customFormat="1" ht="13.5"/>
    <row r="11777" s="132" customFormat="1" ht="13.5"/>
    <row r="11778" s="132" customFormat="1" ht="13.5"/>
    <row r="11779" s="132" customFormat="1" ht="13.5"/>
    <row r="11780" s="132" customFormat="1" ht="13.5"/>
    <row r="11781" s="132" customFormat="1" ht="13.5"/>
    <row r="11782" s="132" customFormat="1" ht="13.5"/>
    <row r="11783" s="132" customFormat="1" ht="13.5"/>
    <row r="11784" s="132" customFormat="1" ht="13.5"/>
    <row r="11785" s="132" customFormat="1" ht="13.5"/>
    <row r="11786" s="132" customFormat="1" ht="13.5"/>
    <row r="11787" s="132" customFormat="1" ht="13.5"/>
    <row r="11788" s="132" customFormat="1" ht="13.5"/>
    <row r="11789" s="132" customFormat="1" ht="13.5"/>
    <row r="11790" s="132" customFormat="1" ht="13.5"/>
    <row r="11791" s="132" customFormat="1" ht="13.5"/>
    <row r="11792" s="132" customFormat="1" ht="13.5"/>
    <row r="11793" s="132" customFormat="1" ht="13.5"/>
    <row r="11794" s="132" customFormat="1" ht="13.5"/>
    <row r="11795" s="132" customFormat="1" ht="13.5"/>
    <row r="11796" s="132" customFormat="1" ht="13.5"/>
    <row r="11797" s="132" customFormat="1" ht="13.5"/>
    <row r="11798" s="132" customFormat="1" ht="13.5"/>
    <row r="11799" s="132" customFormat="1" ht="13.5"/>
    <row r="11800" s="132" customFormat="1" ht="13.5"/>
    <row r="11801" s="132" customFormat="1" ht="13.5"/>
    <row r="11802" s="132" customFormat="1" ht="13.5"/>
    <row r="11803" s="132" customFormat="1" ht="13.5"/>
    <row r="11804" s="132" customFormat="1" ht="13.5"/>
    <row r="11805" s="132" customFormat="1" ht="13.5"/>
    <row r="11806" s="132" customFormat="1" ht="13.5"/>
    <row r="11807" s="132" customFormat="1" ht="13.5"/>
    <row r="11808" s="132" customFormat="1" ht="13.5"/>
    <row r="11809" s="132" customFormat="1" ht="13.5"/>
    <row r="11810" s="132" customFormat="1" ht="13.5"/>
    <row r="11811" s="132" customFormat="1" ht="13.5"/>
    <row r="11812" s="132" customFormat="1" ht="13.5"/>
    <row r="11813" s="132" customFormat="1" ht="13.5"/>
    <row r="11814" s="132" customFormat="1" ht="13.5"/>
    <row r="11815" s="132" customFormat="1" ht="13.5"/>
    <row r="11816" s="132" customFormat="1" ht="13.5"/>
    <row r="11817" s="132" customFormat="1" ht="13.5"/>
    <row r="11818" s="132" customFormat="1" ht="13.5"/>
    <row r="11819" s="132" customFormat="1" ht="13.5"/>
    <row r="11820" s="132" customFormat="1" ht="13.5"/>
    <row r="11821" s="132" customFormat="1" ht="13.5"/>
    <row r="11822" s="132" customFormat="1" ht="13.5"/>
    <row r="11823" s="132" customFormat="1" ht="13.5"/>
    <row r="11824" s="132" customFormat="1" ht="13.5"/>
    <row r="11825" s="132" customFormat="1" ht="13.5"/>
    <row r="11826" s="132" customFormat="1" ht="13.5"/>
    <row r="11827" s="132" customFormat="1" ht="13.5"/>
    <row r="11828" s="132" customFormat="1" ht="13.5"/>
    <row r="11829" s="132" customFormat="1" ht="13.5"/>
    <row r="11830" s="132" customFormat="1" ht="13.5"/>
    <row r="11831" s="132" customFormat="1" ht="13.5"/>
    <row r="11832" s="132" customFormat="1" ht="13.5"/>
    <row r="11833" s="132" customFormat="1" ht="13.5"/>
    <row r="11834" s="132" customFormat="1" ht="13.5"/>
    <row r="11835" s="132" customFormat="1" ht="13.5"/>
    <row r="11836" s="132" customFormat="1" ht="13.5"/>
    <row r="11837" s="132" customFormat="1" ht="13.5"/>
    <row r="11838" s="132" customFormat="1" ht="13.5"/>
    <row r="11839" s="132" customFormat="1" ht="13.5"/>
    <row r="11840" s="132" customFormat="1" ht="13.5"/>
    <row r="11841" s="132" customFormat="1" ht="13.5"/>
    <row r="11842" s="132" customFormat="1" ht="13.5"/>
    <row r="11843" s="132" customFormat="1" ht="13.5"/>
    <row r="11844" s="132" customFormat="1" ht="13.5"/>
    <row r="11845" s="132" customFormat="1" ht="13.5"/>
    <row r="11846" s="132" customFormat="1" ht="13.5"/>
    <row r="11847" s="132" customFormat="1" ht="13.5"/>
    <row r="11848" s="132" customFormat="1" ht="13.5"/>
    <row r="11849" s="132" customFormat="1" ht="13.5"/>
    <row r="11850" s="132" customFormat="1" ht="13.5"/>
    <row r="11851" s="132" customFormat="1" ht="13.5"/>
    <row r="11852" s="132" customFormat="1" ht="13.5"/>
    <row r="11853" s="132" customFormat="1" ht="13.5"/>
    <row r="11854" s="132" customFormat="1" ht="13.5"/>
    <row r="11855" s="132" customFormat="1" ht="13.5"/>
    <row r="11856" s="132" customFormat="1" ht="13.5"/>
    <row r="11857" s="132" customFormat="1" ht="13.5"/>
    <row r="11858" s="132" customFormat="1" ht="13.5"/>
    <row r="11859" s="132" customFormat="1" ht="13.5"/>
    <row r="11860" s="132" customFormat="1" ht="13.5"/>
    <row r="11861" s="132" customFormat="1" ht="13.5"/>
    <row r="11862" s="132" customFormat="1" ht="13.5"/>
    <row r="11863" s="132" customFormat="1" ht="13.5"/>
    <row r="11864" s="132" customFormat="1" ht="13.5"/>
    <row r="11865" s="132" customFormat="1" ht="13.5"/>
    <row r="11866" s="132" customFormat="1" ht="13.5"/>
    <row r="11867" s="132" customFormat="1" ht="13.5"/>
    <row r="11868" s="132" customFormat="1" ht="13.5"/>
    <row r="11869" s="132" customFormat="1" ht="13.5"/>
    <row r="11870" s="132" customFormat="1" ht="13.5"/>
    <row r="11871" s="132" customFormat="1" ht="13.5"/>
    <row r="11872" s="132" customFormat="1" ht="13.5"/>
    <row r="11873" s="132" customFormat="1" ht="13.5"/>
    <row r="11874" s="132" customFormat="1" ht="13.5"/>
    <row r="11875" s="132" customFormat="1" ht="13.5"/>
    <row r="11876" s="132" customFormat="1" ht="13.5"/>
    <row r="11877" s="132" customFormat="1" ht="13.5"/>
    <row r="11878" s="132" customFormat="1" ht="13.5"/>
    <row r="11879" s="132" customFormat="1" ht="13.5"/>
    <row r="11880" s="132" customFormat="1" ht="13.5"/>
    <row r="11881" s="132" customFormat="1" ht="13.5"/>
    <row r="11882" s="132" customFormat="1" ht="13.5"/>
    <row r="11883" s="132" customFormat="1" ht="13.5"/>
    <row r="11884" s="132" customFormat="1" ht="13.5"/>
    <row r="11885" s="132" customFormat="1" ht="13.5"/>
    <row r="11886" s="132" customFormat="1" ht="13.5"/>
    <row r="11887" s="132" customFormat="1" ht="13.5"/>
    <row r="11888" s="132" customFormat="1" ht="13.5"/>
    <row r="11889" s="132" customFormat="1" ht="13.5"/>
    <row r="11890" s="132" customFormat="1" ht="13.5"/>
    <row r="11891" s="132" customFormat="1" ht="13.5"/>
    <row r="11892" s="132" customFormat="1" ht="13.5"/>
    <row r="11893" s="132" customFormat="1" ht="13.5"/>
    <row r="11894" s="132" customFormat="1" ht="13.5"/>
    <row r="11895" s="132" customFormat="1" ht="13.5"/>
    <row r="11896" s="132" customFormat="1" ht="13.5"/>
    <row r="11897" s="132" customFormat="1" ht="13.5"/>
    <row r="11898" s="132" customFormat="1" ht="13.5"/>
    <row r="11899" s="132" customFormat="1" ht="13.5"/>
    <row r="11900" s="132" customFormat="1" ht="13.5"/>
    <row r="11901" s="132" customFormat="1" ht="13.5"/>
    <row r="11902" s="132" customFormat="1" ht="13.5"/>
    <row r="11903" s="132" customFormat="1" ht="13.5"/>
    <row r="11904" s="132" customFormat="1" ht="13.5"/>
    <row r="11905" s="132" customFormat="1" ht="13.5"/>
    <row r="11906" s="132" customFormat="1" ht="13.5"/>
    <row r="11907" s="132" customFormat="1" ht="13.5"/>
    <row r="11908" s="132" customFormat="1" ht="13.5"/>
    <row r="11909" s="132" customFormat="1" ht="13.5"/>
    <row r="11910" s="132" customFormat="1" ht="13.5"/>
    <row r="11911" s="132" customFormat="1" ht="13.5"/>
    <row r="11912" s="132" customFormat="1" ht="13.5"/>
    <row r="11913" s="132" customFormat="1" ht="13.5"/>
    <row r="11914" s="132" customFormat="1" ht="13.5"/>
    <row r="11915" s="132" customFormat="1" ht="13.5"/>
    <row r="11916" s="132" customFormat="1" ht="13.5"/>
    <row r="11917" s="132" customFormat="1" ht="13.5"/>
    <row r="11918" s="132" customFormat="1" ht="13.5"/>
    <row r="11919" s="132" customFormat="1" ht="13.5"/>
    <row r="11920" s="132" customFormat="1" ht="13.5"/>
    <row r="11921" s="132" customFormat="1" ht="13.5"/>
    <row r="11922" s="132" customFormat="1" ht="13.5"/>
    <row r="11923" s="132" customFormat="1" ht="13.5"/>
    <row r="11924" s="132" customFormat="1" ht="13.5"/>
    <row r="11925" s="132" customFormat="1" ht="13.5"/>
    <row r="11926" s="132" customFormat="1" ht="13.5"/>
    <row r="11927" s="132" customFormat="1" ht="13.5"/>
    <row r="11928" s="132" customFormat="1" ht="13.5"/>
    <row r="11929" s="132" customFormat="1" ht="13.5"/>
    <row r="11930" s="132" customFormat="1" ht="13.5"/>
    <row r="11931" s="132" customFormat="1" ht="13.5"/>
    <row r="11932" s="132" customFormat="1" ht="13.5"/>
    <row r="11933" s="132" customFormat="1" ht="13.5"/>
    <row r="11934" s="132" customFormat="1" ht="13.5"/>
    <row r="11935" s="132" customFormat="1" ht="13.5"/>
    <row r="11936" s="132" customFormat="1" ht="13.5"/>
    <row r="11937" s="132" customFormat="1" ht="13.5"/>
    <row r="11938" s="132" customFormat="1" ht="13.5"/>
    <row r="11939" s="132" customFormat="1" ht="13.5"/>
    <row r="11940" s="132" customFormat="1" ht="13.5"/>
    <row r="11941" s="132" customFormat="1" ht="13.5"/>
    <row r="11942" s="132" customFormat="1" ht="13.5"/>
    <row r="11943" s="132" customFormat="1" ht="13.5"/>
    <row r="11944" s="132" customFormat="1" ht="13.5"/>
    <row r="11945" s="132" customFormat="1" ht="13.5"/>
    <row r="11946" s="132" customFormat="1" ht="13.5"/>
    <row r="11947" s="132" customFormat="1" ht="13.5"/>
    <row r="11948" s="132" customFormat="1" ht="13.5"/>
    <row r="11949" s="132" customFormat="1" ht="13.5"/>
    <row r="11950" s="132" customFormat="1" ht="13.5"/>
    <row r="11951" s="132" customFormat="1" ht="13.5"/>
    <row r="11952" s="132" customFormat="1" ht="13.5"/>
    <row r="11953" s="132" customFormat="1" ht="13.5"/>
    <row r="11954" s="132" customFormat="1" ht="13.5"/>
    <row r="11955" s="132" customFormat="1" ht="13.5"/>
    <row r="11956" s="132" customFormat="1" ht="13.5"/>
    <row r="11957" s="132" customFormat="1" ht="13.5"/>
    <row r="11958" s="132" customFormat="1" ht="13.5"/>
    <row r="11959" s="132" customFormat="1" ht="13.5"/>
    <row r="11960" s="132" customFormat="1" ht="13.5"/>
    <row r="11961" s="132" customFormat="1" ht="13.5"/>
    <row r="11962" s="132" customFormat="1" ht="13.5"/>
    <row r="11963" s="132" customFormat="1" ht="13.5"/>
    <row r="11964" s="132" customFormat="1" ht="13.5"/>
    <row r="11965" s="132" customFormat="1" ht="13.5"/>
    <row r="11966" s="132" customFormat="1" ht="13.5"/>
    <row r="11967" s="132" customFormat="1" ht="13.5"/>
    <row r="11968" s="132" customFormat="1" ht="13.5"/>
    <row r="11969" s="132" customFormat="1" ht="13.5"/>
    <row r="11970" s="132" customFormat="1" ht="13.5"/>
    <row r="11971" s="132" customFormat="1" ht="13.5"/>
    <row r="11972" s="132" customFormat="1" ht="13.5"/>
    <row r="11973" s="132" customFormat="1" ht="13.5"/>
    <row r="11974" s="132" customFormat="1" ht="13.5"/>
    <row r="11975" s="132" customFormat="1" ht="13.5"/>
    <row r="11976" s="132" customFormat="1" ht="13.5"/>
    <row r="11977" s="132" customFormat="1" ht="13.5"/>
    <row r="11978" s="132" customFormat="1" ht="13.5"/>
    <row r="11979" s="132" customFormat="1" ht="13.5"/>
    <row r="11980" s="132" customFormat="1" ht="13.5"/>
    <row r="11981" s="132" customFormat="1" ht="13.5"/>
    <row r="11982" s="132" customFormat="1" ht="13.5"/>
    <row r="11983" s="132" customFormat="1" ht="13.5"/>
    <row r="11984" s="132" customFormat="1" ht="13.5"/>
    <row r="11985" s="132" customFormat="1" ht="13.5"/>
    <row r="11986" s="132" customFormat="1" ht="13.5"/>
    <row r="11987" s="132" customFormat="1" ht="13.5"/>
    <row r="11988" s="132" customFormat="1" ht="13.5"/>
    <row r="11989" s="132" customFormat="1" ht="13.5"/>
    <row r="11990" s="132" customFormat="1" ht="13.5"/>
    <row r="11991" s="132" customFormat="1" ht="13.5"/>
    <row r="11992" s="132" customFormat="1" ht="13.5"/>
    <row r="11993" s="132" customFormat="1" ht="13.5"/>
    <row r="11994" s="132" customFormat="1" ht="13.5"/>
    <row r="11995" s="132" customFormat="1" ht="13.5"/>
    <row r="11996" s="132" customFormat="1" ht="13.5"/>
    <row r="11997" s="132" customFormat="1" ht="13.5"/>
    <row r="11998" s="132" customFormat="1" ht="13.5"/>
    <row r="11999" s="132" customFormat="1" ht="13.5"/>
    <row r="12000" s="132" customFormat="1" ht="13.5"/>
    <row r="12001" s="132" customFormat="1" ht="13.5"/>
    <row r="12002" s="132" customFormat="1" ht="13.5"/>
    <row r="12003" s="132" customFormat="1" ht="13.5"/>
    <row r="12004" s="132" customFormat="1" ht="13.5"/>
    <row r="12005" s="132" customFormat="1" ht="13.5"/>
    <row r="12006" s="132" customFormat="1" ht="13.5"/>
    <row r="12007" s="132" customFormat="1" ht="13.5"/>
    <row r="12008" s="132" customFormat="1" ht="13.5"/>
    <row r="12009" s="132" customFormat="1" ht="13.5"/>
    <row r="12010" s="132" customFormat="1" ht="13.5"/>
    <row r="12011" s="132" customFormat="1" ht="13.5"/>
    <row r="12012" s="132" customFormat="1" ht="13.5"/>
    <row r="12013" s="132" customFormat="1" ht="13.5"/>
    <row r="12014" s="132" customFormat="1" ht="13.5"/>
    <row r="12015" s="132" customFormat="1" ht="13.5"/>
    <row r="12016" s="132" customFormat="1" ht="13.5"/>
    <row r="12017" s="132" customFormat="1" ht="13.5"/>
    <row r="12018" s="132" customFormat="1" ht="13.5"/>
    <row r="12019" s="132" customFormat="1" ht="13.5"/>
    <row r="12020" s="132" customFormat="1" ht="13.5"/>
    <row r="12021" s="132" customFormat="1" ht="13.5"/>
    <row r="12022" s="132" customFormat="1" ht="13.5"/>
    <row r="12023" s="132" customFormat="1" ht="13.5"/>
    <row r="12024" s="132" customFormat="1" ht="13.5"/>
    <row r="12025" s="132" customFormat="1" ht="13.5"/>
    <row r="12026" s="132" customFormat="1" ht="13.5"/>
    <row r="12027" s="132" customFormat="1" ht="13.5"/>
    <row r="12028" s="132" customFormat="1" ht="13.5"/>
    <row r="12029" s="132" customFormat="1" ht="13.5"/>
    <row r="12030" s="132" customFormat="1" ht="13.5"/>
    <row r="12031" s="132" customFormat="1" ht="13.5"/>
    <row r="12032" s="132" customFormat="1" ht="13.5"/>
    <row r="12033" s="132" customFormat="1" ht="13.5"/>
    <row r="12034" s="132" customFormat="1" ht="13.5"/>
    <row r="12035" s="132" customFormat="1" ht="13.5"/>
    <row r="12036" s="132" customFormat="1" ht="13.5"/>
    <row r="12037" s="132" customFormat="1" ht="13.5"/>
    <row r="12038" s="132" customFormat="1" ht="13.5"/>
    <row r="12039" s="132" customFormat="1" ht="13.5"/>
    <row r="12040" s="132" customFormat="1" ht="13.5"/>
    <row r="12041" s="132" customFormat="1" ht="13.5"/>
    <row r="12042" s="132" customFormat="1" ht="13.5"/>
    <row r="12043" s="132" customFormat="1" ht="13.5"/>
    <row r="12044" s="132" customFormat="1" ht="13.5"/>
    <row r="12045" s="132" customFormat="1" ht="13.5"/>
    <row r="12046" s="132" customFormat="1" ht="13.5"/>
    <row r="12047" s="132" customFormat="1" ht="13.5"/>
    <row r="12048" s="132" customFormat="1" ht="13.5"/>
    <row r="12049" s="132" customFormat="1" ht="13.5"/>
    <row r="12050" s="132" customFormat="1" ht="13.5"/>
    <row r="12051" s="132" customFormat="1" ht="13.5"/>
    <row r="12052" s="132" customFormat="1" ht="13.5"/>
    <row r="12053" s="132" customFormat="1" ht="13.5"/>
    <row r="12054" s="132" customFormat="1" ht="13.5"/>
    <row r="12055" s="132" customFormat="1" ht="13.5"/>
    <row r="12056" s="132" customFormat="1" ht="13.5"/>
    <row r="12057" s="132" customFormat="1" ht="13.5"/>
    <row r="12058" s="132" customFormat="1" ht="13.5"/>
    <row r="12059" s="132" customFormat="1" ht="13.5"/>
    <row r="12060" s="132" customFormat="1" ht="13.5"/>
    <row r="12061" s="132" customFormat="1" ht="13.5"/>
    <row r="12062" s="132" customFormat="1" ht="13.5"/>
    <row r="12063" s="132" customFormat="1" ht="13.5"/>
    <row r="12064" s="132" customFormat="1" ht="13.5"/>
    <row r="12065" s="132" customFormat="1" ht="13.5"/>
    <row r="12066" s="132" customFormat="1" ht="13.5"/>
    <row r="12067" s="132" customFormat="1" ht="13.5"/>
    <row r="12068" s="132" customFormat="1" ht="13.5"/>
    <row r="12069" s="132" customFormat="1" ht="13.5"/>
    <row r="12070" s="132" customFormat="1" ht="13.5"/>
    <row r="12071" s="132" customFormat="1" ht="13.5"/>
    <row r="12072" s="132" customFormat="1" ht="13.5"/>
    <row r="12073" s="132" customFormat="1" ht="13.5"/>
    <row r="12074" s="132" customFormat="1" ht="13.5"/>
    <row r="12075" s="132" customFormat="1" ht="13.5"/>
    <row r="12076" s="132" customFormat="1" ht="13.5"/>
    <row r="12077" s="132" customFormat="1" ht="13.5"/>
    <row r="12078" s="132" customFormat="1" ht="13.5"/>
    <row r="12079" s="132" customFormat="1" ht="13.5"/>
    <row r="12080" s="132" customFormat="1" ht="13.5"/>
    <row r="12081" s="132" customFormat="1" ht="13.5"/>
    <row r="12082" s="132" customFormat="1" ht="13.5"/>
    <row r="12083" s="132" customFormat="1" ht="13.5"/>
    <row r="12084" s="132" customFormat="1" ht="13.5"/>
    <row r="12085" s="132" customFormat="1" ht="13.5"/>
    <row r="12086" s="132" customFormat="1" ht="13.5"/>
    <row r="12087" s="132" customFormat="1" ht="13.5"/>
    <row r="12088" s="132" customFormat="1" ht="13.5"/>
    <row r="12089" s="132" customFormat="1" ht="13.5"/>
    <row r="12090" s="132" customFormat="1" ht="13.5"/>
    <row r="12091" s="132" customFormat="1" ht="13.5"/>
    <row r="12092" s="132" customFormat="1" ht="13.5"/>
    <row r="12093" s="132" customFormat="1" ht="13.5"/>
    <row r="12094" s="132" customFormat="1" ht="13.5"/>
    <row r="12095" s="132" customFormat="1" ht="13.5"/>
    <row r="12096" s="132" customFormat="1" ht="13.5"/>
    <row r="12097" s="132" customFormat="1" ht="13.5"/>
    <row r="12098" s="132" customFormat="1" ht="13.5"/>
    <row r="12099" s="132" customFormat="1" ht="13.5"/>
    <row r="12100" s="132" customFormat="1" ht="13.5"/>
    <row r="12101" s="132" customFormat="1" ht="13.5"/>
    <row r="12102" s="132" customFormat="1" ht="13.5"/>
    <row r="12103" s="132" customFormat="1" ht="13.5"/>
    <row r="12104" s="132" customFormat="1" ht="13.5"/>
    <row r="12105" s="132" customFormat="1" ht="13.5"/>
    <row r="12106" s="132" customFormat="1" ht="13.5"/>
    <row r="12107" s="132" customFormat="1" ht="13.5"/>
    <row r="12108" s="132" customFormat="1" ht="13.5"/>
    <row r="12109" s="132" customFormat="1" ht="13.5"/>
    <row r="12110" s="132" customFormat="1" ht="13.5"/>
    <row r="12111" s="132" customFormat="1" ht="13.5"/>
    <row r="12112" s="132" customFormat="1" ht="13.5"/>
    <row r="12113" s="132" customFormat="1" ht="13.5"/>
    <row r="12114" s="132" customFormat="1" ht="13.5"/>
    <row r="12115" s="132" customFormat="1" ht="13.5"/>
    <row r="12116" s="132" customFormat="1" ht="13.5"/>
    <row r="12117" s="132" customFormat="1" ht="13.5"/>
    <row r="12118" s="132" customFormat="1" ht="13.5"/>
    <row r="12119" s="132" customFormat="1" ht="13.5"/>
    <row r="12120" s="132" customFormat="1" ht="13.5"/>
    <row r="12121" s="132" customFormat="1" ht="13.5"/>
    <row r="12122" s="132" customFormat="1" ht="13.5"/>
    <row r="12123" s="132" customFormat="1" ht="13.5"/>
    <row r="12124" s="132" customFormat="1" ht="13.5"/>
    <row r="12125" s="132" customFormat="1" ht="13.5"/>
    <row r="12126" s="132" customFormat="1" ht="13.5"/>
    <row r="12127" s="132" customFormat="1" ht="13.5"/>
    <row r="12128" s="132" customFormat="1" ht="13.5"/>
    <row r="12129" s="132" customFormat="1" ht="13.5"/>
    <row r="12130" s="132" customFormat="1" ht="13.5"/>
    <row r="12131" s="132" customFormat="1" ht="13.5"/>
    <row r="12132" s="132" customFormat="1" ht="13.5"/>
    <row r="12133" s="132" customFormat="1" ht="13.5"/>
    <row r="12134" s="132" customFormat="1" ht="13.5"/>
    <row r="12135" s="132" customFormat="1" ht="13.5"/>
    <row r="12136" s="132" customFormat="1" ht="13.5"/>
    <row r="12137" s="132" customFormat="1" ht="13.5"/>
    <row r="12138" s="132" customFormat="1" ht="13.5"/>
    <row r="12139" s="132" customFormat="1" ht="13.5"/>
    <row r="12140" s="132" customFormat="1" ht="13.5"/>
    <row r="12141" s="132" customFormat="1" ht="13.5"/>
    <row r="12142" s="132" customFormat="1" ht="13.5"/>
    <row r="12143" s="132" customFormat="1" ht="13.5"/>
    <row r="12144" s="132" customFormat="1" ht="13.5"/>
    <row r="12145" s="132" customFormat="1" ht="13.5"/>
    <row r="12146" s="132" customFormat="1" ht="13.5"/>
    <row r="12147" s="132" customFormat="1" ht="13.5"/>
    <row r="12148" s="132" customFormat="1" ht="13.5"/>
    <row r="12149" s="132" customFormat="1" ht="13.5"/>
    <row r="12150" s="132" customFormat="1" ht="13.5"/>
    <row r="12151" s="132" customFormat="1" ht="13.5"/>
    <row r="12152" s="132" customFormat="1" ht="13.5"/>
    <row r="12153" s="132" customFormat="1" ht="13.5"/>
    <row r="12154" s="132" customFormat="1" ht="13.5"/>
    <row r="12155" s="132" customFormat="1" ht="13.5"/>
    <row r="12156" s="132" customFormat="1" ht="13.5"/>
    <row r="12157" s="132" customFormat="1" ht="13.5"/>
    <row r="12158" s="132" customFormat="1" ht="13.5"/>
    <row r="12159" s="132" customFormat="1" ht="13.5"/>
    <row r="12160" s="132" customFormat="1" ht="13.5"/>
    <row r="12161" s="132" customFormat="1" ht="13.5"/>
    <row r="12162" s="132" customFormat="1" ht="13.5"/>
    <row r="12163" s="132" customFormat="1" ht="13.5"/>
    <row r="12164" s="132" customFormat="1" ht="13.5"/>
    <row r="12165" s="132" customFormat="1" ht="13.5"/>
    <row r="12166" s="132" customFormat="1" ht="13.5"/>
    <row r="12167" s="132" customFormat="1" ht="13.5"/>
    <row r="12168" s="132" customFormat="1" ht="13.5"/>
    <row r="12169" s="132" customFormat="1" ht="13.5"/>
    <row r="12170" s="132" customFormat="1" ht="13.5"/>
    <row r="12171" s="132" customFormat="1" ht="13.5"/>
    <row r="12172" s="132" customFormat="1" ht="13.5"/>
    <row r="12173" s="132" customFormat="1" ht="13.5"/>
    <row r="12174" s="132" customFormat="1" ht="13.5"/>
    <row r="12175" s="132" customFormat="1" ht="13.5"/>
    <row r="12176" s="132" customFormat="1" ht="13.5"/>
    <row r="12177" s="132" customFormat="1" ht="13.5"/>
    <row r="12178" s="132" customFormat="1" ht="13.5"/>
    <row r="12179" s="132" customFormat="1" ht="13.5"/>
    <row r="12180" s="132" customFormat="1" ht="13.5"/>
    <row r="12181" s="132" customFormat="1" ht="13.5"/>
    <row r="12182" s="132" customFormat="1" ht="13.5"/>
    <row r="12183" s="132" customFormat="1" ht="13.5"/>
    <row r="12184" s="132" customFormat="1" ht="13.5"/>
    <row r="12185" s="132" customFormat="1" ht="13.5"/>
    <row r="12186" s="132" customFormat="1" ht="13.5"/>
    <row r="12187" s="132" customFormat="1" ht="13.5"/>
    <row r="12188" s="132" customFormat="1" ht="13.5"/>
    <row r="12189" s="132" customFormat="1" ht="13.5"/>
    <row r="12190" s="132" customFormat="1" ht="13.5"/>
    <row r="12191" s="132" customFormat="1" ht="13.5"/>
    <row r="12192" s="132" customFormat="1" ht="13.5"/>
    <row r="12193" s="132" customFormat="1" ht="13.5"/>
    <row r="12194" s="132" customFormat="1" ht="13.5"/>
    <row r="12195" s="132" customFormat="1" ht="13.5"/>
    <row r="12196" s="132" customFormat="1" ht="13.5"/>
    <row r="12197" s="132" customFormat="1" ht="13.5"/>
    <row r="12198" s="132" customFormat="1" ht="13.5"/>
    <row r="12199" s="132" customFormat="1" ht="13.5"/>
    <row r="12200" s="132" customFormat="1" ht="13.5"/>
    <row r="12201" s="132" customFormat="1" ht="13.5"/>
    <row r="12202" s="132" customFormat="1" ht="13.5"/>
    <row r="12203" s="132" customFormat="1" ht="13.5"/>
    <row r="12204" s="132" customFormat="1" ht="13.5"/>
    <row r="12205" s="132" customFormat="1" ht="13.5"/>
    <row r="12206" s="132" customFormat="1" ht="13.5"/>
    <row r="12207" s="132" customFormat="1" ht="13.5"/>
    <row r="12208" s="132" customFormat="1" ht="13.5"/>
    <row r="12209" s="132" customFormat="1" ht="13.5"/>
    <row r="12210" s="132" customFormat="1" ht="13.5"/>
    <row r="12211" s="132" customFormat="1" ht="13.5"/>
    <row r="12212" s="132" customFormat="1" ht="13.5"/>
    <row r="12213" s="132" customFormat="1" ht="13.5"/>
    <row r="12214" s="132" customFormat="1" ht="13.5"/>
    <row r="12215" s="132" customFormat="1" ht="13.5"/>
    <row r="12216" s="132" customFormat="1" ht="13.5"/>
    <row r="12217" s="132" customFormat="1" ht="13.5"/>
    <row r="12218" s="132" customFormat="1" ht="13.5"/>
    <row r="12219" s="132" customFormat="1" ht="13.5"/>
    <row r="12220" s="132" customFormat="1" ht="13.5"/>
    <row r="12221" s="132" customFormat="1" ht="13.5"/>
    <row r="12222" s="132" customFormat="1" ht="13.5"/>
    <row r="12223" s="132" customFormat="1" ht="13.5"/>
    <row r="12224" s="132" customFormat="1" ht="13.5"/>
    <row r="12225" s="132" customFormat="1" ht="13.5"/>
    <row r="12226" s="132" customFormat="1" ht="13.5"/>
    <row r="12227" s="132" customFormat="1" ht="13.5"/>
    <row r="12228" s="132" customFormat="1" ht="13.5"/>
    <row r="12229" s="132" customFormat="1" ht="13.5"/>
    <row r="12230" s="132" customFormat="1" ht="13.5"/>
    <row r="12231" s="132" customFormat="1" ht="13.5"/>
    <row r="12232" s="132" customFormat="1" ht="13.5"/>
    <row r="12233" s="132" customFormat="1" ht="13.5"/>
    <row r="12234" s="132" customFormat="1" ht="13.5"/>
    <row r="12235" s="132" customFormat="1" ht="13.5"/>
    <row r="12236" s="132" customFormat="1" ht="13.5"/>
    <row r="12237" s="132" customFormat="1" ht="13.5"/>
    <row r="12238" s="132" customFormat="1" ht="13.5"/>
    <row r="12239" s="132" customFormat="1" ht="13.5"/>
    <row r="12240" s="132" customFormat="1" ht="13.5"/>
    <row r="12241" s="132" customFormat="1" ht="13.5"/>
    <row r="12242" s="132" customFormat="1" ht="13.5"/>
    <row r="12243" s="132" customFormat="1" ht="13.5"/>
    <row r="12244" s="132" customFormat="1" ht="13.5"/>
    <row r="12245" s="132" customFormat="1" ht="13.5"/>
    <row r="12246" s="132" customFormat="1" ht="13.5"/>
    <row r="12247" s="132" customFormat="1" ht="13.5"/>
    <row r="12248" s="132" customFormat="1" ht="13.5"/>
    <row r="12249" s="132" customFormat="1" ht="13.5"/>
    <row r="12250" s="132" customFormat="1" ht="13.5"/>
    <row r="12251" s="132" customFormat="1" ht="13.5"/>
    <row r="12252" s="132" customFormat="1" ht="13.5"/>
    <row r="12253" s="132" customFormat="1" ht="13.5"/>
    <row r="12254" s="132" customFormat="1" ht="13.5"/>
    <row r="12255" s="132" customFormat="1" ht="13.5"/>
    <row r="12256" s="132" customFormat="1" ht="13.5"/>
    <row r="12257" s="132" customFormat="1" ht="13.5"/>
    <row r="12258" s="132" customFormat="1" ht="13.5"/>
    <row r="12259" s="132" customFormat="1" ht="13.5"/>
    <row r="12260" s="132" customFormat="1" ht="13.5"/>
    <row r="12261" s="132" customFormat="1" ht="13.5"/>
    <row r="12262" s="132" customFormat="1" ht="13.5"/>
    <row r="12263" s="132" customFormat="1" ht="13.5"/>
    <row r="12264" s="132" customFormat="1" ht="13.5"/>
    <row r="12265" s="132" customFormat="1" ht="13.5"/>
    <row r="12266" s="132" customFormat="1" ht="13.5"/>
    <row r="12267" s="132" customFormat="1" ht="13.5"/>
    <row r="12268" s="132" customFormat="1" ht="13.5"/>
    <row r="12269" s="132" customFormat="1" ht="13.5"/>
    <row r="12270" s="132" customFormat="1" ht="13.5"/>
    <row r="12271" s="132" customFormat="1" ht="13.5"/>
    <row r="12272" s="132" customFormat="1" ht="13.5"/>
    <row r="12273" s="132" customFormat="1" ht="13.5"/>
    <row r="12274" s="132" customFormat="1" ht="13.5"/>
    <row r="12275" s="132" customFormat="1" ht="13.5"/>
    <row r="12276" s="132" customFormat="1" ht="13.5"/>
    <row r="12277" s="132" customFormat="1" ht="13.5"/>
    <row r="12278" s="132" customFormat="1" ht="13.5"/>
    <row r="12279" s="132" customFormat="1" ht="13.5"/>
    <row r="12280" s="132" customFormat="1" ht="13.5"/>
    <row r="12281" s="132" customFormat="1" ht="13.5"/>
    <row r="12282" s="132" customFormat="1" ht="13.5"/>
    <row r="12283" s="132" customFormat="1" ht="13.5"/>
    <row r="12284" s="132" customFormat="1" ht="13.5"/>
    <row r="12285" s="132" customFormat="1" ht="13.5"/>
    <row r="12286" s="132" customFormat="1" ht="13.5"/>
    <row r="12287" s="132" customFormat="1" ht="13.5"/>
    <row r="12288" s="132" customFormat="1" ht="13.5"/>
    <row r="12289" s="132" customFormat="1" ht="13.5"/>
    <row r="12290" s="132" customFormat="1" ht="13.5"/>
    <row r="12291" s="132" customFormat="1" ht="13.5"/>
    <row r="12292" s="132" customFormat="1" ht="13.5"/>
    <row r="12293" s="132" customFormat="1" ht="13.5"/>
    <row r="12294" s="132" customFormat="1" ht="13.5"/>
    <row r="12295" s="132" customFormat="1" ht="13.5"/>
    <row r="12296" s="132" customFormat="1" ht="13.5"/>
    <row r="12297" s="132" customFormat="1" ht="13.5"/>
    <row r="12298" s="132" customFormat="1" ht="13.5"/>
    <row r="12299" s="132" customFormat="1" ht="13.5"/>
    <row r="12300" s="132" customFormat="1" ht="13.5"/>
    <row r="12301" s="132" customFormat="1" ht="13.5"/>
    <row r="12302" s="132" customFormat="1" ht="13.5"/>
    <row r="12303" s="132" customFormat="1" ht="13.5"/>
    <row r="12304" s="132" customFormat="1" ht="13.5"/>
    <row r="12305" s="132" customFormat="1" ht="13.5"/>
    <row r="12306" s="132" customFormat="1" ht="13.5"/>
    <row r="12307" s="132" customFormat="1" ht="13.5"/>
    <row r="12308" s="132" customFormat="1" ht="13.5"/>
    <row r="12309" s="132" customFormat="1" ht="13.5"/>
    <row r="12310" s="132" customFormat="1" ht="13.5"/>
    <row r="12311" s="132" customFormat="1" ht="13.5"/>
    <row r="12312" s="132" customFormat="1" ht="13.5"/>
    <row r="12313" s="132" customFormat="1" ht="13.5"/>
    <row r="12314" s="132" customFormat="1" ht="13.5"/>
    <row r="12315" s="132" customFormat="1" ht="13.5"/>
    <row r="12316" s="132" customFormat="1" ht="13.5"/>
    <row r="12317" s="132" customFormat="1" ht="13.5"/>
    <row r="12318" s="132" customFormat="1" ht="13.5"/>
    <row r="12319" s="132" customFormat="1" ht="13.5"/>
    <row r="12320" s="132" customFormat="1" ht="13.5"/>
    <row r="12321" s="132" customFormat="1" ht="13.5"/>
    <row r="12322" s="132" customFormat="1" ht="13.5"/>
    <row r="12323" s="132" customFormat="1" ht="13.5"/>
    <row r="12324" s="132" customFormat="1" ht="13.5"/>
    <row r="12325" s="132" customFormat="1" ht="13.5"/>
    <row r="12326" s="132" customFormat="1" ht="13.5"/>
    <row r="12327" s="132" customFormat="1" ht="13.5"/>
    <row r="12328" s="132" customFormat="1" ht="13.5"/>
    <row r="12329" s="132" customFormat="1" ht="13.5"/>
    <row r="12330" s="132" customFormat="1" ht="13.5"/>
    <row r="12331" s="132" customFormat="1" ht="13.5"/>
    <row r="12332" s="132" customFormat="1" ht="13.5"/>
    <row r="12333" s="132" customFormat="1" ht="13.5"/>
    <row r="12334" s="132" customFormat="1" ht="13.5"/>
    <row r="12335" s="132" customFormat="1" ht="13.5"/>
    <row r="12336" s="132" customFormat="1" ht="13.5"/>
    <row r="12337" s="132" customFormat="1" ht="13.5"/>
    <row r="12338" s="132" customFormat="1" ht="13.5"/>
    <row r="12339" s="132" customFormat="1" ht="13.5"/>
    <row r="12340" s="132" customFormat="1" ht="13.5"/>
    <row r="12341" s="132" customFormat="1" ht="13.5"/>
    <row r="12342" s="132" customFormat="1" ht="13.5"/>
    <row r="12343" s="132" customFormat="1" ht="13.5"/>
    <row r="12344" s="132" customFormat="1" ht="13.5"/>
    <row r="12345" s="132" customFormat="1" ht="13.5"/>
    <row r="12346" s="132" customFormat="1" ht="13.5"/>
    <row r="12347" s="132" customFormat="1" ht="13.5"/>
    <row r="12348" s="132" customFormat="1" ht="13.5"/>
    <row r="12349" s="132" customFormat="1" ht="13.5"/>
    <row r="12350" s="132" customFormat="1" ht="13.5"/>
    <row r="12351" s="132" customFormat="1" ht="13.5"/>
    <row r="12352" s="132" customFormat="1" ht="13.5"/>
    <row r="12353" s="132" customFormat="1" ht="13.5"/>
    <row r="12354" s="132" customFormat="1" ht="13.5"/>
    <row r="12355" s="132" customFormat="1" ht="13.5"/>
    <row r="12356" s="132" customFormat="1" ht="13.5"/>
    <row r="12357" s="132" customFormat="1" ht="13.5"/>
    <row r="12358" s="132" customFormat="1" ht="13.5"/>
    <row r="12359" s="132" customFormat="1" ht="13.5"/>
    <row r="12360" s="132" customFormat="1" ht="13.5"/>
    <row r="12361" s="132" customFormat="1" ht="13.5"/>
    <row r="12362" s="132" customFormat="1" ht="13.5"/>
    <row r="12363" s="132" customFormat="1" ht="13.5"/>
    <row r="12364" s="132" customFormat="1" ht="13.5"/>
    <row r="12365" s="132" customFormat="1" ht="13.5"/>
    <row r="12366" s="132" customFormat="1" ht="13.5"/>
    <row r="12367" s="132" customFormat="1" ht="13.5"/>
    <row r="12368" s="132" customFormat="1" ht="13.5"/>
    <row r="12369" s="132" customFormat="1" ht="13.5"/>
    <row r="12370" s="132" customFormat="1" ht="13.5"/>
    <row r="12371" s="132" customFormat="1" ht="13.5"/>
    <row r="12372" s="132" customFormat="1" ht="13.5"/>
    <row r="12373" s="132" customFormat="1" ht="13.5"/>
    <row r="12374" s="132" customFormat="1" ht="13.5"/>
    <row r="12375" s="132" customFormat="1" ht="13.5"/>
    <row r="12376" s="132" customFormat="1" ht="13.5"/>
    <row r="12377" s="132" customFormat="1" ht="13.5"/>
    <row r="12378" s="132" customFormat="1" ht="13.5"/>
    <row r="12379" s="132" customFormat="1" ht="13.5"/>
    <row r="12380" s="132" customFormat="1" ht="13.5"/>
    <row r="12381" s="132" customFormat="1" ht="13.5"/>
    <row r="12382" s="132" customFormat="1" ht="13.5"/>
    <row r="12383" s="132" customFormat="1" ht="13.5"/>
    <row r="12384" s="132" customFormat="1" ht="13.5"/>
    <row r="12385" s="132" customFormat="1" ht="13.5"/>
    <row r="12386" s="132" customFormat="1" ht="13.5"/>
    <row r="12387" s="132" customFormat="1" ht="13.5"/>
    <row r="12388" s="132" customFormat="1" ht="13.5"/>
    <row r="12389" s="132" customFormat="1" ht="13.5"/>
    <row r="12390" s="132" customFormat="1" ht="13.5"/>
    <row r="12391" s="132" customFormat="1" ht="13.5"/>
    <row r="12392" s="132" customFormat="1" ht="13.5"/>
    <row r="12393" s="132" customFormat="1" ht="13.5"/>
    <row r="12394" s="132" customFormat="1" ht="13.5"/>
    <row r="12395" s="132" customFormat="1" ht="13.5"/>
    <row r="12396" s="132" customFormat="1" ht="13.5"/>
    <row r="12397" s="132" customFormat="1" ht="13.5"/>
    <row r="12398" s="132" customFormat="1" ht="13.5"/>
    <row r="12399" s="132" customFormat="1" ht="13.5"/>
    <row r="12400" s="132" customFormat="1" ht="13.5"/>
    <row r="12401" s="132" customFormat="1" ht="13.5"/>
    <row r="12402" s="132" customFormat="1" ht="13.5"/>
    <row r="12403" s="132" customFormat="1" ht="13.5"/>
    <row r="12404" s="132" customFormat="1" ht="13.5"/>
    <row r="12405" s="132" customFormat="1" ht="13.5"/>
    <row r="12406" s="132" customFormat="1" ht="13.5"/>
    <row r="12407" s="132" customFormat="1" ht="13.5"/>
    <row r="12408" s="132" customFormat="1" ht="13.5"/>
    <row r="12409" s="132" customFormat="1" ht="13.5"/>
    <row r="12410" s="132" customFormat="1" ht="13.5"/>
    <row r="12411" s="132" customFormat="1" ht="13.5"/>
    <row r="12412" s="132" customFormat="1" ht="13.5"/>
    <row r="12413" s="132" customFormat="1" ht="13.5"/>
    <row r="12414" s="132" customFormat="1" ht="13.5"/>
    <row r="12415" s="132" customFormat="1" ht="13.5"/>
    <row r="12416" s="132" customFormat="1" ht="13.5"/>
    <row r="12417" s="132" customFormat="1" ht="13.5"/>
    <row r="12418" s="132" customFormat="1" ht="13.5"/>
    <row r="12419" s="132" customFormat="1" ht="13.5"/>
    <row r="12420" s="132" customFormat="1" ht="13.5"/>
    <row r="12421" s="132" customFormat="1" ht="13.5"/>
    <row r="12422" s="132" customFormat="1" ht="13.5"/>
    <row r="12423" s="132" customFormat="1" ht="13.5"/>
    <row r="12424" s="132" customFormat="1" ht="13.5"/>
    <row r="12425" s="132" customFormat="1" ht="13.5"/>
    <row r="12426" s="132" customFormat="1" ht="13.5"/>
    <row r="12427" s="132" customFormat="1" ht="13.5"/>
    <row r="12428" s="132" customFormat="1" ht="13.5"/>
    <row r="12429" s="132" customFormat="1" ht="13.5"/>
    <row r="12430" s="132" customFormat="1" ht="13.5"/>
    <row r="12431" s="132" customFormat="1" ht="13.5"/>
    <row r="12432" s="132" customFormat="1" ht="13.5"/>
    <row r="12433" s="132" customFormat="1" ht="13.5"/>
    <row r="12434" s="132" customFormat="1" ht="13.5"/>
    <row r="12435" s="132" customFormat="1" ht="13.5"/>
    <row r="12436" s="132" customFormat="1" ht="13.5"/>
    <row r="12437" s="132" customFormat="1" ht="13.5"/>
    <row r="12438" s="132" customFormat="1" ht="13.5"/>
    <row r="12439" s="132" customFormat="1" ht="13.5"/>
    <row r="12440" s="132" customFormat="1" ht="13.5"/>
    <row r="12441" s="132" customFormat="1" ht="13.5"/>
    <row r="12442" s="132" customFormat="1" ht="13.5"/>
    <row r="12443" s="132" customFormat="1" ht="13.5"/>
    <row r="12444" s="132" customFormat="1" ht="13.5"/>
    <row r="12445" s="132" customFormat="1" ht="13.5"/>
    <row r="12446" s="132" customFormat="1" ht="13.5"/>
    <row r="12447" s="132" customFormat="1" ht="13.5"/>
    <row r="12448" s="132" customFormat="1" ht="13.5"/>
    <row r="12449" s="132" customFormat="1" ht="13.5"/>
    <row r="12450" s="132" customFormat="1" ht="13.5"/>
    <row r="12451" s="132" customFormat="1" ht="13.5"/>
    <row r="12452" s="132" customFormat="1" ht="13.5"/>
    <row r="12453" s="132" customFormat="1" ht="13.5"/>
    <row r="12454" s="132" customFormat="1" ht="13.5"/>
    <row r="12455" s="132" customFormat="1" ht="13.5"/>
    <row r="12456" s="132" customFormat="1" ht="13.5"/>
    <row r="12457" s="132" customFormat="1" ht="13.5"/>
    <row r="12458" s="132" customFormat="1" ht="13.5"/>
    <row r="12459" s="132" customFormat="1" ht="13.5"/>
    <row r="12460" s="132" customFormat="1" ht="13.5"/>
    <row r="12461" s="132" customFormat="1" ht="13.5"/>
    <row r="12462" s="132" customFormat="1" ht="13.5"/>
    <row r="12463" s="132" customFormat="1" ht="13.5"/>
    <row r="12464" s="132" customFormat="1" ht="13.5"/>
    <row r="12465" s="132" customFormat="1" ht="13.5"/>
    <row r="12466" s="132" customFormat="1" ht="13.5"/>
    <row r="12467" s="132" customFormat="1" ht="13.5"/>
    <row r="12468" s="132" customFormat="1" ht="13.5"/>
    <row r="12469" s="132" customFormat="1" ht="13.5"/>
    <row r="12470" s="132" customFormat="1" ht="13.5"/>
    <row r="12471" s="132" customFormat="1" ht="13.5"/>
    <row r="12472" s="132" customFormat="1" ht="13.5"/>
    <row r="12473" s="132" customFormat="1" ht="13.5"/>
    <row r="12474" s="132" customFormat="1" ht="13.5"/>
    <row r="12475" s="132" customFormat="1" ht="13.5"/>
    <row r="12476" s="132" customFormat="1" ht="13.5"/>
    <row r="12477" s="132" customFormat="1" ht="13.5"/>
    <row r="12478" s="132" customFormat="1" ht="13.5"/>
    <row r="12479" s="132" customFormat="1" ht="13.5"/>
    <row r="12480" s="132" customFormat="1" ht="13.5"/>
    <row r="12481" s="132" customFormat="1" ht="13.5"/>
    <row r="12482" s="132" customFormat="1" ht="13.5"/>
    <row r="12483" s="132" customFormat="1" ht="13.5"/>
    <row r="12484" s="132" customFormat="1" ht="13.5"/>
    <row r="12485" s="132" customFormat="1" ht="13.5"/>
    <row r="12486" s="132" customFormat="1" ht="13.5"/>
    <row r="12487" s="132" customFormat="1" ht="13.5"/>
    <row r="12488" s="132" customFormat="1" ht="13.5"/>
    <row r="12489" s="132" customFormat="1" ht="13.5"/>
    <row r="12490" s="132" customFormat="1" ht="13.5"/>
    <row r="12491" s="132" customFormat="1" ht="13.5"/>
    <row r="12492" s="132" customFormat="1" ht="13.5"/>
    <row r="12493" s="132" customFormat="1" ht="13.5"/>
    <row r="12494" s="132" customFormat="1" ht="13.5"/>
    <row r="12495" s="132" customFormat="1" ht="13.5"/>
    <row r="12496" s="132" customFormat="1" ht="13.5"/>
    <row r="12497" s="132" customFormat="1" ht="13.5"/>
    <row r="12498" s="132" customFormat="1" ht="13.5"/>
    <row r="12499" s="132" customFormat="1" ht="13.5"/>
    <row r="12500" s="132" customFormat="1" ht="13.5"/>
    <row r="12501" s="132" customFormat="1" ht="13.5"/>
    <row r="12502" s="132" customFormat="1" ht="13.5"/>
    <row r="12503" s="132" customFormat="1" ht="13.5"/>
    <row r="12504" s="132" customFormat="1" ht="13.5"/>
    <row r="12505" s="132" customFormat="1" ht="13.5"/>
    <row r="12506" s="132" customFormat="1" ht="13.5"/>
    <row r="12507" s="132" customFormat="1" ht="13.5"/>
    <row r="12508" s="132" customFormat="1" ht="13.5"/>
    <row r="12509" s="132" customFormat="1" ht="13.5"/>
    <row r="12510" s="132" customFormat="1" ht="13.5"/>
    <row r="12511" s="132" customFormat="1" ht="13.5"/>
    <row r="12512" s="132" customFormat="1" ht="13.5"/>
    <row r="12513" s="132" customFormat="1" ht="13.5"/>
    <row r="12514" s="132" customFormat="1" ht="13.5"/>
    <row r="12515" s="132" customFormat="1" ht="13.5"/>
    <row r="12516" s="132" customFormat="1" ht="13.5"/>
    <row r="12517" s="132" customFormat="1" ht="13.5"/>
    <row r="12518" s="132" customFormat="1" ht="13.5"/>
    <row r="12519" s="132" customFormat="1" ht="13.5"/>
    <row r="12520" s="132" customFormat="1" ht="13.5"/>
    <row r="12521" s="132" customFormat="1" ht="13.5"/>
    <row r="12522" s="132" customFormat="1" ht="13.5"/>
    <row r="12523" s="132" customFormat="1" ht="13.5"/>
    <row r="12524" s="132" customFormat="1" ht="13.5"/>
    <row r="12525" s="132" customFormat="1" ht="13.5"/>
    <row r="12526" s="132" customFormat="1" ht="13.5"/>
    <row r="12527" s="132" customFormat="1" ht="13.5"/>
    <row r="12528" s="132" customFormat="1" ht="13.5"/>
    <row r="12529" s="132" customFormat="1" ht="13.5"/>
    <row r="12530" s="132" customFormat="1" ht="13.5"/>
    <row r="12531" s="132" customFormat="1" ht="13.5"/>
    <row r="12532" s="132" customFormat="1" ht="13.5"/>
    <row r="12533" s="132" customFormat="1" ht="13.5"/>
    <row r="12534" s="132" customFormat="1" ht="13.5"/>
    <row r="12535" s="132" customFormat="1" ht="13.5"/>
    <row r="12536" s="132" customFormat="1" ht="13.5"/>
    <row r="12537" s="132" customFormat="1" ht="13.5"/>
    <row r="12538" s="132" customFormat="1" ht="13.5"/>
    <row r="12539" s="132" customFormat="1" ht="13.5"/>
    <row r="12540" s="132" customFormat="1" ht="13.5"/>
    <row r="12541" s="132" customFormat="1" ht="13.5"/>
    <row r="12542" s="132" customFormat="1" ht="13.5"/>
    <row r="12543" s="132" customFormat="1" ht="13.5"/>
    <row r="12544" s="132" customFormat="1" ht="13.5"/>
    <row r="12545" s="132" customFormat="1" ht="13.5"/>
    <row r="12546" s="132" customFormat="1" ht="13.5"/>
    <row r="12547" s="132" customFormat="1" ht="13.5"/>
    <row r="12548" s="132" customFormat="1" ht="13.5"/>
    <row r="12549" s="132" customFormat="1" ht="13.5"/>
    <row r="12550" s="132" customFormat="1" ht="13.5"/>
    <row r="12551" s="132" customFormat="1" ht="13.5"/>
    <row r="12552" s="132" customFormat="1" ht="13.5"/>
    <row r="12553" s="132" customFormat="1" ht="13.5"/>
    <row r="12554" s="132" customFormat="1" ht="13.5"/>
    <row r="12555" s="132" customFormat="1" ht="13.5"/>
    <row r="12556" s="132" customFormat="1" ht="13.5"/>
    <row r="12557" s="132" customFormat="1" ht="13.5"/>
    <row r="12558" s="132" customFormat="1" ht="13.5"/>
    <row r="12559" s="132" customFormat="1" ht="13.5"/>
    <row r="12560" s="132" customFormat="1" ht="13.5"/>
    <row r="12561" s="132" customFormat="1" ht="13.5"/>
    <row r="12562" s="132" customFormat="1" ht="13.5"/>
    <row r="12563" s="132" customFormat="1" ht="13.5"/>
    <row r="12564" s="132" customFormat="1" ht="13.5"/>
    <row r="12565" s="132" customFormat="1" ht="13.5"/>
    <row r="12566" s="132" customFormat="1" ht="13.5"/>
    <row r="12567" s="132" customFormat="1" ht="13.5"/>
    <row r="12568" s="132" customFormat="1" ht="13.5"/>
    <row r="12569" s="132" customFormat="1" ht="13.5"/>
    <row r="12570" s="132" customFormat="1" ht="13.5"/>
    <row r="12571" s="132" customFormat="1" ht="13.5"/>
    <row r="12572" s="132" customFormat="1" ht="13.5"/>
    <row r="12573" s="132" customFormat="1" ht="13.5"/>
    <row r="12574" s="132" customFormat="1" ht="13.5"/>
    <row r="12575" s="132" customFormat="1" ht="13.5"/>
    <row r="12576" s="132" customFormat="1" ht="13.5"/>
    <row r="12577" s="132" customFormat="1" ht="13.5"/>
    <row r="12578" s="132" customFormat="1" ht="13.5"/>
    <row r="12579" s="132" customFormat="1" ht="13.5"/>
    <row r="12580" s="132" customFormat="1" ht="13.5"/>
    <row r="12581" s="132" customFormat="1" ht="13.5"/>
    <row r="12582" s="132" customFormat="1" ht="13.5"/>
    <row r="12583" s="132" customFormat="1" ht="13.5"/>
    <row r="12584" s="132" customFormat="1" ht="13.5"/>
    <row r="12585" s="132" customFormat="1" ht="13.5"/>
    <row r="12586" s="132" customFormat="1" ht="13.5"/>
    <row r="12587" s="132" customFormat="1" ht="13.5"/>
    <row r="12588" s="132" customFormat="1" ht="13.5"/>
    <row r="12589" s="132" customFormat="1" ht="13.5"/>
    <row r="12590" s="132" customFormat="1" ht="13.5"/>
    <row r="12591" s="132" customFormat="1" ht="13.5"/>
    <row r="12592" s="132" customFormat="1" ht="13.5"/>
    <row r="12593" s="132" customFormat="1" ht="13.5"/>
    <row r="12594" s="132" customFormat="1" ht="13.5"/>
    <row r="12595" s="132" customFormat="1" ht="13.5"/>
    <row r="12596" s="132" customFormat="1" ht="13.5"/>
    <row r="12597" s="132" customFormat="1" ht="13.5"/>
    <row r="12598" s="132" customFormat="1" ht="13.5"/>
    <row r="12599" s="132" customFormat="1" ht="13.5"/>
    <row r="12600" s="132" customFormat="1" ht="13.5"/>
    <row r="12601" s="132" customFormat="1" ht="13.5"/>
    <row r="12602" s="132" customFormat="1" ht="13.5"/>
    <row r="12603" s="132" customFormat="1" ht="13.5"/>
    <row r="12604" s="132" customFormat="1" ht="13.5"/>
    <row r="12605" s="132" customFormat="1" ht="13.5"/>
    <row r="12606" s="132" customFormat="1" ht="13.5"/>
    <row r="12607" s="132" customFormat="1" ht="13.5"/>
    <row r="12608" s="132" customFormat="1" ht="13.5"/>
    <row r="12609" s="132" customFormat="1" ht="13.5"/>
    <row r="12610" s="132" customFormat="1" ht="13.5"/>
    <row r="12611" s="132" customFormat="1" ht="13.5"/>
    <row r="12612" s="132" customFormat="1" ht="13.5"/>
    <row r="12613" s="132" customFormat="1" ht="13.5"/>
    <row r="12614" s="132" customFormat="1" ht="13.5"/>
    <row r="12615" s="132" customFormat="1" ht="13.5"/>
    <row r="12616" s="132" customFormat="1" ht="13.5"/>
    <row r="12617" s="132" customFormat="1" ht="13.5"/>
    <row r="12618" s="132" customFormat="1" ht="13.5"/>
    <row r="12619" s="132" customFormat="1" ht="13.5"/>
    <row r="12620" s="132" customFormat="1" ht="13.5"/>
    <row r="12621" s="132" customFormat="1" ht="13.5"/>
    <row r="12622" s="132" customFormat="1" ht="13.5"/>
    <row r="12623" s="132" customFormat="1" ht="13.5"/>
    <row r="12624" s="132" customFormat="1" ht="13.5"/>
    <row r="12625" s="132" customFormat="1" ht="13.5"/>
    <row r="12626" s="132" customFormat="1" ht="13.5"/>
    <row r="12627" s="132" customFormat="1" ht="13.5"/>
    <row r="12628" s="132" customFormat="1" ht="13.5"/>
    <row r="12629" s="132" customFormat="1" ht="13.5"/>
    <row r="12630" s="132" customFormat="1" ht="13.5"/>
    <row r="12631" s="132" customFormat="1" ht="13.5"/>
    <row r="12632" s="132" customFormat="1" ht="13.5"/>
    <row r="12633" s="132" customFormat="1" ht="13.5"/>
    <row r="12634" s="132" customFormat="1" ht="13.5"/>
    <row r="12635" s="132" customFormat="1" ht="13.5"/>
    <row r="12636" s="132" customFormat="1" ht="13.5"/>
    <row r="12637" s="132" customFormat="1" ht="13.5"/>
    <row r="12638" s="132" customFormat="1" ht="13.5"/>
    <row r="12639" s="132" customFormat="1" ht="13.5"/>
    <row r="12640" s="132" customFormat="1" ht="13.5"/>
    <row r="12641" s="132" customFormat="1" ht="13.5"/>
    <row r="12642" s="132" customFormat="1" ht="13.5"/>
    <row r="12643" s="132" customFormat="1" ht="13.5"/>
    <row r="12644" s="132" customFormat="1" ht="13.5"/>
    <row r="12645" s="132" customFormat="1" ht="13.5"/>
    <row r="12646" s="132" customFormat="1" ht="13.5"/>
    <row r="12647" s="132" customFormat="1" ht="13.5"/>
    <row r="12648" s="132" customFormat="1" ht="13.5"/>
    <row r="12649" s="132" customFormat="1" ht="13.5"/>
    <row r="12650" s="132" customFormat="1" ht="13.5"/>
    <row r="12651" s="132" customFormat="1" ht="13.5"/>
    <row r="12652" s="132" customFormat="1" ht="13.5"/>
    <row r="12653" s="132" customFormat="1" ht="13.5"/>
    <row r="12654" s="132" customFormat="1" ht="13.5"/>
    <row r="12655" s="132" customFormat="1" ht="13.5"/>
    <row r="12656" s="132" customFormat="1" ht="13.5"/>
    <row r="12657" s="132" customFormat="1" ht="13.5"/>
    <row r="12658" s="132" customFormat="1" ht="13.5"/>
    <row r="12659" s="132" customFormat="1" ht="13.5"/>
    <row r="12660" s="132" customFormat="1" ht="13.5"/>
    <row r="12661" s="132" customFormat="1" ht="13.5"/>
    <row r="12662" s="132" customFormat="1" ht="13.5"/>
    <row r="12663" s="132" customFormat="1" ht="13.5"/>
    <row r="12664" s="132" customFormat="1" ht="13.5"/>
    <row r="12665" s="132" customFormat="1" ht="13.5"/>
    <row r="12666" s="132" customFormat="1" ht="13.5"/>
    <row r="12667" s="132" customFormat="1" ht="13.5"/>
    <row r="12668" s="132" customFormat="1" ht="13.5"/>
    <row r="12669" s="132" customFormat="1" ht="13.5"/>
    <row r="12670" s="132" customFormat="1" ht="13.5"/>
    <row r="12671" s="132" customFormat="1" ht="13.5"/>
    <row r="12672" s="132" customFormat="1" ht="13.5"/>
    <row r="12673" s="132" customFormat="1" ht="13.5"/>
    <row r="12674" s="132" customFormat="1" ht="13.5"/>
    <row r="12675" s="132" customFormat="1" ht="13.5"/>
    <row r="12676" s="132" customFormat="1" ht="13.5"/>
    <row r="12677" s="132" customFormat="1" ht="13.5"/>
    <row r="12678" s="132" customFormat="1" ht="13.5"/>
    <row r="12679" s="132" customFormat="1" ht="13.5"/>
    <row r="12680" s="132" customFormat="1" ht="13.5"/>
    <row r="12681" s="132" customFormat="1" ht="13.5"/>
    <row r="12682" s="132" customFormat="1" ht="13.5"/>
    <row r="12683" s="132" customFormat="1" ht="13.5"/>
    <row r="12684" s="132" customFormat="1" ht="13.5"/>
    <row r="12685" s="132" customFormat="1" ht="13.5"/>
    <row r="12686" s="132" customFormat="1" ht="13.5"/>
    <row r="12687" s="132" customFormat="1" ht="13.5"/>
    <row r="12688" s="132" customFormat="1" ht="13.5"/>
    <row r="12689" s="132" customFormat="1" ht="13.5"/>
    <row r="12690" s="132" customFormat="1" ht="13.5"/>
    <row r="12691" s="132" customFormat="1" ht="13.5"/>
    <row r="12692" s="132" customFormat="1" ht="13.5"/>
    <row r="12693" s="132" customFormat="1" ht="13.5"/>
    <row r="12694" s="132" customFormat="1" ht="13.5"/>
    <row r="12695" s="132" customFormat="1" ht="13.5"/>
    <row r="12696" s="132" customFormat="1" ht="13.5"/>
    <row r="12697" s="132" customFormat="1" ht="13.5"/>
    <row r="12698" s="132" customFormat="1" ht="13.5"/>
    <row r="12699" s="132" customFormat="1" ht="13.5"/>
    <row r="12700" s="132" customFormat="1" ht="13.5"/>
    <row r="12701" s="132" customFormat="1" ht="13.5"/>
    <row r="12702" s="132" customFormat="1" ht="13.5"/>
    <row r="12703" s="132" customFormat="1" ht="13.5"/>
    <row r="12704" s="132" customFormat="1" ht="13.5"/>
    <row r="12705" s="132" customFormat="1" ht="13.5"/>
    <row r="12706" s="132" customFormat="1" ht="13.5"/>
    <row r="12707" s="132" customFormat="1" ht="13.5"/>
    <row r="12708" s="132" customFormat="1" ht="13.5"/>
    <row r="12709" s="132" customFormat="1" ht="13.5"/>
    <row r="12710" s="132" customFormat="1" ht="13.5"/>
    <row r="12711" s="132" customFormat="1" ht="13.5"/>
    <row r="12712" s="132" customFormat="1" ht="13.5"/>
    <row r="12713" s="132" customFormat="1" ht="13.5"/>
    <row r="12714" s="132" customFormat="1" ht="13.5"/>
    <row r="12715" s="132" customFormat="1" ht="13.5"/>
    <row r="12716" s="132" customFormat="1" ht="13.5"/>
    <row r="12717" s="132" customFormat="1" ht="13.5"/>
    <row r="12718" s="132" customFormat="1" ht="13.5"/>
    <row r="12719" s="132" customFormat="1" ht="13.5"/>
    <row r="12720" s="132" customFormat="1" ht="13.5"/>
    <row r="12721" s="132" customFormat="1" ht="13.5"/>
    <row r="12722" s="132" customFormat="1" ht="13.5"/>
    <row r="12723" s="132" customFormat="1" ht="13.5"/>
    <row r="12724" s="132" customFormat="1" ht="13.5"/>
    <row r="12725" s="132" customFormat="1" ht="13.5"/>
    <row r="12726" s="132" customFormat="1" ht="13.5"/>
    <row r="12727" s="132" customFormat="1" ht="13.5"/>
    <row r="12728" s="132" customFormat="1" ht="13.5"/>
    <row r="12729" s="132" customFormat="1" ht="13.5"/>
    <row r="12730" s="132" customFormat="1" ht="13.5"/>
    <row r="12731" s="132" customFormat="1" ht="13.5"/>
    <row r="12732" s="132" customFormat="1" ht="13.5"/>
    <row r="12733" s="132" customFormat="1" ht="13.5"/>
    <row r="12734" s="132" customFormat="1" ht="13.5"/>
    <row r="12735" s="132" customFormat="1" ht="13.5"/>
    <row r="12736" s="132" customFormat="1" ht="13.5"/>
    <row r="12737" s="132" customFormat="1" ht="13.5"/>
    <row r="12738" s="132" customFormat="1" ht="13.5"/>
    <row r="12739" s="132" customFormat="1" ht="13.5"/>
    <row r="12740" s="132" customFormat="1" ht="13.5"/>
    <row r="12741" s="132" customFormat="1" ht="13.5"/>
    <row r="12742" s="132" customFormat="1" ht="13.5"/>
    <row r="12743" s="132" customFormat="1" ht="13.5"/>
    <row r="12744" s="132" customFormat="1" ht="13.5"/>
    <row r="12745" s="132" customFormat="1" ht="13.5"/>
    <row r="12746" s="132" customFormat="1" ht="13.5"/>
    <row r="12747" s="132" customFormat="1" ht="13.5"/>
    <row r="12748" s="132" customFormat="1" ht="13.5"/>
    <row r="12749" s="132" customFormat="1" ht="13.5"/>
    <row r="12750" s="132" customFormat="1" ht="13.5"/>
    <row r="12751" s="132" customFormat="1" ht="13.5"/>
    <row r="12752" s="132" customFormat="1" ht="13.5"/>
    <row r="12753" s="132" customFormat="1" ht="13.5"/>
    <row r="12754" s="132" customFormat="1" ht="13.5"/>
    <row r="12755" s="132" customFormat="1" ht="13.5"/>
    <row r="12756" s="132" customFormat="1" ht="13.5"/>
    <row r="12757" s="132" customFormat="1" ht="13.5"/>
    <row r="12758" s="132" customFormat="1" ht="13.5"/>
    <row r="12759" s="132" customFormat="1" ht="13.5"/>
    <row r="12760" s="132" customFormat="1" ht="13.5"/>
    <row r="12761" s="132" customFormat="1" ht="13.5"/>
    <row r="12762" s="132" customFormat="1" ht="13.5"/>
    <row r="12763" s="132" customFormat="1" ht="13.5"/>
    <row r="12764" s="132" customFormat="1" ht="13.5"/>
    <row r="12765" s="132" customFormat="1" ht="13.5"/>
    <row r="12766" s="132" customFormat="1" ht="13.5"/>
    <row r="12767" s="132" customFormat="1" ht="13.5"/>
    <row r="12768" s="132" customFormat="1" ht="13.5"/>
    <row r="12769" s="132" customFormat="1" ht="13.5"/>
    <row r="12770" s="132" customFormat="1" ht="13.5"/>
    <row r="12771" s="132" customFormat="1" ht="13.5"/>
    <row r="12772" s="132" customFormat="1" ht="13.5"/>
    <row r="12773" s="132" customFormat="1" ht="13.5"/>
    <row r="12774" s="132" customFormat="1" ht="13.5"/>
    <row r="12775" s="132" customFormat="1" ht="13.5"/>
    <row r="12776" s="132" customFormat="1" ht="13.5"/>
    <row r="12777" s="132" customFormat="1" ht="13.5"/>
    <row r="12778" s="132" customFormat="1" ht="13.5"/>
    <row r="12779" s="132" customFormat="1" ht="13.5"/>
    <row r="12780" s="132" customFormat="1" ht="13.5"/>
    <row r="12781" s="132" customFormat="1" ht="13.5"/>
    <row r="12782" s="132" customFormat="1" ht="13.5"/>
    <row r="12783" s="132" customFormat="1" ht="13.5"/>
    <row r="12784" s="132" customFormat="1" ht="13.5"/>
    <row r="12785" s="132" customFormat="1" ht="13.5"/>
    <row r="12786" s="132" customFormat="1" ht="13.5"/>
    <row r="12787" s="132" customFormat="1" ht="13.5"/>
    <row r="12788" s="132" customFormat="1" ht="13.5"/>
    <row r="12789" s="132" customFormat="1" ht="13.5"/>
    <row r="12790" s="132" customFormat="1" ht="13.5"/>
    <row r="12791" s="132" customFormat="1" ht="13.5"/>
    <row r="12792" s="132" customFormat="1" ht="13.5"/>
    <row r="12793" s="132" customFormat="1" ht="13.5"/>
    <row r="12794" s="132" customFormat="1" ht="13.5"/>
    <row r="12795" s="132" customFormat="1" ht="13.5"/>
    <row r="12796" s="132" customFormat="1" ht="13.5"/>
    <row r="12797" s="132" customFormat="1" ht="13.5"/>
    <row r="12798" s="132" customFormat="1" ht="13.5"/>
    <row r="12799" s="132" customFormat="1" ht="13.5"/>
    <row r="12800" s="132" customFormat="1" ht="13.5"/>
    <row r="12801" s="132" customFormat="1" ht="13.5"/>
    <row r="12802" s="132" customFormat="1" ht="13.5"/>
    <row r="12803" s="132" customFormat="1" ht="13.5"/>
    <row r="12804" s="132" customFormat="1" ht="13.5"/>
    <row r="12805" s="132" customFormat="1" ht="13.5"/>
    <row r="12806" s="132" customFormat="1" ht="13.5"/>
    <row r="12807" s="132" customFormat="1" ht="13.5"/>
    <row r="12808" s="132" customFormat="1" ht="13.5"/>
    <row r="12809" s="132" customFormat="1" ht="13.5"/>
    <row r="12810" s="132" customFormat="1" ht="13.5"/>
    <row r="12811" s="132" customFormat="1" ht="13.5"/>
    <row r="12812" s="132" customFormat="1" ht="13.5"/>
    <row r="12813" s="132" customFormat="1" ht="13.5"/>
    <row r="12814" s="132" customFormat="1" ht="13.5"/>
    <row r="12815" s="132" customFormat="1" ht="13.5"/>
    <row r="12816" s="132" customFormat="1" ht="13.5"/>
    <row r="12817" s="132" customFormat="1" ht="13.5"/>
    <row r="12818" s="132" customFormat="1" ht="13.5"/>
    <row r="12819" s="132" customFormat="1" ht="13.5"/>
    <row r="12820" s="132" customFormat="1" ht="13.5"/>
    <row r="12821" s="132" customFormat="1" ht="13.5"/>
    <row r="12822" s="132" customFormat="1" ht="13.5"/>
    <row r="12823" s="132" customFormat="1" ht="13.5"/>
    <row r="12824" s="132" customFormat="1" ht="13.5"/>
    <row r="12825" s="132" customFormat="1" ht="13.5"/>
    <row r="12826" s="132" customFormat="1" ht="13.5"/>
    <row r="12827" s="132" customFormat="1" ht="13.5"/>
    <row r="12828" s="132" customFormat="1" ht="13.5"/>
    <row r="12829" s="132" customFormat="1" ht="13.5"/>
    <row r="12830" s="132" customFormat="1" ht="13.5"/>
    <row r="12831" s="132" customFormat="1" ht="13.5"/>
    <row r="12832" s="132" customFormat="1" ht="13.5"/>
    <row r="12833" s="132" customFormat="1" ht="13.5"/>
    <row r="12834" s="132" customFormat="1" ht="13.5"/>
    <row r="12835" s="132" customFormat="1" ht="13.5"/>
    <row r="12836" s="132" customFormat="1" ht="13.5"/>
    <row r="12837" s="132" customFormat="1" ht="13.5"/>
    <row r="12838" s="132" customFormat="1" ht="13.5"/>
    <row r="12839" s="132" customFormat="1" ht="13.5"/>
    <row r="12840" s="132" customFormat="1" ht="13.5"/>
    <row r="12841" s="132" customFormat="1" ht="13.5"/>
    <row r="12842" s="132" customFormat="1" ht="13.5"/>
    <row r="12843" s="132" customFormat="1" ht="13.5"/>
    <row r="12844" s="132" customFormat="1" ht="13.5"/>
    <row r="12845" s="132" customFormat="1" ht="13.5"/>
    <row r="12846" s="132" customFormat="1" ht="13.5"/>
    <row r="12847" s="132" customFormat="1" ht="13.5"/>
    <row r="12848" s="132" customFormat="1" ht="13.5"/>
    <row r="12849" s="132" customFormat="1" ht="13.5"/>
    <row r="12850" s="132" customFormat="1" ht="13.5"/>
    <row r="12851" s="132" customFormat="1" ht="13.5"/>
    <row r="12852" s="132" customFormat="1" ht="13.5"/>
    <row r="12853" s="132" customFormat="1" ht="13.5"/>
    <row r="12854" s="132" customFormat="1" ht="13.5"/>
    <row r="12855" s="132" customFormat="1" ht="13.5"/>
    <row r="12856" s="132" customFormat="1" ht="13.5"/>
    <row r="12857" s="132" customFormat="1" ht="13.5"/>
    <row r="12858" s="132" customFormat="1" ht="13.5"/>
    <row r="12859" s="132" customFormat="1" ht="13.5"/>
    <row r="12860" s="132" customFormat="1" ht="13.5"/>
    <row r="12861" s="132" customFormat="1" ht="13.5"/>
    <row r="12862" s="132" customFormat="1" ht="13.5"/>
    <row r="12863" s="132" customFormat="1" ht="13.5"/>
    <row r="12864" s="132" customFormat="1" ht="13.5"/>
    <row r="12865" s="132" customFormat="1" ht="13.5"/>
    <row r="12866" s="132" customFormat="1" ht="13.5"/>
    <row r="12867" s="132" customFormat="1" ht="13.5"/>
    <row r="12868" s="132" customFormat="1" ht="13.5"/>
    <row r="12869" s="132" customFormat="1" ht="13.5"/>
    <row r="12870" s="132" customFormat="1" ht="13.5"/>
    <row r="12871" s="132" customFormat="1" ht="13.5"/>
    <row r="12872" s="132" customFormat="1" ht="13.5"/>
    <row r="12873" s="132" customFormat="1" ht="13.5"/>
    <row r="12874" s="132" customFormat="1" ht="13.5"/>
    <row r="12875" s="132" customFormat="1" ht="13.5"/>
    <row r="12876" s="132" customFormat="1" ht="13.5"/>
    <row r="12877" s="132" customFormat="1" ht="13.5"/>
    <row r="12878" s="132" customFormat="1" ht="13.5"/>
    <row r="12879" s="132" customFormat="1" ht="13.5"/>
    <row r="12880" s="132" customFormat="1" ht="13.5"/>
    <row r="12881" s="132" customFormat="1" ht="13.5"/>
    <row r="12882" s="132" customFormat="1" ht="13.5"/>
    <row r="12883" s="132" customFormat="1" ht="13.5"/>
    <row r="12884" s="132" customFormat="1" ht="13.5"/>
    <row r="12885" s="132" customFormat="1" ht="13.5"/>
    <row r="12886" s="132" customFormat="1" ht="13.5"/>
    <row r="12887" s="132" customFormat="1" ht="13.5"/>
    <row r="12888" s="132" customFormat="1" ht="13.5"/>
    <row r="12889" s="132" customFormat="1" ht="13.5"/>
    <row r="12890" s="132" customFormat="1" ht="13.5"/>
    <row r="12891" s="132" customFormat="1" ht="13.5"/>
    <row r="12892" s="132" customFormat="1" ht="13.5"/>
    <row r="12893" s="132" customFormat="1" ht="13.5"/>
    <row r="12894" s="132" customFormat="1" ht="13.5"/>
    <row r="12895" s="132" customFormat="1" ht="13.5"/>
    <row r="12896" s="132" customFormat="1" ht="13.5"/>
    <row r="12897" s="132" customFormat="1" ht="13.5"/>
    <row r="12898" s="132" customFormat="1" ht="13.5"/>
    <row r="12899" s="132" customFormat="1" ht="13.5"/>
    <row r="12900" s="132" customFormat="1" ht="13.5"/>
    <row r="12901" s="132" customFormat="1" ht="13.5"/>
    <row r="12902" s="132" customFormat="1" ht="13.5"/>
    <row r="12903" s="132" customFormat="1" ht="13.5"/>
    <row r="12904" s="132" customFormat="1" ht="13.5"/>
    <row r="12905" s="132" customFormat="1" ht="13.5"/>
    <row r="12906" s="132" customFormat="1" ht="13.5"/>
    <row r="12907" s="132" customFormat="1" ht="13.5"/>
    <row r="12908" s="132" customFormat="1" ht="13.5"/>
    <row r="12909" s="132" customFormat="1" ht="13.5"/>
    <row r="12910" s="132" customFormat="1" ht="13.5"/>
    <row r="12911" s="132" customFormat="1" ht="13.5"/>
    <row r="12912" s="132" customFormat="1" ht="13.5"/>
    <row r="12913" s="132" customFormat="1" ht="13.5"/>
    <row r="12914" s="132" customFormat="1" ht="13.5"/>
    <row r="12915" s="132" customFormat="1" ht="13.5"/>
    <row r="12916" s="132" customFormat="1" ht="13.5"/>
    <row r="12917" s="132" customFormat="1" ht="13.5"/>
    <row r="12918" s="132" customFormat="1" ht="13.5"/>
    <row r="12919" s="132" customFormat="1" ht="13.5"/>
    <row r="12920" s="132" customFormat="1" ht="13.5"/>
    <row r="12921" s="132" customFormat="1" ht="13.5"/>
    <row r="12922" s="132" customFormat="1" ht="13.5"/>
    <row r="12923" s="132" customFormat="1" ht="13.5"/>
    <row r="12924" s="132" customFormat="1" ht="13.5"/>
    <row r="12925" s="132" customFormat="1" ht="13.5"/>
    <row r="12926" s="132" customFormat="1" ht="13.5"/>
    <row r="12927" s="132" customFormat="1" ht="13.5"/>
    <row r="12928" s="132" customFormat="1" ht="13.5"/>
    <row r="12929" s="132" customFormat="1" ht="13.5"/>
    <row r="12930" s="132" customFormat="1" ht="13.5"/>
    <row r="12931" s="132" customFormat="1" ht="13.5"/>
    <row r="12932" s="132" customFormat="1" ht="13.5"/>
    <row r="12933" s="132" customFormat="1" ht="13.5"/>
    <row r="12934" s="132" customFormat="1" ht="13.5"/>
    <row r="12935" s="132" customFormat="1" ht="13.5"/>
    <row r="12936" s="132" customFormat="1" ht="13.5"/>
    <row r="12937" s="132" customFormat="1" ht="13.5"/>
    <row r="12938" s="132" customFormat="1" ht="13.5"/>
    <row r="12939" s="132" customFormat="1" ht="13.5"/>
    <row r="12940" s="132" customFormat="1" ht="13.5"/>
    <row r="12941" s="132" customFormat="1" ht="13.5"/>
    <row r="12942" s="132" customFormat="1" ht="13.5"/>
    <row r="12943" s="132" customFormat="1" ht="13.5"/>
    <row r="12944" s="132" customFormat="1" ht="13.5"/>
    <row r="12945" s="132" customFormat="1" ht="13.5"/>
    <row r="12946" s="132" customFormat="1" ht="13.5"/>
    <row r="12947" s="132" customFormat="1" ht="13.5"/>
    <row r="12948" s="132" customFormat="1" ht="13.5"/>
    <row r="12949" s="132" customFormat="1" ht="13.5"/>
    <row r="12950" s="132" customFormat="1" ht="13.5"/>
    <row r="12951" s="132" customFormat="1" ht="13.5"/>
    <row r="12952" s="132" customFormat="1" ht="13.5"/>
    <row r="12953" s="132" customFormat="1" ht="13.5"/>
    <row r="12954" s="132" customFormat="1" ht="13.5"/>
    <row r="12955" s="132" customFormat="1" ht="13.5"/>
    <row r="12956" s="132" customFormat="1" ht="13.5"/>
    <row r="12957" s="132" customFormat="1" ht="13.5"/>
    <row r="12958" s="132" customFormat="1" ht="13.5"/>
    <row r="12959" s="132" customFormat="1" ht="13.5"/>
    <row r="12960" s="132" customFormat="1" ht="13.5"/>
    <row r="12961" s="132" customFormat="1" ht="13.5"/>
    <row r="12962" s="132" customFormat="1" ht="13.5"/>
    <row r="12963" s="132" customFormat="1" ht="13.5"/>
    <row r="12964" s="132" customFormat="1" ht="13.5"/>
    <row r="12965" s="132" customFormat="1" ht="13.5"/>
    <row r="12966" s="132" customFormat="1" ht="13.5"/>
    <row r="12967" s="132" customFormat="1" ht="13.5"/>
    <row r="12968" s="132" customFormat="1" ht="13.5"/>
    <row r="12969" s="132" customFormat="1" ht="13.5"/>
    <row r="12970" s="132" customFormat="1" ht="13.5"/>
    <row r="12971" s="132" customFormat="1" ht="13.5"/>
    <row r="12972" s="132" customFormat="1" ht="13.5"/>
    <row r="12973" s="132" customFormat="1" ht="13.5"/>
    <row r="12974" s="132" customFormat="1" ht="13.5"/>
    <row r="12975" s="132" customFormat="1" ht="13.5"/>
    <row r="12976" s="132" customFormat="1" ht="13.5"/>
    <row r="12977" s="132" customFormat="1" ht="13.5"/>
    <row r="12978" s="132" customFormat="1" ht="13.5"/>
    <row r="12979" s="132" customFormat="1" ht="13.5"/>
    <row r="12980" s="132" customFormat="1" ht="13.5"/>
    <row r="12981" s="132" customFormat="1" ht="13.5"/>
    <row r="12982" s="132" customFormat="1" ht="13.5"/>
    <row r="12983" s="132" customFormat="1" ht="13.5"/>
    <row r="12984" s="132" customFormat="1" ht="13.5"/>
    <row r="12985" s="132" customFormat="1" ht="13.5"/>
    <row r="12986" s="132" customFormat="1" ht="13.5"/>
    <row r="12987" s="132" customFormat="1" ht="13.5"/>
    <row r="12988" s="132" customFormat="1" ht="13.5"/>
    <row r="12989" s="132" customFormat="1" ht="13.5"/>
    <row r="12990" s="132" customFormat="1" ht="13.5"/>
    <row r="12991" s="132" customFormat="1" ht="13.5"/>
    <row r="12992" s="132" customFormat="1" ht="13.5"/>
    <row r="12993" s="132" customFormat="1" ht="13.5"/>
    <row r="12994" s="132" customFormat="1" ht="13.5"/>
    <row r="12995" s="132" customFormat="1" ht="13.5"/>
    <row r="12996" s="132" customFormat="1" ht="13.5"/>
    <row r="12997" s="132" customFormat="1" ht="13.5"/>
    <row r="12998" s="132" customFormat="1" ht="13.5"/>
    <row r="12999" s="132" customFormat="1" ht="13.5"/>
    <row r="13000" s="132" customFormat="1" ht="13.5"/>
    <row r="13001" s="132" customFormat="1" ht="13.5"/>
    <row r="13002" s="132" customFormat="1" ht="13.5"/>
    <row r="13003" s="132" customFormat="1" ht="13.5"/>
    <row r="13004" s="132" customFormat="1" ht="13.5"/>
    <row r="13005" s="132" customFormat="1" ht="13.5"/>
    <row r="13006" s="132" customFormat="1" ht="13.5"/>
    <row r="13007" s="132" customFormat="1" ht="13.5"/>
    <row r="13008" s="132" customFormat="1" ht="13.5"/>
    <row r="13009" s="132" customFormat="1" ht="13.5"/>
    <row r="13010" s="132" customFormat="1" ht="13.5"/>
    <row r="13011" s="132" customFormat="1" ht="13.5"/>
    <row r="13012" s="132" customFormat="1" ht="13.5"/>
    <row r="13013" s="132" customFormat="1" ht="13.5"/>
    <row r="13014" s="132" customFormat="1" ht="13.5"/>
    <row r="13015" s="132" customFormat="1" ht="13.5"/>
    <row r="13016" s="132" customFormat="1" ht="13.5"/>
    <row r="13017" s="132" customFormat="1" ht="13.5"/>
    <row r="13018" s="132" customFormat="1" ht="13.5"/>
    <row r="13019" s="132" customFormat="1" ht="13.5"/>
    <row r="13020" s="132" customFormat="1" ht="13.5"/>
    <row r="13021" s="132" customFormat="1" ht="13.5"/>
    <row r="13022" s="132" customFormat="1" ht="13.5"/>
    <row r="13023" s="132" customFormat="1" ht="13.5"/>
    <row r="13024" s="132" customFormat="1" ht="13.5"/>
    <row r="13025" s="132" customFormat="1" ht="13.5"/>
    <row r="13026" s="132" customFormat="1" ht="13.5"/>
    <row r="13027" s="132" customFormat="1" ht="13.5"/>
    <row r="13028" s="132" customFormat="1" ht="13.5"/>
    <row r="13029" s="132" customFormat="1" ht="13.5"/>
    <row r="13030" s="132" customFormat="1" ht="13.5"/>
    <row r="13031" s="132" customFormat="1" ht="13.5"/>
    <row r="13032" s="132" customFormat="1" ht="13.5"/>
    <row r="13033" s="132" customFormat="1" ht="13.5"/>
    <row r="13034" s="132" customFormat="1" ht="13.5"/>
    <row r="13035" s="132" customFormat="1" ht="13.5"/>
    <row r="13036" s="132" customFormat="1" ht="13.5"/>
    <row r="13037" s="132" customFormat="1" ht="13.5"/>
    <row r="13038" s="132" customFormat="1" ht="13.5"/>
    <row r="13039" s="132" customFormat="1" ht="13.5"/>
    <row r="13040" s="132" customFormat="1" ht="13.5"/>
    <row r="13041" s="132" customFormat="1" ht="13.5"/>
    <row r="13042" s="132" customFormat="1" ht="13.5"/>
    <row r="13043" s="132" customFormat="1" ht="13.5"/>
    <row r="13044" s="132" customFormat="1" ht="13.5"/>
    <row r="13045" s="132" customFormat="1" ht="13.5"/>
    <row r="13046" s="132" customFormat="1" ht="13.5"/>
    <row r="13047" s="132" customFormat="1" ht="13.5"/>
    <row r="13048" s="132" customFormat="1" ht="13.5"/>
    <row r="13049" s="132" customFormat="1" ht="13.5"/>
    <row r="13050" s="132" customFormat="1" ht="13.5"/>
    <row r="13051" s="132" customFormat="1" ht="13.5"/>
    <row r="13052" s="132" customFormat="1" ht="13.5"/>
    <row r="13053" s="132" customFormat="1" ht="13.5"/>
    <row r="13054" s="132" customFormat="1" ht="13.5"/>
    <row r="13055" s="132" customFormat="1" ht="13.5"/>
    <row r="13056" s="132" customFormat="1" ht="13.5"/>
    <row r="13057" s="132" customFormat="1" ht="13.5"/>
    <row r="13058" s="132" customFormat="1" ht="13.5"/>
    <row r="13059" s="132" customFormat="1" ht="13.5"/>
    <row r="13060" s="132" customFormat="1" ht="13.5"/>
    <row r="13061" s="132" customFormat="1" ht="13.5"/>
    <row r="13062" s="132" customFormat="1" ht="13.5"/>
    <row r="13063" s="132" customFormat="1" ht="13.5"/>
    <row r="13064" s="132" customFormat="1" ht="13.5"/>
    <row r="13065" s="132" customFormat="1" ht="13.5"/>
    <row r="13066" s="132" customFormat="1" ht="13.5"/>
    <row r="13067" s="132" customFormat="1" ht="13.5"/>
    <row r="13068" s="132" customFormat="1" ht="13.5"/>
    <row r="13069" s="132" customFormat="1" ht="13.5"/>
    <row r="13070" s="132" customFormat="1" ht="13.5"/>
    <row r="13071" s="132" customFormat="1" ht="13.5"/>
    <row r="13072" s="132" customFormat="1" ht="13.5"/>
    <row r="13073" s="132" customFormat="1" ht="13.5"/>
    <row r="13074" s="132" customFormat="1" ht="13.5"/>
    <row r="13075" s="132" customFormat="1" ht="13.5"/>
    <row r="13076" s="132" customFormat="1" ht="13.5"/>
    <row r="13077" s="132" customFormat="1" ht="13.5"/>
    <row r="13078" s="132" customFormat="1" ht="13.5"/>
    <row r="13079" s="132" customFormat="1" ht="13.5"/>
    <row r="13080" s="132" customFormat="1" ht="13.5"/>
    <row r="13081" s="132" customFormat="1" ht="13.5"/>
    <row r="13082" s="132" customFormat="1" ht="13.5"/>
    <row r="13083" s="132" customFormat="1" ht="13.5"/>
    <row r="13084" s="132" customFormat="1" ht="13.5"/>
    <row r="13085" s="132" customFormat="1" ht="13.5"/>
    <row r="13086" s="132" customFormat="1" ht="13.5"/>
    <row r="13087" s="132" customFormat="1" ht="13.5"/>
    <row r="13088" s="132" customFormat="1" ht="13.5"/>
    <row r="13089" s="132" customFormat="1" ht="13.5"/>
    <row r="13090" s="132" customFormat="1" ht="13.5"/>
    <row r="13091" s="132" customFormat="1" ht="13.5"/>
    <row r="13092" s="132" customFormat="1" ht="13.5"/>
    <row r="13093" s="132" customFormat="1" ht="13.5"/>
    <row r="13094" s="132" customFormat="1" ht="13.5"/>
    <row r="13095" s="132" customFormat="1" ht="13.5"/>
    <row r="13096" s="132" customFormat="1" ht="13.5"/>
    <row r="13097" s="132" customFormat="1" ht="13.5"/>
    <row r="13098" s="132" customFormat="1" ht="13.5"/>
    <row r="13099" s="132" customFormat="1" ht="13.5"/>
    <row r="13100" s="132" customFormat="1" ht="13.5"/>
    <row r="13101" s="132" customFormat="1" ht="13.5"/>
    <row r="13102" s="132" customFormat="1" ht="13.5"/>
    <row r="13103" s="132" customFormat="1" ht="13.5"/>
    <row r="13104" s="132" customFormat="1" ht="13.5"/>
    <row r="13105" s="132" customFormat="1" ht="13.5"/>
    <row r="13106" s="132" customFormat="1" ht="13.5"/>
    <row r="13107" s="132" customFormat="1" ht="13.5"/>
    <row r="13108" s="132" customFormat="1" ht="13.5"/>
    <row r="13109" s="132" customFormat="1" ht="13.5"/>
    <row r="13110" s="132" customFormat="1" ht="13.5"/>
    <row r="13111" s="132" customFormat="1" ht="13.5"/>
    <row r="13112" s="132" customFormat="1" ht="13.5"/>
    <row r="13113" s="132" customFormat="1" ht="13.5"/>
    <row r="13114" s="132" customFormat="1" ht="13.5"/>
    <row r="13115" s="132" customFormat="1" ht="13.5"/>
    <row r="13116" s="132" customFormat="1" ht="13.5"/>
    <row r="13117" s="132" customFormat="1" ht="13.5"/>
    <row r="13118" s="132" customFormat="1" ht="13.5"/>
    <row r="13119" s="132" customFormat="1" ht="13.5"/>
    <row r="13120" s="132" customFormat="1" ht="13.5"/>
    <row r="13121" s="132" customFormat="1" ht="13.5"/>
    <row r="13122" s="132" customFormat="1" ht="13.5"/>
    <row r="13123" s="132" customFormat="1" ht="13.5"/>
    <row r="13124" s="132" customFormat="1" ht="13.5"/>
    <row r="13125" s="132" customFormat="1" ht="13.5"/>
    <row r="13126" s="132" customFormat="1" ht="13.5"/>
    <row r="13127" s="132" customFormat="1" ht="13.5"/>
    <row r="13128" s="132" customFormat="1" ht="13.5"/>
    <row r="13129" s="132" customFormat="1" ht="13.5"/>
    <row r="13130" s="132" customFormat="1" ht="13.5"/>
    <row r="13131" s="132" customFormat="1" ht="13.5"/>
    <row r="13132" s="132" customFormat="1" ht="13.5"/>
    <row r="13133" s="132" customFormat="1" ht="13.5"/>
    <row r="13134" s="132" customFormat="1" ht="13.5"/>
    <row r="13135" s="132" customFormat="1" ht="13.5"/>
    <row r="13136" s="132" customFormat="1" ht="13.5"/>
    <row r="13137" s="132" customFormat="1" ht="13.5"/>
    <row r="13138" s="132" customFormat="1" ht="13.5"/>
    <row r="13139" s="132" customFormat="1" ht="13.5"/>
    <row r="13140" s="132" customFormat="1" ht="13.5"/>
    <row r="13141" s="132" customFormat="1" ht="13.5"/>
    <row r="13142" s="132" customFormat="1" ht="13.5"/>
    <row r="13143" s="132" customFormat="1" ht="13.5"/>
    <row r="13144" s="132" customFormat="1" ht="13.5"/>
    <row r="13145" s="132" customFormat="1" ht="13.5"/>
    <row r="13146" s="132" customFormat="1" ht="13.5"/>
    <row r="13147" s="132" customFormat="1" ht="13.5"/>
    <row r="13148" s="132" customFormat="1" ht="13.5"/>
    <row r="13149" s="132" customFormat="1" ht="13.5"/>
    <row r="13150" s="132" customFormat="1" ht="13.5"/>
    <row r="13151" s="132" customFormat="1" ht="13.5"/>
    <row r="13152" s="132" customFormat="1" ht="13.5"/>
    <row r="13153" s="132" customFormat="1" ht="13.5"/>
    <row r="13154" s="132" customFormat="1" ht="13.5"/>
    <row r="13155" s="132" customFormat="1" ht="13.5"/>
    <row r="13156" s="132" customFormat="1" ht="13.5"/>
    <row r="13157" s="132" customFormat="1" ht="13.5"/>
    <row r="13158" s="132" customFormat="1" ht="13.5"/>
    <row r="13159" s="132" customFormat="1" ht="13.5"/>
    <row r="13160" s="132" customFormat="1" ht="13.5"/>
    <row r="13161" s="132" customFormat="1" ht="13.5"/>
    <row r="13162" s="132" customFormat="1" ht="13.5"/>
    <row r="13163" s="132" customFormat="1" ht="13.5"/>
    <row r="13164" s="132" customFormat="1" ht="13.5"/>
    <row r="13165" s="132" customFormat="1" ht="13.5"/>
    <row r="13166" s="132" customFormat="1" ht="13.5"/>
    <row r="13167" s="132" customFormat="1" ht="13.5"/>
    <row r="13168" s="132" customFormat="1" ht="13.5"/>
    <row r="13169" s="132" customFormat="1" ht="13.5"/>
    <row r="13170" s="132" customFormat="1" ht="13.5"/>
    <row r="13171" s="132" customFormat="1" ht="13.5"/>
    <row r="13172" s="132" customFormat="1" ht="13.5"/>
    <row r="13173" s="132" customFormat="1" ht="13.5"/>
    <row r="13174" s="132" customFormat="1" ht="13.5"/>
    <row r="13175" s="132" customFormat="1" ht="13.5"/>
    <row r="13176" s="132" customFormat="1" ht="13.5"/>
    <row r="13177" s="132" customFormat="1" ht="13.5"/>
    <row r="13178" s="132" customFormat="1" ht="13.5"/>
    <row r="13179" s="132" customFormat="1" ht="13.5"/>
    <row r="13180" s="132" customFormat="1" ht="13.5"/>
    <row r="13181" s="132" customFormat="1" ht="13.5"/>
    <row r="13182" s="132" customFormat="1" ht="13.5"/>
    <row r="13183" s="132" customFormat="1" ht="13.5"/>
    <row r="13184" s="132" customFormat="1" ht="13.5"/>
    <row r="13185" s="132" customFormat="1" ht="13.5"/>
    <row r="13186" s="132" customFormat="1" ht="13.5"/>
    <row r="13187" s="132" customFormat="1" ht="13.5"/>
    <row r="13188" s="132" customFormat="1" ht="13.5"/>
    <row r="13189" s="132" customFormat="1" ht="13.5"/>
    <row r="13190" s="132" customFormat="1" ht="13.5"/>
    <row r="13191" s="132" customFormat="1" ht="13.5"/>
    <row r="13192" s="132" customFormat="1" ht="13.5"/>
    <row r="13193" s="132" customFormat="1" ht="13.5"/>
    <row r="13194" s="132" customFormat="1" ht="13.5"/>
    <row r="13195" s="132" customFormat="1" ht="13.5"/>
    <row r="13196" s="132" customFormat="1" ht="13.5"/>
    <row r="13197" s="132" customFormat="1" ht="13.5"/>
    <row r="13198" s="132" customFormat="1" ht="13.5"/>
    <row r="13199" s="132" customFormat="1" ht="13.5"/>
    <row r="13200" s="132" customFormat="1" ht="13.5"/>
    <row r="13201" s="132" customFormat="1" ht="13.5"/>
    <row r="13202" s="132" customFormat="1" ht="13.5"/>
    <row r="13203" s="132" customFormat="1" ht="13.5"/>
    <row r="13204" s="132" customFormat="1" ht="13.5"/>
    <row r="13205" s="132" customFormat="1" ht="13.5"/>
    <row r="13206" s="132" customFormat="1" ht="13.5"/>
    <row r="13207" s="132" customFormat="1" ht="13.5"/>
    <row r="13208" s="132" customFormat="1" ht="13.5"/>
    <row r="13209" s="132" customFormat="1" ht="13.5"/>
    <row r="13210" s="132" customFormat="1" ht="13.5"/>
    <row r="13211" s="132" customFormat="1" ht="13.5"/>
    <row r="13212" s="132" customFormat="1" ht="13.5"/>
    <row r="13213" s="132" customFormat="1" ht="13.5"/>
    <row r="13214" s="132" customFormat="1" ht="13.5"/>
    <row r="13215" s="132" customFormat="1" ht="13.5"/>
    <row r="13216" s="132" customFormat="1" ht="13.5"/>
    <row r="13217" s="132" customFormat="1" ht="13.5"/>
    <row r="13218" s="132" customFormat="1" ht="13.5"/>
    <row r="13219" s="132" customFormat="1" ht="13.5"/>
    <row r="13220" s="132" customFormat="1" ht="13.5"/>
    <row r="13221" s="132" customFormat="1" ht="13.5"/>
    <row r="13222" s="132" customFormat="1" ht="13.5"/>
    <row r="13223" s="132" customFormat="1" ht="13.5"/>
    <row r="13224" s="132" customFormat="1" ht="13.5"/>
    <row r="13225" s="132" customFormat="1" ht="13.5"/>
    <row r="13226" s="132" customFormat="1" ht="13.5"/>
    <row r="13227" s="132" customFormat="1" ht="13.5"/>
    <row r="13228" s="132" customFormat="1" ht="13.5"/>
    <row r="13229" s="132" customFormat="1" ht="13.5"/>
    <row r="13230" s="132" customFormat="1" ht="13.5"/>
    <row r="13231" s="132" customFormat="1" ht="13.5"/>
    <row r="13232" s="132" customFormat="1" ht="13.5"/>
    <row r="13233" s="132" customFormat="1" ht="13.5"/>
    <row r="13234" s="132" customFormat="1" ht="13.5"/>
    <row r="13235" s="132" customFormat="1" ht="13.5"/>
    <row r="13236" s="132" customFormat="1" ht="13.5"/>
    <row r="13237" s="132" customFormat="1" ht="13.5"/>
    <row r="13238" s="132" customFormat="1" ht="13.5"/>
    <row r="13239" s="132" customFormat="1" ht="13.5"/>
    <row r="13240" s="132" customFormat="1" ht="13.5"/>
    <row r="13241" s="132" customFormat="1" ht="13.5"/>
    <row r="13242" s="132" customFormat="1" ht="13.5"/>
    <row r="13243" s="132" customFormat="1" ht="13.5"/>
    <row r="13244" s="132" customFormat="1" ht="13.5"/>
    <row r="13245" s="132" customFormat="1" ht="13.5"/>
    <row r="13246" s="132" customFormat="1" ht="13.5"/>
    <row r="13247" s="132" customFormat="1" ht="13.5"/>
    <row r="13248" s="132" customFormat="1" ht="13.5"/>
    <row r="13249" s="132" customFormat="1" ht="13.5"/>
    <row r="13250" s="132" customFormat="1" ht="13.5"/>
    <row r="13251" s="132" customFormat="1" ht="13.5"/>
    <row r="13252" s="132" customFormat="1" ht="13.5"/>
    <row r="13253" s="132" customFormat="1" ht="13.5"/>
    <row r="13254" s="132" customFormat="1" ht="13.5"/>
    <row r="13255" s="132" customFormat="1" ht="13.5"/>
    <row r="13256" s="132" customFormat="1" ht="13.5"/>
    <row r="13257" s="132" customFormat="1" ht="13.5"/>
    <row r="13258" s="132" customFormat="1" ht="13.5"/>
    <row r="13259" s="132" customFormat="1" ht="13.5"/>
    <row r="13260" s="132" customFormat="1" ht="13.5"/>
    <row r="13261" s="132" customFormat="1" ht="13.5"/>
    <row r="13262" s="132" customFormat="1" ht="13.5"/>
    <row r="13263" s="132" customFormat="1" ht="13.5"/>
    <row r="13264" s="132" customFormat="1" ht="13.5"/>
    <row r="13265" s="132" customFormat="1" ht="13.5"/>
    <row r="13266" s="132" customFormat="1" ht="13.5"/>
    <row r="13267" s="132" customFormat="1" ht="13.5"/>
    <row r="13268" s="132" customFormat="1" ht="13.5"/>
    <row r="13269" s="132" customFormat="1" ht="13.5"/>
    <row r="13270" s="132" customFormat="1" ht="13.5"/>
    <row r="13271" s="132" customFormat="1" ht="13.5"/>
    <row r="13272" s="132" customFormat="1" ht="13.5"/>
    <row r="13273" s="132" customFormat="1" ht="13.5"/>
    <row r="13274" s="132" customFormat="1" ht="13.5"/>
    <row r="13275" s="132" customFormat="1" ht="13.5"/>
    <row r="13276" s="132" customFormat="1" ht="13.5"/>
    <row r="13277" s="132" customFormat="1" ht="13.5"/>
    <row r="13278" s="132" customFormat="1" ht="13.5"/>
    <row r="13279" s="132" customFormat="1" ht="13.5"/>
    <row r="13280" s="132" customFormat="1" ht="13.5"/>
    <row r="13281" s="132" customFormat="1" ht="13.5"/>
    <row r="13282" s="132" customFormat="1" ht="13.5"/>
    <row r="13283" s="132" customFormat="1" ht="13.5"/>
    <row r="13284" s="132" customFormat="1" ht="13.5"/>
    <row r="13285" s="132" customFormat="1" ht="13.5"/>
    <row r="13286" s="132" customFormat="1" ht="13.5"/>
    <row r="13287" s="132" customFormat="1" ht="13.5"/>
    <row r="13288" s="132" customFormat="1" ht="13.5"/>
    <row r="13289" s="132" customFormat="1" ht="13.5"/>
    <row r="13290" s="132" customFormat="1" ht="13.5"/>
    <row r="13291" s="132" customFormat="1" ht="13.5"/>
    <row r="13292" s="132" customFormat="1" ht="13.5"/>
    <row r="13293" s="132" customFormat="1" ht="13.5"/>
    <row r="13294" s="132" customFormat="1" ht="13.5"/>
    <row r="13295" s="132" customFormat="1" ht="13.5"/>
    <row r="13296" s="132" customFormat="1" ht="13.5"/>
    <row r="13297" s="132" customFormat="1" ht="13.5"/>
    <row r="13298" s="132" customFormat="1" ht="13.5"/>
    <row r="13299" s="132" customFormat="1" ht="13.5"/>
    <row r="13300" s="132" customFormat="1" ht="13.5"/>
    <row r="13301" s="132" customFormat="1" ht="13.5"/>
    <row r="13302" s="132" customFormat="1" ht="13.5"/>
    <row r="13303" s="132" customFormat="1" ht="13.5"/>
    <row r="13304" s="132" customFormat="1" ht="13.5"/>
    <row r="13305" s="132" customFormat="1" ht="13.5"/>
    <row r="13306" s="132" customFormat="1" ht="13.5"/>
    <row r="13307" s="132" customFormat="1" ht="13.5"/>
    <row r="13308" s="132" customFormat="1" ht="13.5"/>
    <row r="13309" s="132" customFormat="1" ht="13.5"/>
    <row r="13310" s="132" customFormat="1" ht="13.5"/>
    <row r="13311" s="132" customFormat="1" ht="13.5"/>
    <row r="13312" s="132" customFormat="1" ht="13.5"/>
    <row r="13313" s="132" customFormat="1" ht="13.5"/>
    <row r="13314" s="132" customFormat="1" ht="13.5"/>
    <row r="13315" s="132" customFormat="1" ht="13.5"/>
    <row r="13316" s="132" customFormat="1" ht="13.5"/>
    <row r="13317" s="132" customFormat="1" ht="13.5"/>
    <row r="13318" s="132" customFormat="1" ht="13.5"/>
    <row r="13319" s="132" customFormat="1" ht="13.5"/>
    <row r="13320" s="132" customFormat="1" ht="13.5"/>
    <row r="13321" s="132" customFormat="1" ht="13.5"/>
    <row r="13322" s="132" customFormat="1" ht="13.5"/>
    <row r="13323" s="132" customFormat="1" ht="13.5"/>
    <row r="13324" s="132" customFormat="1" ht="13.5"/>
    <row r="13325" s="132" customFormat="1" ht="13.5"/>
    <row r="13326" s="132" customFormat="1" ht="13.5"/>
    <row r="13327" s="132" customFormat="1" ht="13.5"/>
    <row r="13328" s="132" customFormat="1" ht="13.5"/>
    <row r="13329" s="132" customFormat="1" ht="13.5"/>
    <row r="13330" s="132" customFormat="1" ht="13.5"/>
    <row r="13331" s="132" customFormat="1" ht="13.5"/>
    <row r="13332" s="132" customFormat="1" ht="13.5"/>
    <row r="13333" s="132" customFormat="1" ht="13.5"/>
    <row r="13334" s="132" customFormat="1" ht="13.5"/>
    <row r="13335" s="132" customFormat="1" ht="13.5"/>
    <row r="13336" s="132" customFormat="1" ht="13.5"/>
    <row r="13337" s="132" customFormat="1" ht="13.5"/>
    <row r="13338" s="132" customFormat="1" ht="13.5"/>
    <row r="13339" s="132" customFormat="1" ht="13.5"/>
    <row r="13340" s="132" customFormat="1" ht="13.5"/>
    <row r="13341" s="132" customFormat="1" ht="13.5"/>
    <row r="13342" s="132" customFormat="1" ht="13.5"/>
    <row r="13343" s="132" customFormat="1" ht="13.5"/>
    <row r="13344" s="132" customFormat="1" ht="13.5"/>
    <row r="13345" s="132" customFormat="1" ht="13.5"/>
    <row r="13346" s="132" customFormat="1" ht="13.5"/>
    <row r="13347" s="132" customFormat="1" ht="13.5"/>
    <row r="13348" s="132" customFormat="1" ht="13.5"/>
    <row r="13349" s="132" customFormat="1" ht="13.5"/>
    <row r="13350" s="132" customFormat="1" ht="13.5"/>
    <row r="13351" s="132" customFormat="1" ht="13.5"/>
    <row r="13352" s="132" customFormat="1" ht="13.5"/>
    <row r="13353" s="132" customFormat="1" ht="13.5"/>
    <row r="13354" s="132" customFormat="1" ht="13.5"/>
    <row r="13355" s="132" customFormat="1" ht="13.5"/>
    <row r="13356" s="132" customFormat="1" ht="13.5"/>
    <row r="13357" s="132" customFormat="1" ht="13.5"/>
    <row r="13358" s="132" customFormat="1" ht="13.5"/>
    <row r="13359" s="132" customFormat="1" ht="13.5"/>
    <row r="13360" s="132" customFormat="1" ht="13.5"/>
    <row r="13361" s="132" customFormat="1" ht="13.5"/>
    <row r="13362" s="132" customFormat="1" ht="13.5"/>
    <row r="13363" s="132" customFormat="1" ht="13.5"/>
    <row r="13364" s="132" customFormat="1" ht="13.5"/>
    <row r="13365" s="132" customFormat="1" ht="13.5"/>
    <row r="13366" s="132" customFormat="1" ht="13.5"/>
    <row r="13367" s="132" customFormat="1" ht="13.5"/>
    <row r="13368" s="132" customFormat="1" ht="13.5"/>
    <row r="13369" s="132" customFormat="1" ht="13.5"/>
    <row r="13370" s="132" customFormat="1" ht="13.5"/>
    <row r="13371" s="132" customFormat="1" ht="13.5"/>
    <row r="13372" s="132" customFormat="1" ht="13.5"/>
    <row r="13373" s="132" customFormat="1" ht="13.5"/>
    <row r="13374" s="132" customFormat="1" ht="13.5"/>
    <row r="13375" s="132" customFormat="1" ht="13.5"/>
    <row r="13376" s="132" customFormat="1" ht="13.5"/>
    <row r="13377" s="132" customFormat="1" ht="13.5"/>
    <row r="13378" s="132" customFormat="1" ht="13.5"/>
    <row r="13379" s="132" customFormat="1" ht="13.5"/>
    <row r="13380" s="132" customFormat="1" ht="13.5"/>
    <row r="13381" s="132" customFormat="1" ht="13.5"/>
    <row r="13382" s="132" customFormat="1" ht="13.5"/>
    <row r="13383" s="132" customFormat="1" ht="13.5"/>
    <row r="13384" s="132" customFormat="1" ht="13.5"/>
    <row r="13385" s="132" customFormat="1" ht="13.5"/>
    <row r="13386" s="132" customFormat="1" ht="13.5"/>
    <row r="13387" s="132" customFormat="1" ht="13.5"/>
    <row r="13388" s="132" customFormat="1" ht="13.5"/>
    <row r="13389" s="132" customFormat="1" ht="13.5"/>
    <row r="13390" s="132" customFormat="1" ht="13.5"/>
    <row r="13391" s="132" customFormat="1" ht="13.5"/>
    <row r="13392" s="132" customFormat="1" ht="13.5"/>
    <row r="13393" s="132" customFormat="1" ht="13.5"/>
    <row r="13394" s="132" customFormat="1" ht="13.5"/>
    <row r="13395" s="132" customFormat="1" ht="13.5"/>
    <row r="13396" s="132" customFormat="1" ht="13.5"/>
    <row r="13397" s="132" customFormat="1" ht="13.5"/>
    <row r="13398" s="132" customFormat="1" ht="13.5"/>
    <row r="13399" s="132" customFormat="1" ht="13.5"/>
    <row r="13400" s="132" customFormat="1" ht="13.5"/>
    <row r="13401" s="132" customFormat="1" ht="13.5"/>
    <row r="13402" s="132" customFormat="1" ht="13.5"/>
    <row r="13403" s="132" customFormat="1" ht="13.5"/>
    <row r="13404" s="132" customFormat="1" ht="13.5"/>
    <row r="13405" s="132" customFormat="1" ht="13.5"/>
    <row r="13406" s="132" customFormat="1" ht="13.5"/>
    <row r="13407" s="132" customFormat="1" ht="13.5"/>
    <row r="13408" s="132" customFormat="1" ht="13.5"/>
    <row r="13409" s="132" customFormat="1" ht="13.5"/>
    <row r="13410" s="132" customFormat="1" ht="13.5"/>
    <row r="13411" s="132" customFormat="1" ht="13.5"/>
    <row r="13412" s="132" customFormat="1" ht="13.5"/>
    <row r="13413" s="132" customFormat="1" ht="13.5"/>
    <row r="13414" s="132" customFormat="1" ht="13.5"/>
    <row r="13415" s="132" customFormat="1" ht="13.5"/>
    <row r="13416" s="132" customFormat="1" ht="13.5"/>
    <row r="13417" s="132" customFormat="1" ht="13.5"/>
    <row r="13418" s="132" customFormat="1" ht="13.5"/>
    <row r="13419" s="132" customFormat="1" ht="13.5"/>
    <row r="13420" s="132" customFormat="1" ht="13.5"/>
    <row r="13421" s="132" customFormat="1" ht="13.5"/>
    <row r="13422" s="132" customFormat="1" ht="13.5"/>
    <row r="13423" s="132" customFormat="1" ht="13.5"/>
    <row r="13424" s="132" customFormat="1" ht="13.5"/>
    <row r="13425" s="132" customFormat="1" ht="13.5"/>
    <row r="13426" s="132" customFormat="1" ht="13.5"/>
    <row r="13427" s="132" customFormat="1" ht="13.5"/>
    <row r="13428" s="132" customFormat="1" ht="13.5"/>
    <row r="13429" s="132" customFormat="1" ht="13.5"/>
    <row r="13430" s="132" customFormat="1" ht="13.5"/>
    <row r="13431" s="132" customFormat="1" ht="13.5"/>
    <row r="13432" s="132" customFormat="1" ht="13.5"/>
    <row r="13433" s="132" customFormat="1" ht="13.5"/>
    <row r="13434" s="132" customFormat="1" ht="13.5"/>
    <row r="13435" s="132" customFormat="1" ht="13.5"/>
    <row r="13436" s="132" customFormat="1" ht="13.5"/>
    <row r="13437" s="132" customFormat="1" ht="13.5"/>
    <row r="13438" s="132" customFormat="1" ht="13.5"/>
    <row r="13439" s="132" customFormat="1" ht="13.5"/>
    <row r="13440" s="132" customFormat="1" ht="13.5"/>
    <row r="13441" s="132" customFormat="1" ht="13.5"/>
    <row r="13442" s="132" customFormat="1" ht="13.5"/>
    <row r="13443" s="132" customFormat="1" ht="13.5"/>
    <row r="13444" s="132" customFormat="1" ht="13.5"/>
    <row r="13445" s="132" customFormat="1" ht="13.5"/>
    <row r="13446" s="132" customFormat="1" ht="13.5"/>
    <row r="13447" s="132" customFormat="1" ht="13.5"/>
    <row r="13448" s="132" customFormat="1" ht="13.5"/>
    <row r="13449" s="132" customFormat="1" ht="13.5"/>
    <row r="13450" s="132" customFormat="1" ht="13.5"/>
    <row r="13451" s="132" customFormat="1" ht="13.5"/>
    <row r="13452" s="132" customFormat="1" ht="13.5"/>
    <row r="13453" s="132" customFormat="1" ht="13.5"/>
    <row r="13454" s="132" customFormat="1" ht="13.5"/>
    <row r="13455" s="132" customFormat="1" ht="13.5"/>
    <row r="13456" s="132" customFormat="1" ht="13.5"/>
    <row r="13457" s="132" customFormat="1" ht="13.5"/>
    <row r="13458" s="132" customFormat="1" ht="13.5"/>
    <row r="13459" s="132" customFormat="1" ht="13.5"/>
    <row r="13460" s="132" customFormat="1" ht="13.5"/>
    <row r="13461" s="132" customFormat="1" ht="13.5"/>
    <row r="13462" s="132" customFormat="1" ht="13.5"/>
    <row r="13463" s="132" customFormat="1" ht="13.5"/>
    <row r="13464" s="132" customFormat="1" ht="13.5"/>
    <row r="13465" s="132" customFormat="1" ht="13.5"/>
    <row r="13466" s="132" customFormat="1" ht="13.5"/>
    <row r="13467" s="132" customFormat="1" ht="13.5"/>
    <row r="13468" s="132" customFormat="1" ht="13.5"/>
    <row r="13469" s="132" customFormat="1" ht="13.5"/>
    <row r="13470" s="132" customFormat="1" ht="13.5"/>
    <row r="13471" s="132" customFormat="1" ht="13.5"/>
    <row r="13472" s="132" customFormat="1" ht="13.5"/>
    <row r="13473" s="132" customFormat="1" ht="13.5"/>
    <row r="13474" s="132" customFormat="1" ht="13.5"/>
    <row r="13475" s="132" customFormat="1" ht="13.5"/>
    <row r="13476" s="132" customFormat="1" ht="13.5"/>
    <row r="13477" s="132" customFormat="1" ht="13.5"/>
    <row r="13478" s="132" customFormat="1" ht="13.5"/>
    <row r="13479" s="132" customFormat="1" ht="13.5"/>
    <row r="13480" s="132" customFormat="1" ht="13.5"/>
    <row r="13481" s="132" customFormat="1" ht="13.5"/>
    <row r="13482" s="132" customFormat="1" ht="13.5"/>
    <row r="13483" s="132" customFormat="1" ht="13.5"/>
    <row r="13484" s="132" customFormat="1" ht="13.5"/>
    <row r="13485" s="132" customFormat="1" ht="13.5"/>
    <row r="13486" s="132" customFormat="1" ht="13.5"/>
    <row r="13487" s="132" customFormat="1" ht="13.5"/>
    <row r="13488" s="132" customFormat="1" ht="13.5"/>
    <row r="13489" s="132" customFormat="1" ht="13.5"/>
    <row r="13490" s="132" customFormat="1" ht="13.5"/>
    <row r="13491" s="132" customFormat="1" ht="13.5"/>
    <row r="13492" s="132" customFormat="1" ht="13.5"/>
    <row r="13493" s="132" customFormat="1" ht="13.5"/>
    <row r="13494" s="132" customFormat="1" ht="13.5"/>
    <row r="13495" s="132" customFormat="1" ht="13.5"/>
    <row r="13496" s="132" customFormat="1" ht="13.5"/>
    <row r="13497" s="132" customFormat="1" ht="13.5"/>
    <row r="13498" s="132" customFormat="1" ht="13.5"/>
    <row r="13499" s="132" customFormat="1" ht="13.5"/>
    <row r="13500" s="132" customFormat="1" ht="13.5"/>
    <row r="13501" s="132" customFormat="1" ht="13.5"/>
    <row r="13502" s="132" customFormat="1" ht="13.5"/>
    <row r="13503" s="132" customFormat="1" ht="13.5"/>
    <row r="13504" s="132" customFormat="1" ht="13.5"/>
    <row r="13505" s="132" customFormat="1" ht="13.5"/>
    <row r="13506" s="132" customFormat="1" ht="13.5"/>
    <row r="13507" s="132" customFormat="1" ht="13.5"/>
    <row r="13508" s="132" customFormat="1" ht="13.5"/>
    <row r="13509" s="132" customFormat="1" ht="13.5"/>
    <row r="13510" s="132" customFormat="1" ht="13.5"/>
    <row r="13511" s="132" customFormat="1" ht="13.5"/>
    <row r="13512" s="132" customFormat="1" ht="13.5"/>
    <row r="13513" s="132" customFormat="1" ht="13.5"/>
    <row r="13514" s="132" customFormat="1" ht="13.5"/>
    <row r="13515" s="132" customFormat="1" ht="13.5"/>
    <row r="13516" s="132" customFormat="1" ht="13.5"/>
    <row r="13517" s="132" customFormat="1" ht="13.5"/>
    <row r="13518" s="132" customFormat="1" ht="13.5"/>
    <row r="13519" s="132" customFormat="1" ht="13.5"/>
    <row r="13520" s="132" customFormat="1" ht="13.5"/>
    <row r="13521" s="132" customFormat="1" ht="13.5"/>
    <row r="13522" s="132" customFormat="1" ht="13.5"/>
    <row r="13523" s="132" customFormat="1" ht="13.5"/>
    <row r="13524" s="132" customFormat="1" ht="13.5"/>
    <row r="13525" s="132" customFormat="1" ht="13.5"/>
    <row r="13526" s="132" customFormat="1" ht="13.5"/>
    <row r="13527" s="132" customFormat="1" ht="13.5"/>
    <row r="13528" s="132" customFormat="1" ht="13.5"/>
    <row r="13529" s="132" customFormat="1" ht="13.5"/>
    <row r="13530" s="132" customFormat="1" ht="13.5"/>
    <row r="13531" s="132" customFormat="1" ht="13.5"/>
    <row r="13532" s="132" customFormat="1" ht="13.5"/>
    <row r="13533" s="132" customFormat="1" ht="13.5"/>
    <row r="13534" s="132" customFormat="1" ht="13.5"/>
    <row r="13535" s="132" customFormat="1" ht="13.5"/>
    <row r="13536" s="132" customFormat="1" ht="13.5"/>
    <row r="13537" s="132" customFormat="1" ht="13.5"/>
    <row r="13538" s="132" customFormat="1" ht="13.5"/>
    <row r="13539" s="132" customFormat="1" ht="13.5"/>
    <row r="13540" s="132" customFormat="1" ht="13.5"/>
    <row r="13541" s="132" customFormat="1" ht="13.5"/>
    <row r="13542" s="132" customFormat="1" ht="13.5"/>
    <row r="13543" s="132" customFormat="1" ht="13.5"/>
    <row r="13544" s="132" customFormat="1" ht="13.5"/>
    <row r="13545" s="132" customFormat="1" ht="13.5"/>
    <row r="13546" s="132" customFormat="1" ht="13.5"/>
    <row r="13547" s="132" customFormat="1" ht="13.5"/>
    <row r="13548" s="132" customFormat="1" ht="13.5"/>
    <row r="13549" s="132" customFormat="1" ht="13.5"/>
    <row r="13550" s="132" customFormat="1" ht="13.5"/>
    <row r="13551" s="132" customFormat="1" ht="13.5"/>
    <row r="13552" s="132" customFormat="1" ht="13.5"/>
    <row r="13553" s="132" customFormat="1" ht="13.5"/>
    <row r="13554" s="132" customFormat="1" ht="13.5"/>
    <row r="13555" s="132" customFormat="1" ht="13.5"/>
    <row r="13556" s="132" customFormat="1" ht="13.5"/>
    <row r="13557" s="132" customFormat="1" ht="13.5"/>
    <row r="13558" s="132" customFormat="1" ht="13.5"/>
    <row r="13559" s="132" customFormat="1" ht="13.5"/>
    <row r="13560" s="132" customFormat="1" ht="13.5"/>
    <row r="13561" s="132" customFormat="1" ht="13.5"/>
    <row r="13562" s="132" customFormat="1" ht="13.5"/>
    <row r="13563" s="132" customFormat="1" ht="13.5"/>
    <row r="13564" s="132" customFormat="1" ht="13.5"/>
    <row r="13565" s="132" customFormat="1" ht="13.5"/>
    <row r="13566" s="132" customFormat="1" ht="13.5"/>
    <row r="13567" s="132" customFormat="1" ht="13.5"/>
    <row r="13568" s="132" customFormat="1" ht="13.5"/>
    <row r="13569" s="132" customFormat="1" ht="13.5"/>
    <row r="13570" s="132" customFormat="1" ht="13.5"/>
    <row r="13571" s="132" customFormat="1" ht="13.5"/>
    <row r="13572" s="132" customFormat="1" ht="13.5"/>
    <row r="13573" s="132" customFormat="1" ht="13.5"/>
    <row r="13574" s="132" customFormat="1" ht="13.5"/>
    <row r="13575" s="132" customFormat="1" ht="13.5"/>
    <row r="13576" s="132" customFormat="1" ht="13.5"/>
    <row r="13577" s="132" customFormat="1" ht="13.5"/>
    <row r="13578" s="132" customFormat="1" ht="13.5"/>
    <row r="13579" s="132" customFormat="1" ht="13.5"/>
    <row r="13580" s="132" customFormat="1" ht="13.5"/>
    <row r="13581" s="132" customFormat="1" ht="13.5"/>
    <row r="13582" s="132" customFormat="1" ht="13.5"/>
    <row r="13583" s="132" customFormat="1" ht="13.5"/>
    <row r="13584" s="132" customFormat="1" ht="13.5"/>
    <row r="13585" s="132" customFormat="1" ht="13.5"/>
    <row r="13586" s="132" customFormat="1" ht="13.5"/>
    <row r="13587" s="132" customFormat="1" ht="13.5"/>
    <row r="13588" s="132" customFormat="1" ht="13.5"/>
    <row r="13589" s="132" customFormat="1" ht="13.5"/>
    <row r="13590" s="132" customFormat="1" ht="13.5"/>
    <row r="13591" s="132" customFormat="1" ht="13.5"/>
    <row r="13592" s="132" customFormat="1" ht="13.5"/>
    <row r="13593" s="132" customFormat="1" ht="13.5"/>
    <row r="13594" s="132" customFormat="1" ht="13.5"/>
    <row r="13595" s="132" customFormat="1" ht="13.5"/>
    <row r="13596" s="132" customFormat="1" ht="13.5"/>
    <row r="13597" s="132" customFormat="1" ht="13.5"/>
    <row r="13598" s="132" customFormat="1" ht="13.5"/>
    <row r="13599" s="132" customFormat="1" ht="13.5"/>
    <row r="13600" s="132" customFormat="1" ht="13.5"/>
    <row r="13601" s="132" customFormat="1" ht="13.5"/>
    <row r="13602" s="132" customFormat="1" ht="13.5"/>
    <row r="13603" s="132" customFormat="1" ht="13.5"/>
    <row r="13604" s="132" customFormat="1" ht="13.5"/>
    <row r="13605" s="132" customFormat="1" ht="13.5"/>
    <row r="13606" s="132" customFormat="1" ht="13.5"/>
    <row r="13607" s="132" customFormat="1" ht="13.5"/>
    <row r="13608" s="132" customFormat="1" ht="13.5"/>
    <row r="13609" s="132" customFormat="1" ht="13.5"/>
    <row r="13610" s="132" customFormat="1" ht="13.5"/>
    <row r="13611" s="132" customFormat="1" ht="13.5"/>
    <row r="13612" s="132" customFormat="1" ht="13.5"/>
    <row r="13613" s="132" customFormat="1" ht="13.5"/>
    <row r="13614" s="132" customFormat="1" ht="13.5"/>
    <row r="13615" s="132" customFormat="1" ht="13.5"/>
    <row r="13616" s="132" customFormat="1" ht="13.5"/>
    <row r="13617" s="132" customFormat="1" ht="13.5"/>
    <row r="13618" s="132" customFormat="1" ht="13.5"/>
    <row r="13619" s="132" customFormat="1" ht="13.5"/>
    <row r="13620" s="132" customFormat="1" ht="13.5"/>
    <row r="13621" s="132" customFormat="1" ht="13.5"/>
    <row r="13622" s="132" customFormat="1" ht="13.5"/>
    <row r="13623" s="132" customFormat="1" ht="13.5"/>
    <row r="13624" s="132" customFormat="1" ht="13.5"/>
    <row r="13625" s="132" customFormat="1" ht="13.5"/>
    <row r="13626" s="132" customFormat="1" ht="13.5"/>
    <row r="13627" s="132" customFormat="1" ht="13.5"/>
    <row r="13628" s="132" customFormat="1" ht="13.5"/>
    <row r="13629" s="132" customFormat="1" ht="13.5"/>
    <row r="13630" s="132" customFormat="1" ht="13.5"/>
    <row r="13631" s="132" customFormat="1" ht="13.5"/>
    <row r="13632" s="132" customFormat="1" ht="13.5"/>
    <row r="13633" s="132" customFormat="1" ht="13.5"/>
    <row r="13634" s="132" customFormat="1" ht="13.5"/>
    <row r="13635" s="132" customFormat="1" ht="13.5"/>
    <row r="13636" s="132" customFormat="1" ht="13.5"/>
    <row r="13637" s="132" customFormat="1" ht="13.5"/>
    <row r="13638" s="132" customFormat="1" ht="13.5"/>
    <row r="13639" s="132" customFormat="1" ht="13.5"/>
    <row r="13640" s="132" customFormat="1" ht="13.5"/>
    <row r="13641" s="132" customFormat="1" ht="13.5"/>
    <row r="13642" s="132" customFormat="1" ht="13.5"/>
    <row r="13643" s="132" customFormat="1" ht="13.5"/>
    <row r="13644" s="132" customFormat="1" ht="13.5"/>
    <row r="13645" s="132" customFormat="1" ht="13.5"/>
    <row r="13646" s="132" customFormat="1" ht="13.5"/>
    <row r="13647" s="132" customFormat="1" ht="13.5"/>
    <row r="13648" s="132" customFormat="1" ht="13.5"/>
    <row r="13649" s="132" customFormat="1" ht="13.5"/>
    <row r="13650" s="132" customFormat="1" ht="13.5"/>
    <row r="13651" s="132" customFormat="1" ht="13.5"/>
    <row r="13652" s="132" customFormat="1" ht="13.5"/>
    <row r="13653" s="132" customFormat="1" ht="13.5"/>
    <row r="13654" s="132" customFormat="1" ht="13.5"/>
    <row r="13655" s="132" customFormat="1" ht="13.5"/>
    <row r="13656" s="132" customFormat="1" ht="13.5"/>
    <row r="13657" s="132" customFormat="1" ht="13.5"/>
    <row r="13658" s="132" customFormat="1" ht="13.5"/>
    <row r="13659" s="132" customFormat="1" ht="13.5"/>
    <row r="13660" s="132" customFormat="1" ht="13.5"/>
    <row r="13661" s="132" customFormat="1" ht="13.5"/>
    <row r="13662" s="132" customFormat="1" ht="13.5"/>
    <row r="13663" s="132" customFormat="1" ht="13.5"/>
    <row r="13664" s="132" customFormat="1" ht="13.5"/>
    <row r="13665" s="132" customFormat="1" ht="13.5"/>
    <row r="13666" s="132" customFormat="1" ht="13.5"/>
    <row r="13667" s="132" customFormat="1" ht="13.5"/>
    <row r="13668" s="132" customFormat="1" ht="13.5"/>
    <row r="13669" s="132" customFormat="1" ht="13.5"/>
    <row r="13670" s="132" customFormat="1" ht="13.5"/>
    <row r="13671" s="132" customFormat="1" ht="13.5"/>
    <row r="13672" s="132" customFormat="1" ht="13.5"/>
    <row r="13673" s="132" customFormat="1" ht="13.5"/>
    <row r="13674" s="132" customFormat="1" ht="13.5"/>
    <row r="13675" s="132" customFormat="1" ht="13.5"/>
    <row r="13676" s="132" customFormat="1" ht="13.5"/>
    <row r="13677" s="132" customFormat="1" ht="13.5"/>
    <row r="13678" s="132" customFormat="1" ht="13.5"/>
    <row r="13679" s="132" customFormat="1" ht="13.5"/>
    <row r="13680" s="132" customFormat="1" ht="13.5"/>
    <row r="13681" s="132" customFormat="1" ht="13.5"/>
    <row r="13682" s="132" customFormat="1" ht="13.5"/>
    <row r="13683" s="132" customFormat="1" ht="13.5"/>
    <row r="13684" s="132" customFormat="1" ht="13.5"/>
    <row r="13685" s="132" customFormat="1" ht="13.5"/>
    <row r="13686" s="132" customFormat="1" ht="13.5"/>
    <row r="13687" s="132" customFormat="1" ht="13.5"/>
    <row r="13688" s="132" customFormat="1" ht="13.5"/>
    <row r="13689" s="132" customFormat="1" ht="13.5"/>
    <row r="13690" s="132" customFormat="1" ht="13.5"/>
    <row r="13691" s="132" customFormat="1" ht="13.5"/>
    <row r="13692" s="132" customFormat="1" ht="13.5"/>
    <row r="13693" s="132" customFormat="1" ht="13.5"/>
    <row r="13694" s="132" customFormat="1" ht="13.5"/>
    <row r="13695" s="132" customFormat="1" ht="13.5"/>
    <row r="13696" s="132" customFormat="1" ht="13.5"/>
    <row r="13697" s="132" customFormat="1" ht="13.5"/>
    <row r="13698" s="132" customFormat="1" ht="13.5"/>
    <row r="13699" s="132" customFormat="1" ht="13.5"/>
    <row r="13700" s="132" customFormat="1" ht="13.5"/>
    <row r="13701" s="132" customFormat="1" ht="13.5"/>
    <row r="13702" s="132" customFormat="1" ht="13.5"/>
    <row r="13703" s="132" customFormat="1" ht="13.5"/>
    <row r="13704" s="132" customFormat="1" ht="13.5"/>
    <row r="13705" s="132" customFormat="1" ht="13.5"/>
    <row r="13706" s="132" customFormat="1" ht="13.5"/>
    <row r="13707" s="132" customFormat="1" ht="13.5"/>
    <row r="13708" s="132" customFormat="1" ht="13.5"/>
    <row r="13709" s="132" customFormat="1" ht="13.5"/>
    <row r="13710" s="132" customFormat="1" ht="13.5"/>
    <row r="13711" s="132" customFormat="1" ht="13.5"/>
    <row r="13712" s="132" customFormat="1" ht="13.5"/>
    <row r="13713" s="132" customFormat="1" ht="13.5"/>
    <row r="13714" s="132" customFormat="1" ht="13.5"/>
    <row r="13715" s="132" customFormat="1" ht="13.5"/>
    <row r="13716" s="132" customFormat="1" ht="13.5"/>
    <row r="13717" s="132" customFormat="1" ht="13.5"/>
    <row r="13718" s="132" customFormat="1" ht="13.5"/>
    <row r="13719" s="132" customFormat="1" ht="13.5"/>
    <row r="13720" s="132" customFormat="1" ht="13.5"/>
    <row r="13721" s="132" customFormat="1" ht="13.5"/>
    <row r="13722" s="132" customFormat="1" ht="13.5"/>
    <row r="13723" s="132" customFormat="1" ht="13.5"/>
    <row r="13724" s="132" customFormat="1" ht="13.5"/>
    <row r="13725" s="132" customFormat="1" ht="13.5"/>
    <row r="13726" s="132" customFormat="1" ht="13.5"/>
    <row r="13727" s="132" customFormat="1" ht="13.5"/>
    <row r="13728" s="132" customFormat="1" ht="13.5"/>
    <row r="13729" s="132" customFormat="1" ht="13.5"/>
    <row r="13730" s="132" customFormat="1" ht="13.5"/>
    <row r="13731" s="132" customFormat="1" ht="13.5"/>
    <row r="13732" s="132" customFormat="1" ht="13.5"/>
    <row r="13733" s="132" customFormat="1" ht="13.5"/>
    <row r="13734" s="132" customFormat="1" ht="13.5"/>
    <row r="13735" s="132" customFormat="1" ht="13.5"/>
    <row r="13736" s="132" customFormat="1" ht="13.5"/>
    <row r="13737" s="132" customFormat="1" ht="13.5"/>
    <row r="13738" s="132" customFormat="1" ht="13.5"/>
    <row r="13739" s="132" customFormat="1" ht="13.5"/>
    <row r="13740" s="132" customFormat="1" ht="13.5"/>
    <row r="13741" s="132" customFormat="1" ht="13.5"/>
    <row r="13742" s="132" customFormat="1" ht="13.5"/>
    <row r="13743" s="132" customFormat="1" ht="13.5"/>
    <row r="13744" s="132" customFormat="1" ht="13.5"/>
    <row r="13745" s="132" customFormat="1" ht="13.5"/>
    <row r="13746" s="132" customFormat="1" ht="13.5"/>
    <row r="13747" s="132" customFormat="1" ht="13.5"/>
    <row r="13748" s="132" customFormat="1" ht="13.5"/>
    <row r="13749" s="132" customFormat="1" ht="13.5"/>
    <row r="13750" s="132" customFormat="1" ht="13.5"/>
    <row r="13751" s="132" customFormat="1" ht="13.5"/>
    <row r="13752" s="132" customFormat="1" ht="13.5"/>
    <row r="13753" s="132" customFormat="1" ht="13.5"/>
    <row r="13754" s="132" customFormat="1" ht="13.5"/>
    <row r="13755" s="132" customFormat="1" ht="13.5"/>
    <row r="13756" s="132" customFormat="1" ht="13.5"/>
    <row r="13757" s="132" customFormat="1" ht="13.5"/>
    <row r="13758" s="132" customFormat="1" ht="13.5"/>
    <row r="13759" s="132" customFormat="1" ht="13.5"/>
    <row r="13760" s="132" customFormat="1" ht="13.5"/>
    <row r="13761" s="132" customFormat="1" ht="13.5"/>
    <row r="13762" s="132" customFormat="1" ht="13.5"/>
    <row r="13763" s="132" customFormat="1" ht="13.5"/>
    <row r="13764" s="132" customFormat="1" ht="13.5"/>
    <row r="13765" s="132" customFormat="1" ht="13.5"/>
    <row r="13766" s="132" customFormat="1" ht="13.5"/>
    <row r="13767" s="132" customFormat="1" ht="13.5"/>
    <row r="13768" s="132" customFormat="1" ht="13.5"/>
    <row r="13769" s="132" customFormat="1" ht="13.5"/>
    <row r="13770" s="132" customFormat="1" ht="13.5"/>
    <row r="13771" s="132" customFormat="1" ht="13.5"/>
    <row r="13772" s="132" customFormat="1" ht="13.5"/>
    <row r="13773" s="132" customFormat="1" ht="13.5"/>
    <row r="13774" s="132" customFormat="1" ht="13.5"/>
    <row r="13775" s="132" customFormat="1" ht="13.5"/>
    <row r="13776" s="132" customFormat="1" ht="13.5"/>
    <row r="13777" s="132" customFormat="1" ht="13.5"/>
    <row r="13778" s="132" customFormat="1" ht="13.5"/>
    <row r="13779" s="132" customFormat="1" ht="13.5"/>
    <row r="13780" s="132" customFormat="1" ht="13.5"/>
    <row r="13781" s="132" customFormat="1" ht="13.5"/>
    <row r="13782" s="132" customFormat="1" ht="13.5"/>
    <row r="13783" s="132" customFormat="1" ht="13.5"/>
    <row r="13784" s="132" customFormat="1" ht="13.5"/>
    <row r="13785" s="132" customFormat="1" ht="13.5"/>
    <row r="13786" s="132" customFormat="1" ht="13.5"/>
    <row r="13787" s="132" customFormat="1" ht="13.5"/>
    <row r="13788" s="132" customFormat="1" ht="13.5"/>
    <row r="13789" s="132" customFormat="1" ht="13.5"/>
    <row r="13790" s="132" customFormat="1" ht="13.5"/>
    <row r="13791" s="132" customFormat="1" ht="13.5"/>
    <row r="13792" s="132" customFormat="1" ht="13.5"/>
    <row r="13793" s="132" customFormat="1" ht="13.5"/>
    <row r="13794" s="132" customFormat="1" ht="13.5"/>
    <row r="13795" s="132" customFormat="1" ht="13.5"/>
    <row r="13796" s="132" customFormat="1" ht="13.5"/>
    <row r="13797" s="132" customFormat="1" ht="13.5"/>
    <row r="13798" s="132" customFormat="1" ht="13.5"/>
    <row r="13799" s="132" customFormat="1" ht="13.5"/>
    <row r="13800" s="132" customFormat="1" ht="13.5"/>
    <row r="13801" s="132" customFormat="1" ht="13.5"/>
    <row r="13802" s="132" customFormat="1" ht="13.5"/>
    <row r="13803" s="132" customFormat="1" ht="13.5"/>
    <row r="13804" s="132" customFormat="1" ht="13.5"/>
    <row r="13805" s="132" customFormat="1" ht="13.5"/>
    <row r="13806" s="132" customFormat="1" ht="13.5"/>
    <row r="13807" s="132" customFormat="1" ht="13.5"/>
    <row r="13808" s="132" customFormat="1" ht="13.5"/>
    <row r="13809" s="132" customFormat="1" ht="13.5"/>
    <row r="13810" s="132" customFormat="1" ht="13.5"/>
    <row r="13811" s="132" customFormat="1" ht="13.5"/>
    <row r="13812" s="132" customFormat="1" ht="13.5"/>
    <row r="13813" s="132" customFormat="1" ht="13.5"/>
    <row r="13814" s="132" customFormat="1" ht="13.5"/>
    <row r="13815" s="132" customFormat="1" ht="13.5"/>
    <row r="13816" s="132" customFormat="1" ht="13.5"/>
    <row r="13817" s="132" customFormat="1" ht="13.5"/>
    <row r="13818" s="132" customFormat="1" ht="13.5"/>
    <row r="13819" s="132" customFormat="1" ht="13.5"/>
    <row r="13820" s="132" customFormat="1" ht="13.5"/>
    <row r="13821" s="132" customFormat="1" ht="13.5"/>
    <row r="13822" s="132" customFormat="1" ht="13.5"/>
    <row r="13823" s="132" customFormat="1" ht="13.5"/>
    <row r="13824" s="132" customFormat="1" ht="13.5"/>
    <row r="13825" s="132" customFormat="1" ht="13.5"/>
    <row r="13826" s="132" customFormat="1" ht="13.5"/>
    <row r="13827" s="132" customFormat="1" ht="13.5"/>
    <row r="13828" s="132" customFormat="1" ht="13.5"/>
    <row r="13829" s="132" customFormat="1" ht="13.5"/>
    <row r="13830" s="132" customFormat="1" ht="13.5"/>
    <row r="13831" s="132" customFormat="1" ht="13.5"/>
    <row r="13832" s="132" customFormat="1" ht="13.5"/>
    <row r="13833" s="132" customFormat="1" ht="13.5"/>
    <row r="13834" s="132" customFormat="1" ht="13.5"/>
    <row r="13835" s="132" customFormat="1" ht="13.5"/>
    <row r="13836" s="132" customFormat="1" ht="13.5"/>
    <row r="13837" s="132" customFormat="1" ht="13.5"/>
    <row r="13838" s="132" customFormat="1" ht="13.5"/>
    <row r="13839" s="132" customFormat="1" ht="13.5"/>
    <row r="13840" s="132" customFormat="1" ht="13.5"/>
    <row r="13841" s="132" customFormat="1" ht="13.5"/>
    <row r="13842" s="132" customFormat="1" ht="13.5"/>
    <row r="13843" s="132" customFormat="1" ht="13.5"/>
    <row r="13844" s="132" customFormat="1" ht="13.5"/>
    <row r="13845" s="132" customFormat="1" ht="13.5"/>
    <row r="13846" s="132" customFormat="1" ht="13.5"/>
    <row r="13847" s="132" customFormat="1" ht="13.5"/>
    <row r="13848" s="132" customFormat="1" ht="13.5"/>
    <row r="13849" s="132" customFormat="1" ht="13.5"/>
    <row r="13850" s="132" customFormat="1" ht="13.5"/>
    <row r="13851" s="132" customFormat="1" ht="13.5"/>
    <row r="13852" s="132" customFormat="1" ht="13.5"/>
    <row r="13853" s="132" customFormat="1" ht="13.5"/>
    <row r="13854" s="132" customFormat="1" ht="13.5"/>
    <row r="13855" s="132" customFormat="1" ht="13.5"/>
    <row r="13856" s="132" customFormat="1" ht="13.5"/>
    <row r="13857" s="132" customFormat="1" ht="13.5"/>
    <row r="13858" s="132" customFormat="1" ht="13.5"/>
    <row r="13859" s="132" customFormat="1" ht="13.5"/>
    <row r="13860" s="132" customFormat="1" ht="13.5"/>
    <row r="13861" s="132" customFormat="1" ht="13.5"/>
    <row r="13862" s="132" customFormat="1" ht="13.5"/>
    <row r="13863" s="132" customFormat="1" ht="13.5"/>
    <row r="13864" s="132" customFormat="1" ht="13.5"/>
    <row r="13865" s="132" customFormat="1" ht="13.5"/>
    <row r="13866" s="132" customFormat="1" ht="13.5"/>
    <row r="13867" s="132" customFormat="1" ht="13.5"/>
    <row r="13868" s="132" customFormat="1" ht="13.5"/>
    <row r="13869" s="132" customFormat="1" ht="13.5"/>
    <row r="13870" s="132" customFormat="1" ht="13.5"/>
    <row r="13871" s="132" customFormat="1" ht="13.5"/>
    <row r="13872" s="132" customFormat="1" ht="13.5"/>
    <row r="13873" s="132" customFormat="1" ht="13.5"/>
    <row r="13874" s="132" customFormat="1" ht="13.5"/>
    <row r="13875" s="132" customFormat="1" ht="13.5"/>
    <row r="13876" s="132" customFormat="1" ht="13.5"/>
    <row r="13877" s="132" customFormat="1" ht="13.5"/>
    <row r="13878" s="132" customFormat="1" ht="13.5"/>
    <row r="13879" s="132" customFormat="1" ht="13.5"/>
    <row r="13880" s="132" customFormat="1" ht="13.5"/>
    <row r="13881" s="132" customFormat="1" ht="13.5"/>
    <row r="13882" s="132" customFormat="1" ht="13.5"/>
    <row r="13883" s="132" customFormat="1" ht="13.5"/>
    <row r="13884" s="132" customFormat="1" ht="13.5"/>
    <row r="13885" s="132" customFormat="1" ht="13.5"/>
    <row r="13886" s="132" customFormat="1" ht="13.5"/>
    <row r="13887" s="132" customFormat="1" ht="13.5"/>
    <row r="13888" s="132" customFormat="1" ht="13.5"/>
    <row r="13889" s="132" customFormat="1" ht="13.5"/>
    <row r="13890" s="132" customFormat="1" ht="13.5"/>
    <row r="13891" s="132" customFormat="1" ht="13.5"/>
    <row r="13892" s="132" customFormat="1" ht="13.5"/>
    <row r="13893" s="132" customFormat="1" ht="13.5"/>
    <row r="13894" s="132" customFormat="1" ht="13.5"/>
    <row r="13895" s="132" customFormat="1" ht="13.5"/>
    <row r="13896" s="132" customFormat="1" ht="13.5"/>
    <row r="13897" s="132" customFormat="1" ht="13.5"/>
    <row r="13898" s="132" customFormat="1" ht="13.5"/>
    <row r="13899" s="132" customFormat="1" ht="13.5"/>
    <row r="13900" s="132" customFormat="1" ht="13.5"/>
    <row r="13901" s="132" customFormat="1" ht="13.5"/>
    <row r="13902" s="132" customFormat="1" ht="13.5"/>
    <row r="13903" s="132" customFormat="1" ht="13.5"/>
    <row r="13904" s="132" customFormat="1" ht="13.5"/>
    <row r="13905" s="132" customFormat="1" ht="13.5"/>
    <row r="13906" s="132" customFormat="1" ht="13.5"/>
    <row r="13907" s="132" customFormat="1" ht="13.5"/>
    <row r="13908" s="132" customFormat="1" ht="13.5"/>
    <row r="13909" s="132" customFormat="1" ht="13.5"/>
    <row r="13910" s="132" customFormat="1" ht="13.5"/>
    <row r="13911" s="132" customFormat="1" ht="13.5"/>
    <row r="13912" s="132" customFormat="1" ht="13.5"/>
    <row r="13913" s="132" customFormat="1" ht="13.5"/>
    <row r="13914" s="132" customFormat="1" ht="13.5"/>
    <row r="13915" s="132" customFormat="1" ht="13.5"/>
    <row r="13916" s="132" customFormat="1" ht="13.5"/>
    <row r="13917" s="132" customFormat="1" ht="13.5"/>
    <row r="13918" s="132" customFormat="1" ht="13.5"/>
    <row r="13919" s="132" customFormat="1" ht="13.5"/>
    <row r="13920" s="132" customFormat="1" ht="13.5"/>
    <row r="13921" s="132" customFormat="1" ht="13.5"/>
    <row r="13922" s="132" customFormat="1" ht="13.5"/>
    <row r="13923" s="132" customFormat="1" ht="13.5"/>
    <row r="13924" s="132" customFormat="1" ht="13.5"/>
    <row r="13925" s="132" customFormat="1" ht="13.5"/>
    <row r="13926" s="132" customFormat="1" ht="13.5"/>
    <row r="13927" s="132" customFormat="1" ht="13.5"/>
    <row r="13928" s="132" customFormat="1" ht="13.5"/>
    <row r="13929" s="132" customFormat="1" ht="13.5"/>
    <row r="13930" s="132" customFormat="1" ht="13.5"/>
    <row r="13931" s="132" customFormat="1" ht="13.5"/>
    <row r="13932" s="132" customFormat="1" ht="13.5"/>
    <row r="13933" s="132" customFormat="1" ht="13.5"/>
    <row r="13934" s="132" customFormat="1" ht="13.5"/>
    <row r="13935" s="132" customFormat="1" ht="13.5"/>
    <row r="13936" s="132" customFormat="1" ht="13.5"/>
    <row r="13937" s="132" customFormat="1" ht="13.5"/>
    <row r="13938" s="132" customFormat="1" ht="13.5"/>
    <row r="13939" s="132" customFormat="1" ht="13.5"/>
    <row r="13940" s="132" customFormat="1" ht="13.5"/>
    <row r="13941" s="132" customFormat="1" ht="13.5"/>
    <row r="13942" s="132" customFormat="1" ht="13.5"/>
    <row r="13943" s="132" customFormat="1" ht="13.5"/>
    <row r="13944" s="132" customFormat="1" ht="13.5"/>
    <row r="13945" s="132" customFormat="1" ht="13.5"/>
    <row r="13946" s="132" customFormat="1" ht="13.5"/>
    <row r="13947" s="132" customFormat="1" ht="13.5"/>
    <row r="13948" s="132" customFormat="1" ht="13.5"/>
    <row r="13949" s="132" customFormat="1" ht="13.5"/>
    <row r="13950" s="132" customFormat="1" ht="13.5"/>
    <row r="13951" s="132" customFormat="1" ht="13.5"/>
    <row r="13952" s="132" customFormat="1" ht="13.5"/>
    <row r="13953" s="132" customFormat="1" ht="13.5"/>
    <row r="13954" s="132" customFormat="1" ht="13.5"/>
    <row r="13955" s="132" customFormat="1" ht="13.5"/>
    <row r="13956" s="132" customFormat="1" ht="13.5"/>
    <row r="13957" s="132" customFormat="1" ht="13.5"/>
    <row r="13958" s="132" customFormat="1" ht="13.5"/>
    <row r="13959" s="132" customFormat="1" ht="13.5"/>
    <row r="13960" s="132" customFormat="1" ht="13.5"/>
    <row r="13961" s="132" customFormat="1" ht="13.5"/>
    <row r="13962" s="132" customFormat="1" ht="13.5"/>
    <row r="13963" s="132" customFormat="1" ht="13.5"/>
    <row r="13964" s="132" customFormat="1" ht="13.5"/>
    <row r="13965" s="132" customFormat="1" ht="13.5"/>
    <row r="13966" s="132" customFormat="1" ht="13.5"/>
    <row r="13967" s="132" customFormat="1" ht="13.5"/>
    <row r="13968" s="132" customFormat="1" ht="13.5"/>
    <row r="13969" s="132" customFormat="1" ht="13.5"/>
    <row r="13970" s="132" customFormat="1" ht="13.5"/>
    <row r="13971" s="132" customFormat="1" ht="13.5"/>
    <row r="13972" s="132" customFormat="1" ht="13.5"/>
    <row r="13973" s="132" customFormat="1" ht="13.5"/>
    <row r="13974" s="132" customFormat="1" ht="13.5"/>
    <row r="13975" s="132" customFormat="1" ht="13.5"/>
    <row r="13976" s="132" customFormat="1" ht="13.5"/>
    <row r="13977" s="132" customFormat="1" ht="13.5"/>
    <row r="13978" s="132" customFormat="1" ht="13.5"/>
    <row r="13979" s="132" customFormat="1" ht="13.5"/>
    <row r="13980" s="132" customFormat="1" ht="13.5"/>
    <row r="13981" s="132" customFormat="1" ht="13.5"/>
    <row r="13982" s="132" customFormat="1" ht="13.5"/>
    <row r="13983" s="132" customFormat="1" ht="13.5"/>
    <row r="13984" s="132" customFormat="1" ht="13.5"/>
    <row r="13985" s="132" customFormat="1" ht="13.5"/>
    <row r="13986" s="132" customFormat="1" ht="13.5"/>
    <row r="13987" s="132" customFormat="1" ht="13.5"/>
    <row r="13988" s="132" customFormat="1" ht="13.5"/>
    <row r="13989" s="132" customFormat="1" ht="13.5"/>
    <row r="13990" s="132" customFormat="1" ht="13.5"/>
    <row r="13991" s="132" customFormat="1" ht="13.5"/>
    <row r="13992" s="132" customFormat="1" ht="13.5"/>
    <row r="13993" s="132" customFormat="1" ht="13.5"/>
    <row r="13994" s="132" customFormat="1" ht="13.5"/>
    <row r="13995" s="132" customFormat="1" ht="13.5"/>
    <row r="13996" s="132" customFormat="1" ht="13.5"/>
    <row r="13997" s="132" customFormat="1" ht="13.5"/>
    <row r="13998" s="132" customFormat="1" ht="13.5"/>
    <row r="13999" s="132" customFormat="1" ht="13.5"/>
    <row r="14000" s="132" customFormat="1" ht="13.5"/>
    <row r="14001" s="132" customFormat="1" ht="13.5"/>
    <row r="14002" s="132" customFormat="1" ht="13.5"/>
    <row r="14003" s="132" customFormat="1" ht="13.5"/>
    <row r="14004" s="132" customFormat="1" ht="13.5"/>
    <row r="14005" s="132" customFormat="1" ht="13.5"/>
    <row r="14006" s="132" customFormat="1" ht="13.5"/>
    <row r="14007" s="132" customFormat="1" ht="13.5"/>
    <row r="14008" s="132" customFormat="1" ht="13.5"/>
    <row r="14009" s="132" customFormat="1" ht="13.5"/>
    <row r="14010" s="132" customFormat="1" ht="13.5"/>
    <row r="14011" s="132" customFormat="1" ht="13.5"/>
    <row r="14012" s="132" customFormat="1" ht="13.5"/>
    <row r="14013" s="132" customFormat="1" ht="13.5"/>
    <row r="14014" s="132" customFormat="1" ht="13.5"/>
    <row r="14015" s="132" customFormat="1" ht="13.5"/>
    <row r="14016" s="132" customFormat="1" ht="13.5"/>
    <row r="14017" s="132" customFormat="1" ht="13.5"/>
    <row r="14018" s="132" customFormat="1" ht="13.5"/>
    <row r="14019" s="132" customFormat="1" ht="13.5"/>
    <row r="14020" s="132" customFormat="1" ht="13.5"/>
    <row r="14021" s="132" customFormat="1" ht="13.5"/>
    <row r="14022" s="132" customFormat="1" ht="13.5"/>
    <row r="14023" s="132" customFormat="1" ht="13.5"/>
    <row r="14024" s="132" customFormat="1" ht="13.5"/>
    <row r="14025" s="132" customFormat="1" ht="13.5"/>
    <row r="14026" s="132" customFormat="1" ht="13.5"/>
    <row r="14027" s="132" customFormat="1" ht="13.5"/>
    <row r="14028" s="132" customFormat="1" ht="13.5"/>
    <row r="14029" s="132" customFormat="1" ht="13.5"/>
    <row r="14030" s="132" customFormat="1" ht="13.5"/>
    <row r="14031" s="132" customFormat="1" ht="13.5"/>
    <row r="14032" s="132" customFormat="1" ht="13.5"/>
    <row r="14033" s="132" customFormat="1" ht="13.5"/>
    <row r="14034" s="132" customFormat="1" ht="13.5"/>
    <row r="14035" s="132" customFormat="1" ht="13.5"/>
    <row r="14036" s="132" customFormat="1" ht="13.5"/>
    <row r="14037" s="132" customFormat="1" ht="13.5"/>
    <row r="14038" s="132" customFormat="1" ht="13.5"/>
    <row r="14039" s="132" customFormat="1" ht="13.5"/>
    <row r="14040" s="132" customFormat="1" ht="13.5"/>
    <row r="14041" s="132" customFormat="1" ht="13.5"/>
    <row r="14042" s="132" customFormat="1" ht="13.5"/>
    <row r="14043" s="132" customFormat="1" ht="13.5"/>
    <row r="14044" s="132" customFormat="1" ht="13.5"/>
    <row r="14045" s="132" customFormat="1" ht="13.5"/>
    <row r="14046" s="132" customFormat="1" ht="13.5"/>
    <row r="14047" s="132" customFormat="1" ht="13.5"/>
    <row r="14048" s="132" customFormat="1" ht="13.5"/>
    <row r="14049" s="132" customFormat="1" ht="13.5"/>
    <row r="14050" s="132" customFormat="1" ht="13.5"/>
    <row r="14051" s="132" customFormat="1" ht="13.5"/>
    <row r="14052" s="132" customFormat="1" ht="13.5"/>
    <row r="14053" s="132" customFormat="1" ht="13.5"/>
    <row r="14054" s="132" customFormat="1" ht="13.5"/>
    <row r="14055" s="132" customFormat="1" ht="13.5"/>
    <row r="14056" s="132" customFormat="1" ht="13.5"/>
    <row r="14057" s="132" customFormat="1" ht="13.5"/>
    <row r="14058" s="132" customFormat="1" ht="13.5"/>
    <row r="14059" s="132" customFormat="1" ht="13.5"/>
    <row r="14060" s="132" customFormat="1" ht="13.5"/>
    <row r="14061" s="132" customFormat="1" ht="13.5"/>
    <row r="14062" s="132" customFormat="1" ht="13.5"/>
    <row r="14063" s="132" customFormat="1" ht="13.5"/>
    <row r="14064" s="132" customFormat="1" ht="13.5"/>
    <row r="14065" s="132" customFormat="1" ht="13.5"/>
    <row r="14066" s="132" customFormat="1" ht="13.5"/>
    <row r="14067" s="132" customFormat="1" ht="13.5"/>
    <row r="14068" s="132" customFormat="1" ht="13.5"/>
    <row r="14069" s="132" customFormat="1" ht="13.5"/>
    <row r="14070" s="132" customFormat="1" ht="13.5"/>
    <row r="14071" s="132" customFormat="1" ht="13.5"/>
    <row r="14072" s="132" customFormat="1" ht="13.5"/>
    <row r="14073" s="132" customFormat="1" ht="13.5"/>
    <row r="14074" s="132" customFormat="1" ht="13.5"/>
    <row r="14075" s="132" customFormat="1" ht="13.5"/>
    <row r="14076" s="132" customFormat="1" ht="13.5"/>
    <row r="14077" s="132" customFormat="1" ht="13.5"/>
    <row r="14078" s="132" customFormat="1" ht="13.5"/>
    <row r="14079" s="132" customFormat="1" ht="13.5"/>
    <row r="14080" s="132" customFormat="1" ht="13.5"/>
    <row r="14081" s="132" customFormat="1" ht="13.5"/>
    <row r="14082" s="132" customFormat="1" ht="13.5"/>
    <row r="14083" s="132" customFormat="1" ht="13.5"/>
    <row r="14084" s="132" customFormat="1" ht="13.5"/>
    <row r="14085" s="132" customFormat="1" ht="13.5"/>
    <row r="14086" s="132" customFormat="1" ht="13.5"/>
    <row r="14087" s="132" customFormat="1" ht="13.5"/>
    <row r="14088" s="132" customFormat="1" ht="13.5"/>
    <row r="14089" s="132" customFormat="1" ht="13.5"/>
    <row r="14090" s="132" customFormat="1" ht="13.5"/>
    <row r="14091" s="132" customFormat="1" ht="13.5"/>
    <row r="14092" s="132" customFormat="1" ht="13.5"/>
    <row r="14093" s="132" customFormat="1" ht="13.5"/>
    <row r="14094" s="132" customFormat="1" ht="13.5"/>
    <row r="14095" s="132" customFormat="1" ht="13.5"/>
    <row r="14096" s="132" customFormat="1" ht="13.5"/>
    <row r="14097" s="132" customFormat="1" ht="13.5"/>
    <row r="14098" s="132" customFormat="1" ht="13.5"/>
    <row r="14099" s="132" customFormat="1" ht="13.5"/>
    <row r="14100" s="132" customFormat="1" ht="13.5"/>
    <row r="14101" s="132" customFormat="1" ht="13.5"/>
    <row r="14102" s="132" customFormat="1" ht="13.5"/>
    <row r="14103" s="132" customFormat="1" ht="13.5"/>
    <row r="14104" s="132" customFormat="1" ht="13.5"/>
    <row r="14105" s="132" customFormat="1" ht="13.5"/>
    <row r="14106" s="132" customFormat="1" ht="13.5"/>
    <row r="14107" s="132" customFormat="1" ht="13.5"/>
    <row r="14108" s="132" customFormat="1" ht="13.5"/>
    <row r="14109" s="132" customFormat="1" ht="13.5"/>
    <row r="14110" s="132" customFormat="1" ht="13.5"/>
    <row r="14111" s="132" customFormat="1" ht="13.5"/>
    <row r="14112" s="132" customFormat="1" ht="13.5"/>
    <row r="14113" s="132" customFormat="1" ht="13.5"/>
    <row r="14114" s="132" customFormat="1" ht="13.5"/>
    <row r="14115" s="132" customFormat="1" ht="13.5"/>
    <row r="14116" s="132" customFormat="1" ht="13.5"/>
    <row r="14117" s="132" customFormat="1" ht="13.5"/>
    <row r="14118" s="132" customFormat="1" ht="13.5"/>
    <row r="14119" s="132" customFormat="1" ht="13.5"/>
    <row r="14120" s="132" customFormat="1" ht="13.5"/>
    <row r="14121" s="132" customFormat="1" ht="13.5"/>
    <row r="14122" s="132" customFormat="1" ht="13.5"/>
    <row r="14123" s="132" customFormat="1" ht="13.5"/>
    <row r="14124" s="132" customFormat="1" ht="13.5"/>
    <row r="14125" s="132" customFormat="1" ht="13.5"/>
    <row r="14126" s="132" customFormat="1" ht="13.5"/>
    <row r="14127" s="132" customFormat="1" ht="13.5"/>
    <row r="14128" s="132" customFormat="1" ht="13.5"/>
    <row r="14129" s="132" customFormat="1" ht="13.5"/>
    <row r="14130" s="132" customFormat="1" ht="13.5"/>
    <row r="14131" s="132" customFormat="1" ht="13.5"/>
    <row r="14132" s="132" customFormat="1" ht="13.5"/>
    <row r="14133" s="132" customFormat="1" ht="13.5"/>
    <row r="14134" s="132" customFormat="1" ht="13.5"/>
    <row r="14135" s="132" customFormat="1" ht="13.5"/>
    <row r="14136" s="132" customFormat="1" ht="13.5"/>
    <row r="14137" s="132" customFormat="1" ht="13.5"/>
    <row r="14138" s="132" customFormat="1" ht="13.5"/>
    <row r="14139" s="132" customFormat="1" ht="13.5"/>
    <row r="14140" s="132" customFormat="1" ht="13.5"/>
    <row r="14141" s="132" customFormat="1" ht="13.5"/>
    <row r="14142" s="132" customFormat="1" ht="13.5"/>
    <row r="14143" s="132" customFormat="1" ht="13.5"/>
    <row r="14144" s="132" customFormat="1" ht="13.5"/>
    <row r="14145" s="132" customFormat="1" ht="13.5"/>
    <row r="14146" s="132" customFormat="1" ht="13.5"/>
    <row r="14147" s="132" customFormat="1" ht="13.5"/>
    <row r="14148" s="132" customFormat="1" ht="13.5"/>
    <row r="14149" s="132" customFormat="1" ht="13.5"/>
    <row r="14150" s="132" customFormat="1" ht="13.5"/>
    <row r="14151" s="132" customFormat="1" ht="13.5"/>
    <row r="14152" s="132" customFormat="1" ht="13.5"/>
    <row r="14153" s="132" customFormat="1" ht="13.5"/>
    <row r="14154" s="132" customFormat="1" ht="13.5"/>
    <row r="14155" s="132" customFormat="1" ht="13.5"/>
    <row r="14156" s="132" customFormat="1" ht="13.5"/>
    <row r="14157" s="132" customFormat="1" ht="13.5"/>
    <row r="14158" s="132" customFormat="1" ht="13.5"/>
    <row r="14159" s="132" customFormat="1" ht="13.5"/>
    <row r="14160" s="132" customFormat="1" ht="13.5"/>
    <row r="14161" s="132" customFormat="1" ht="13.5"/>
    <row r="14162" s="132" customFormat="1" ht="13.5"/>
    <row r="14163" s="132" customFormat="1" ht="13.5"/>
    <row r="14164" s="132" customFormat="1" ht="13.5"/>
    <row r="14165" s="132" customFormat="1" ht="13.5"/>
    <row r="14166" s="132" customFormat="1" ht="13.5"/>
    <row r="14167" s="132" customFormat="1" ht="13.5"/>
    <row r="14168" s="132" customFormat="1" ht="13.5"/>
    <row r="14169" s="132" customFormat="1" ht="13.5"/>
    <row r="14170" s="132" customFormat="1" ht="13.5"/>
    <row r="14171" s="132" customFormat="1" ht="13.5"/>
    <row r="14172" s="132" customFormat="1" ht="13.5"/>
    <row r="14173" s="132" customFormat="1" ht="13.5"/>
    <row r="14174" s="132" customFormat="1" ht="13.5"/>
    <row r="14175" s="132" customFormat="1" ht="13.5"/>
    <row r="14176" s="132" customFormat="1" ht="13.5"/>
    <row r="14177" s="132" customFormat="1" ht="13.5"/>
    <row r="14178" s="132" customFormat="1" ht="13.5"/>
    <row r="14179" s="132" customFormat="1" ht="13.5"/>
    <row r="14180" s="132" customFormat="1" ht="13.5"/>
    <row r="14181" s="132" customFormat="1" ht="13.5"/>
    <row r="14182" s="132" customFormat="1" ht="13.5"/>
    <row r="14183" s="132" customFormat="1" ht="13.5"/>
    <row r="14184" s="132" customFormat="1" ht="13.5"/>
    <row r="14185" s="132" customFormat="1" ht="13.5"/>
    <row r="14186" s="132" customFormat="1" ht="13.5"/>
    <row r="14187" s="132" customFormat="1" ht="13.5"/>
    <row r="14188" s="132" customFormat="1" ht="13.5"/>
    <row r="14189" s="132" customFormat="1" ht="13.5"/>
    <row r="14190" s="132" customFormat="1" ht="13.5"/>
    <row r="14191" s="132" customFormat="1" ht="13.5"/>
    <row r="14192" s="132" customFormat="1" ht="13.5"/>
    <row r="14193" s="132" customFormat="1" ht="13.5"/>
    <row r="14194" s="132" customFormat="1" ht="13.5"/>
    <row r="14195" s="132" customFormat="1" ht="13.5"/>
    <row r="14196" s="132" customFormat="1" ht="13.5"/>
    <row r="14197" s="132" customFormat="1" ht="13.5"/>
    <row r="14198" s="132" customFormat="1" ht="13.5"/>
    <row r="14199" s="132" customFormat="1" ht="13.5"/>
    <row r="14200" s="132" customFormat="1" ht="13.5"/>
    <row r="14201" s="132" customFormat="1" ht="13.5"/>
    <row r="14202" s="132" customFormat="1" ht="13.5"/>
    <row r="14203" s="132" customFormat="1" ht="13.5"/>
    <row r="14204" s="132" customFormat="1" ht="13.5"/>
    <row r="14205" s="132" customFormat="1" ht="13.5"/>
    <row r="14206" s="132" customFormat="1" ht="13.5"/>
    <row r="14207" s="132" customFormat="1" ht="13.5"/>
    <row r="14208" s="132" customFormat="1" ht="13.5"/>
    <row r="14209" s="132" customFormat="1" ht="13.5"/>
    <row r="14210" s="132" customFormat="1" ht="13.5"/>
    <row r="14211" s="132" customFormat="1" ht="13.5"/>
    <row r="14212" s="132" customFormat="1" ht="13.5"/>
    <row r="14213" s="132" customFormat="1" ht="13.5"/>
    <row r="14214" s="132" customFormat="1" ht="13.5"/>
    <row r="14215" s="132" customFormat="1" ht="13.5"/>
    <row r="14216" s="132" customFormat="1" ht="13.5"/>
    <row r="14217" s="132" customFormat="1" ht="13.5"/>
    <row r="14218" s="132" customFormat="1" ht="13.5"/>
    <row r="14219" s="132" customFormat="1" ht="13.5"/>
    <row r="14220" s="132" customFormat="1" ht="13.5"/>
    <row r="14221" s="132" customFormat="1" ht="13.5"/>
    <row r="14222" s="132" customFormat="1" ht="13.5"/>
    <row r="14223" s="132" customFormat="1" ht="13.5"/>
    <row r="14224" s="132" customFormat="1" ht="13.5"/>
    <row r="14225" s="132" customFormat="1" ht="13.5"/>
    <row r="14226" s="132" customFormat="1" ht="13.5"/>
    <row r="14227" s="132" customFormat="1" ht="13.5"/>
    <row r="14228" s="132" customFormat="1" ht="13.5"/>
    <row r="14229" s="132" customFormat="1" ht="13.5"/>
    <row r="14230" s="132" customFormat="1" ht="13.5"/>
    <row r="14231" s="132" customFormat="1" ht="13.5"/>
    <row r="14232" s="132" customFormat="1" ht="13.5"/>
    <row r="14233" s="132" customFormat="1" ht="13.5"/>
    <row r="14234" s="132" customFormat="1" ht="13.5"/>
    <row r="14235" s="132" customFormat="1" ht="13.5"/>
    <row r="14236" s="132" customFormat="1" ht="13.5"/>
    <row r="14237" s="132" customFormat="1" ht="13.5"/>
    <row r="14238" s="132" customFormat="1" ht="13.5"/>
    <row r="14239" s="132" customFormat="1" ht="13.5"/>
    <row r="14240" s="132" customFormat="1" ht="13.5"/>
    <row r="14241" s="132" customFormat="1" ht="13.5"/>
    <row r="14242" s="132" customFormat="1" ht="13.5"/>
    <row r="14243" s="132" customFormat="1" ht="13.5"/>
    <row r="14244" s="132" customFormat="1" ht="13.5"/>
    <row r="14245" s="132" customFormat="1" ht="13.5"/>
    <row r="14246" s="132" customFormat="1" ht="13.5"/>
    <row r="14247" s="132" customFormat="1" ht="13.5"/>
    <row r="14248" s="132" customFormat="1" ht="13.5"/>
    <row r="14249" s="132" customFormat="1" ht="13.5"/>
    <row r="14250" s="132" customFormat="1" ht="13.5"/>
    <row r="14251" s="132" customFormat="1" ht="13.5"/>
    <row r="14252" s="132" customFormat="1" ht="13.5"/>
    <row r="14253" s="132" customFormat="1" ht="13.5"/>
    <row r="14254" s="132" customFormat="1" ht="13.5"/>
    <row r="14255" s="132" customFormat="1" ht="13.5"/>
    <row r="14256" s="132" customFormat="1" ht="13.5"/>
    <row r="14257" s="132" customFormat="1" ht="13.5"/>
    <row r="14258" s="132" customFormat="1" ht="13.5"/>
    <row r="14259" s="132" customFormat="1" ht="13.5"/>
    <row r="14260" s="132" customFormat="1" ht="13.5"/>
    <row r="14261" s="132" customFormat="1" ht="13.5"/>
    <row r="14262" s="132" customFormat="1" ht="13.5"/>
    <row r="14263" s="132" customFormat="1" ht="13.5"/>
    <row r="14264" s="132" customFormat="1" ht="13.5"/>
    <row r="14265" s="132" customFormat="1" ht="13.5"/>
    <row r="14266" s="132" customFormat="1" ht="13.5"/>
    <row r="14267" s="132" customFormat="1" ht="13.5"/>
    <row r="14268" s="132" customFormat="1" ht="13.5"/>
    <row r="14269" s="132" customFormat="1" ht="13.5"/>
    <row r="14270" s="132" customFormat="1" ht="13.5"/>
    <row r="14271" s="132" customFormat="1" ht="13.5"/>
    <row r="14272" s="132" customFormat="1" ht="13.5"/>
    <row r="14273" s="132" customFormat="1" ht="13.5"/>
    <row r="14274" s="132" customFormat="1" ht="13.5"/>
    <row r="14275" s="132" customFormat="1" ht="13.5"/>
    <row r="14276" s="132" customFormat="1" ht="13.5"/>
    <row r="14277" s="132" customFormat="1" ht="13.5"/>
    <row r="14278" s="132" customFormat="1" ht="13.5"/>
    <row r="14279" s="132" customFormat="1" ht="13.5"/>
    <row r="14280" s="132" customFormat="1" ht="13.5"/>
    <row r="14281" s="132" customFormat="1" ht="13.5"/>
    <row r="14282" s="132" customFormat="1" ht="13.5"/>
    <row r="14283" s="132" customFormat="1" ht="13.5"/>
    <row r="14284" s="132" customFormat="1" ht="13.5"/>
    <row r="14285" s="132" customFormat="1" ht="13.5"/>
    <row r="14286" s="132" customFormat="1" ht="13.5"/>
    <row r="14287" s="132" customFormat="1" ht="13.5"/>
    <row r="14288" s="132" customFormat="1" ht="13.5"/>
    <row r="14289" s="132" customFormat="1" ht="13.5"/>
    <row r="14290" s="132" customFormat="1" ht="13.5"/>
    <row r="14291" s="132" customFormat="1" ht="13.5"/>
    <row r="14292" s="132" customFormat="1" ht="13.5"/>
    <row r="14293" s="132" customFormat="1" ht="13.5"/>
    <row r="14294" s="132" customFormat="1" ht="13.5"/>
    <row r="14295" s="132" customFormat="1" ht="13.5"/>
    <row r="14296" s="132" customFormat="1" ht="13.5"/>
    <row r="14297" s="132" customFormat="1" ht="13.5"/>
    <row r="14298" s="132" customFormat="1" ht="13.5"/>
    <row r="14299" s="132" customFormat="1" ht="13.5"/>
    <row r="14300" s="132" customFormat="1" ht="13.5"/>
    <row r="14301" s="132" customFormat="1" ht="13.5"/>
    <row r="14302" s="132" customFormat="1" ht="13.5"/>
    <row r="14303" s="132" customFormat="1" ht="13.5"/>
    <row r="14304" s="132" customFormat="1" ht="13.5"/>
    <row r="14305" s="132" customFormat="1" ht="13.5"/>
    <row r="14306" s="132" customFormat="1" ht="13.5"/>
    <row r="14307" s="132" customFormat="1" ht="13.5"/>
    <row r="14308" s="132" customFormat="1" ht="13.5"/>
    <row r="14309" s="132" customFormat="1" ht="13.5"/>
    <row r="14310" s="132" customFormat="1" ht="13.5"/>
    <row r="14311" s="132" customFormat="1" ht="13.5"/>
    <row r="14312" s="132" customFormat="1" ht="13.5"/>
    <row r="14313" s="132" customFormat="1" ht="13.5"/>
    <row r="14314" s="132" customFormat="1" ht="13.5"/>
    <row r="14315" s="132" customFormat="1" ht="13.5"/>
    <row r="14316" s="132" customFormat="1" ht="13.5"/>
    <row r="14317" s="132" customFormat="1" ht="13.5"/>
    <row r="14318" s="132" customFormat="1" ht="13.5"/>
    <row r="14319" s="132" customFormat="1" ht="13.5"/>
    <row r="14320" s="132" customFormat="1" ht="13.5"/>
    <row r="14321" s="132" customFormat="1" ht="13.5"/>
    <row r="14322" s="132" customFormat="1" ht="13.5"/>
    <row r="14323" s="132" customFormat="1" ht="13.5"/>
    <row r="14324" s="132" customFormat="1" ht="13.5"/>
    <row r="14325" s="132" customFormat="1" ht="13.5"/>
    <row r="14326" s="132" customFormat="1" ht="13.5"/>
    <row r="14327" s="132" customFormat="1" ht="13.5"/>
    <row r="14328" s="132" customFormat="1" ht="13.5"/>
    <row r="14329" s="132" customFormat="1" ht="13.5"/>
    <row r="14330" s="132" customFormat="1" ht="13.5"/>
    <row r="14331" s="132" customFormat="1" ht="13.5"/>
    <row r="14332" s="132" customFormat="1" ht="13.5"/>
    <row r="14333" s="132" customFormat="1" ht="13.5"/>
    <row r="14334" s="132" customFormat="1" ht="13.5"/>
    <row r="14335" s="132" customFormat="1" ht="13.5"/>
    <row r="14336" s="132" customFormat="1" ht="13.5"/>
    <row r="14337" s="132" customFormat="1" ht="13.5"/>
    <row r="14338" s="132" customFormat="1" ht="13.5"/>
    <row r="14339" s="132" customFormat="1" ht="13.5"/>
    <row r="14340" s="132" customFormat="1" ht="13.5"/>
    <row r="14341" s="132" customFormat="1" ht="13.5"/>
    <row r="14342" s="132" customFormat="1" ht="13.5"/>
    <row r="14343" s="132" customFormat="1" ht="13.5"/>
    <row r="14344" s="132" customFormat="1" ht="13.5"/>
    <row r="14345" s="132" customFormat="1" ht="13.5"/>
    <row r="14346" s="132" customFormat="1" ht="13.5"/>
    <row r="14347" s="132" customFormat="1" ht="13.5"/>
    <row r="14348" s="132" customFormat="1" ht="13.5"/>
    <row r="14349" s="132" customFormat="1" ht="13.5"/>
    <row r="14350" s="132" customFormat="1" ht="13.5"/>
    <row r="14351" s="132" customFormat="1" ht="13.5"/>
    <row r="14352" s="132" customFormat="1" ht="13.5"/>
    <row r="14353" s="132" customFormat="1" ht="13.5"/>
    <row r="14354" s="132" customFormat="1" ht="13.5"/>
    <row r="14355" s="132" customFormat="1" ht="13.5"/>
    <row r="14356" s="132" customFormat="1" ht="13.5"/>
    <row r="14357" s="132" customFormat="1" ht="13.5"/>
    <row r="14358" s="132" customFormat="1" ht="13.5"/>
    <row r="14359" s="132" customFormat="1" ht="13.5"/>
    <row r="14360" s="132" customFormat="1" ht="13.5"/>
    <row r="14361" s="132" customFormat="1" ht="13.5"/>
    <row r="14362" s="132" customFormat="1" ht="13.5"/>
    <row r="14363" s="132" customFormat="1" ht="13.5"/>
    <row r="14364" s="132" customFormat="1" ht="13.5"/>
    <row r="14365" s="132" customFormat="1" ht="13.5"/>
    <row r="14366" s="132" customFormat="1" ht="13.5"/>
    <row r="14367" s="132" customFormat="1" ht="13.5"/>
    <row r="14368" s="132" customFormat="1" ht="13.5"/>
    <row r="14369" s="132" customFormat="1" ht="13.5"/>
    <row r="14370" s="132" customFormat="1" ht="13.5"/>
    <row r="14371" s="132" customFormat="1" ht="13.5"/>
    <row r="14372" s="132" customFormat="1" ht="13.5"/>
    <row r="14373" s="132" customFormat="1" ht="13.5"/>
    <row r="14374" s="132" customFormat="1" ht="13.5"/>
    <row r="14375" s="132" customFormat="1" ht="13.5"/>
    <row r="14376" s="132" customFormat="1" ht="13.5"/>
    <row r="14377" s="132" customFormat="1" ht="13.5"/>
    <row r="14378" s="132" customFormat="1" ht="13.5"/>
    <row r="14379" s="132" customFormat="1" ht="13.5"/>
    <row r="14380" s="132" customFormat="1" ht="13.5"/>
    <row r="14381" s="132" customFormat="1" ht="13.5"/>
    <row r="14382" s="132" customFormat="1" ht="13.5"/>
    <row r="14383" s="132" customFormat="1" ht="13.5"/>
    <row r="14384" s="132" customFormat="1" ht="13.5"/>
    <row r="14385" s="132" customFormat="1" ht="13.5"/>
    <row r="14386" s="132" customFormat="1" ht="13.5"/>
    <row r="14387" s="132" customFormat="1" ht="13.5"/>
    <row r="14388" s="132" customFormat="1" ht="13.5"/>
    <row r="14389" s="132" customFormat="1" ht="13.5"/>
    <row r="14390" s="132" customFormat="1" ht="13.5"/>
    <row r="14391" s="132" customFormat="1" ht="13.5"/>
    <row r="14392" s="132" customFormat="1" ht="13.5"/>
    <row r="14393" s="132" customFormat="1" ht="13.5"/>
    <row r="14394" s="132" customFormat="1" ht="13.5"/>
    <row r="14395" s="132" customFormat="1" ht="13.5"/>
    <row r="14396" s="132" customFormat="1" ht="13.5"/>
    <row r="14397" s="132" customFormat="1" ht="13.5"/>
    <row r="14398" s="132" customFormat="1" ht="13.5"/>
    <row r="14399" s="132" customFormat="1" ht="13.5"/>
    <row r="14400" s="132" customFormat="1" ht="13.5"/>
    <row r="14401" s="132" customFormat="1" ht="13.5"/>
    <row r="14402" s="132" customFormat="1" ht="13.5"/>
    <row r="14403" s="132" customFormat="1" ht="13.5"/>
    <row r="14404" s="132" customFormat="1" ht="13.5"/>
    <row r="14405" s="132" customFormat="1" ht="13.5"/>
    <row r="14406" s="132" customFormat="1" ht="13.5"/>
    <row r="14407" s="132" customFormat="1" ht="13.5"/>
    <row r="14408" s="132" customFormat="1" ht="13.5"/>
    <row r="14409" s="132" customFormat="1" ht="13.5"/>
    <row r="14410" s="132" customFormat="1" ht="13.5"/>
    <row r="14411" s="132" customFormat="1" ht="13.5"/>
    <row r="14412" s="132" customFormat="1" ht="13.5"/>
    <row r="14413" s="132" customFormat="1" ht="13.5"/>
    <row r="14414" s="132" customFormat="1" ht="13.5"/>
    <row r="14415" s="132" customFormat="1" ht="13.5"/>
    <row r="14416" s="132" customFormat="1" ht="13.5"/>
    <row r="14417" s="132" customFormat="1" ht="13.5"/>
    <row r="14418" s="132" customFormat="1" ht="13.5"/>
    <row r="14419" s="132" customFormat="1" ht="13.5"/>
    <row r="14420" s="132" customFormat="1" ht="13.5"/>
    <row r="14421" s="132" customFormat="1" ht="13.5"/>
    <row r="14422" s="132" customFormat="1" ht="13.5"/>
    <row r="14423" s="132" customFormat="1" ht="13.5"/>
    <row r="14424" s="132" customFormat="1" ht="13.5"/>
    <row r="14425" s="132" customFormat="1" ht="13.5"/>
    <row r="14426" s="132" customFormat="1" ht="13.5"/>
    <row r="14427" s="132" customFormat="1" ht="13.5"/>
    <row r="14428" s="132" customFormat="1" ht="13.5"/>
    <row r="14429" s="132" customFormat="1" ht="13.5"/>
    <row r="14430" s="132" customFormat="1" ht="13.5"/>
    <row r="14431" s="132" customFormat="1" ht="13.5"/>
    <row r="14432" s="132" customFormat="1" ht="13.5"/>
    <row r="14433" s="132" customFormat="1" ht="13.5"/>
    <row r="14434" s="132" customFormat="1" ht="13.5"/>
    <row r="14435" s="132" customFormat="1" ht="13.5"/>
    <row r="14436" s="132" customFormat="1" ht="13.5"/>
    <row r="14437" s="132" customFormat="1" ht="13.5"/>
    <row r="14438" s="132" customFormat="1" ht="13.5"/>
    <row r="14439" s="132" customFormat="1" ht="13.5"/>
    <row r="14440" s="132" customFormat="1" ht="13.5"/>
    <row r="14441" s="132" customFormat="1" ht="13.5"/>
    <row r="14442" s="132" customFormat="1" ht="13.5"/>
    <row r="14443" s="132" customFormat="1" ht="13.5"/>
    <row r="14444" s="132" customFormat="1" ht="13.5"/>
    <row r="14445" s="132" customFormat="1" ht="13.5"/>
    <row r="14446" s="132" customFormat="1" ht="13.5"/>
    <row r="14447" s="132" customFormat="1" ht="13.5"/>
    <row r="14448" s="132" customFormat="1" ht="13.5"/>
    <row r="14449" s="132" customFormat="1" ht="13.5"/>
    <row r="14450" s="132" customFormat="1" ht="13.5"/>
    <row r="14451" s="132" customFormat="1" ht="13.5"/>
    <row r="14452" s="132" customFormat="1" ht="13.5"/>
    <row r="14453" s="132" customFormat="1" ht="13.5"/>
    <row r="14454" s="132" customFormat="1" ht="13.5"/>
    <row r="14455" s="132" customFormat="1" ht="13.5"/>
    <row r="14456" s="132" customFormat="1" ht="13.5"/>
    <row r="14457" s="132" customFormat="1" ht="13.5"/>
    <row r="14458" s="132" customFormat="1" ht="13.5"/>
    <row r="14459" s="132" customFormat="1" ht="13.5"/>
    <row r="14460" s="132" customFormat="1" ht="13.5"/>
    <row r="14461" s="132" customFormat="1" ht="13.5"/>
    <row r="14462" s="132" customFormat="1" ht="13.5"/>
    <row r="14463" s="132" customFormat="1" ht="13.5"/>
    <row r="14464" s="132" customFormat="1" ht="13.5"/>
    <row r="14465" s="132" customFormat="1" ht="13.5"/>
    <row r="14466" s="132" customFormat="1" ht="13.5"/>
    <row r="14467" s="132" customFormat="1" ht="13.5"/>
    <row r="14468" s="132" customFormat="1" ht="13.5"/>
    <row r="14469" s="132" customFormat="1" ht="13.5"/>
    <row r="14470" s="132" customFormat="1" ht="13.5"/>
    <row r="14471" s="132" customFormat="1" ht="13.5"/>
    <row r="14472" s="132" customFormat="1" ht="13.5"/>
    <row r="14473" s="132" customFormat="1" ht="13.5"/>
    <row r="14474" s="132" customFormat="1" ht="13.5"/>
    <row r="14475" s="132" customFormat="1" ht="13.5"/>
    <row r="14476" s="132" customFormat="1" ht="13.5"/>
    <row r="14477" s="132" customFormat="1" ht="13.5"/>
    <row r="14478" s="132" customFormat="1" ht="13.5"/>
    <row r="14479" s="132" customFormat="1" ht="13.5"/>
    <row r="14480" s="132" customFormat="1" ht="13.5"/>
    <row r="14481" s="132" customFormat="1" ht="13.5"/>
    <row r="14482" s="132" customFormat="1" ht="13.5"/>
    <row r="14483" s="132" customFormat="1" ht="13.5"/>
    <row r="14484" s="132" customFormat="1" ht="13.5"/>
    <row r="14485" s="132" customFormat="1" ht="13.5"/>
    <row r="14486" s="132" customFormat="1" ht="13.5"/>
    <row r="14487" s="132" customFormat="1" ht="13.5"/>
    <row r="14488" s="132" customFormat="1" ht="13.5"/>
    <row r="14489" s="132" customFormat="1" ht="13.5"/>
    <row r="14490" s="132" customFormat="1" ht="13.5"/>
    <row r="14491" s="132" customFormat="1" ht="13.5"/>
    <row r="14492" s="132" customFormat="1" ht="13.5"/>
    <row r="14493" s="132" customFormat="1" ht="13.5"/>
    <row r="14494" s="132" customFormat="1" ht="13.5"/>
    <row r="14495" s="132" customFormat="1" ht="13.5"/>
    <row r="14496" s="132" customFormat="1" ht="13.5"/>
    <row r="14497" s="132" customFormat="1" ht="13.5"/>
    <row r="14498" s="132" customFormat="1" ht="13.5"/>
    <row r="14499" s="132" customFormat="1" ht="13.5"/>
    <row r="14500" s="132" customFormat="1" ht="13.5"/>
    <row r="14501" s="132" customFormat="1" ht="13.5"/>
    <row r="14502" s="132" customFormat="1" ht="13.5"/>
    <row r="14503" s="132" customFormat="1" ht="13.5"/>
    <row r="14504" s="132" customFormat="1" ht="13.5"/>
    <row r="14505" s="132" customFormat="1" ht="13.5"/>
    <row r="14506" s="132" customFormat="1" ht="13.5"/>
    <row r="14507" s="132" customFormat="1" ht="13.5"/>
    <row r="14508" s="132" customFormat="1" ht="13.5"/>
    <row r="14509" s="132" customFormat="1" ht="13.5"/>
    <row r="14510" s="132" customFormat="1" ht="13.5"/>
    <row r="14511" s="132" customFormat="1" ht="13.5"/>
    <row r="14512" s="132" customFormat="1" ht="13.5"/>
    <row r="14513" s="132" customFormat="1" ht="13.5"/>
    <row r="14514" s="132" customFormat="1" ht="13.5"/>
    <row r="14515" s="132" customFormat="1" ht="13.5"/>
    <row r="14516" s="132" customFormat="1" ht="13.5"/>
    <row r="14517" s="132" customFormat="1" ht="13.5"/>
    <row r="14518" s="132" customFormat="1" ht="13.5"/>
    <row r="14519" s="132" customFormat="1" ht="13.5"/>
    <row r="14520" s="132" customFormat="1" ht="13.5"/>
    <row r="14521" s="132" customFormat="1" ht="13.5"/>
    <row r="14522" s="132" customFormat="1" ht="13.5"/>
    <row r="14523" s="132" customFormat="1" ht="13.5"/>
    <row r="14524" s="132" customFormat="1" ht="13.5"/>
    <row r="14525" s="132" customFormat="1" ht="13.5"/>
    <row r="14526" s="132" customFormat="1" ht="13.5"/>
    <row r="14527" s="132" customFormat="1" ht="13.5"/>
    <row r="14528" s="132" customFormat="1" ht="13.5"/>
    <row r="14529" s="132" customFormat="1" ht="13.5"/>
    <row r="14530" s="132" customFormat="1" ht="13.5"/>
    <row r="14531" s="132" customFormat="1" ht="13.5"/>
    <row r="14532" s="132" customFormat="1" ht="13.5"/>
    <row r="14533" s="132" customFormat="1" ht="13.5"/>
    <row r="14534" s="132" customFormat="1" ht="13.5"/>
    <row r="14535" s="132" customFormat="1" ht="13.5"/>
    <row r="14536" s="132" customFormat="1" ht="13.5"/>
    <row r="14537" s="132" customFormat="1" ht="13.5"/>
    <row r="14538" s="132" customFormat="1" ht="13.5"/>
    <row r="14539" s="132" customFormat="1" ht="13.5"/>
    <row r="14540" s="132" customFormat="1" ht="13.5"/>
    <row r="14541" s="132" customFormat="1" ht="13.5"/>
    <row r="14542" s="132" customFormat="1" ht="13.5"/>
    <row r="14543" s="132" customFormat="1" ht="13.5"/>
    <row r="14544" s="132" customFormat="1" ht="13.5"/>
    <row r="14545" s="132" customFormat="1" ht="13.5"/>
    <row r="14546" s="132" customFormat="1" ht="13.5"/>
    <row r="14547" s="132" customFormat="1" ht="13.5"/>
    <row r="14548" s="132" customFormat="1" ht="13.5"/>
    <row r="14549" s="132" customFormat="1" ht="13.5"/>
    <row r="14550" s="132" customFormat="1" ht="13.5"/>
    <row r="14551" s="132" customFormat="1" ht="13.5"/>
    <row r="14552" s="132" customFormat="1" ht="13.5"/>
    <row r="14553" s="132" customFormat="1" ht="13.5"/>
    <row r="14554" s="132" customFormat="1" ht="13.5"/>
    <row r="14555" s="132" customFormat="1" ht="13.5"/>
    <row r="14556" s="132" customFormat="1" ht="13.5"/>
    <row r="14557" s="132" customFormat="1" ht="13.5"/>
    <row r="14558" s="132" customFormat="1" ht="13.5"/>
    <row r="14559" s="132" customFormat="1" ht="13.5"/>
    <row r="14560" s="132" customFormat="1" ht="13.5"/>
    <row r="14561" s="132" customFormat="1" ht="13.5"/>
    <row r="14562" s="132" customFormat="1" ht="13.5"/>
    <row r="14563" s="132" customFormat="1" ht="13.5"/>
    <row r="14564" s="132" customFormat="1" ht="13.5"/>
    <row r="14565" s="132" customFormat="1" ht="13.5"/>
    <row r="14566" s="132" customFormat="1" ht="13.5"/>
    <row r="14567" s="132" customFormat="1" ht="13.5"/>
    <row r="14568" s="132" customFormat="1" ht="13.5"/>
    <row r="14569" s="132" customFormat="1" ht="13.5"/>
    <row r="14570" s="132" customFormat="1" ht="13.5"/>
    <row r="14571" s="132" customFormat="1" ht="13.5"/>
    <row r="14572" s="132" customFormat="1" ht="13.5"/>
    <row r="14573" s="132" customFormat="1" ht="13.5"/>
    <row r="14574" s="132" customFormat="1" ht="13.5"/>
    <row r="14575" s="132" customFormat="1" ht="13.5"/>
    <row r="14576" s="132" customFormat="1" ht="13.5"/>
    <row r="14577" s="132" customFormat="1" ht="13.5"/>
    <row r="14578" s="132" customFormat="1" ht="13.5"/>
    <row r="14579" s="132" customFormat="1" ht="13.5"/>
    <row r="14580" s="132" customFormat="1" ht="13.5"/>
    <row r="14581" s="132" customFormat="1" ht="13.5"/>
    <row r="14582" s="132" customFormat="1" ht="13.5"/>
    <row r="14583" s="132" customFormat="1" ht="13.5"/>
    <row r="14584" s="132" customFormat="1" ht="13.5"/>
    <row r="14585" s="132" customFormat="1" ht="13.5"/>
    <row r="14586" s="132" customFormat="1" ht="13.5"/>
    <row r="14587" s="132" customFormat="1" ht="13.5"/>
    <row r="14588" s="132" customFormat="1" ht="13.5"/>
    <row r="14589" s="132" customFormat="1" ht="13.5"/>
    <row r="14590" s="132" customFormat="1" ht="13.5"/>
    <row r="14591" s="132" customFormat="1" ht="13.5"/>
    <row r="14592" s="132" customFormat="1" ht="13.5"/>
    <row r="14593" s="132" customFormat="1" ht="13.5"/>
    <row r="14594" s="132" customFormat="1" ht="13.5"/>
    <row r="14595" s="132" customFormat="1" ht="13.5"/>
    <row r="14596" s="132" customFormat="1" ht="13.5"/>
    <row r="14597" s="132" customFormat="1" ht="13.5"/>
    <row r="14598" s="132" customFormat="1" ht="13.5"/>
    <row r="14599" s="132" customFormat="1" ht="13.5"/>
    <row r="14600" s="132" customFormat="1" ht="13.5"/>
    <row r="14601" s="132" customFormat="1" ht="13.5"/>
    <row r="14602" s="132" customFormat="1" ht="13.5"/>
    <row r="14603" s="132" customFormat="1" ht="13.5"/>
    <row r="14604" s="132" customFormat="1" ht="13.5"/>
    <row r="14605" s="132" customFormat="1" ht="13.5"/>
    <row r="14606" s="132" customFormat="1" ht="13.5"/>
    <row r="14607" s="132" customFormat="1" ht="13.5"/>
    <row r="14608" s="132" customFormat="1" ht="13.5"/>
    <row r="14609" s="132" customFormat="1" ht="13.5"/>
    <row r="14610" s="132" customFormat="1" ht="13.5"/>
    <row r="14611" s="132" customFormat="1" ht="13.5"/>
    <row r="14612" s="132" customFormat="1" ht="13.5"/>
    <row r="14613" s="132" customFormat="1" ht="13.5"/>
    <row r="14614" s="132" customFormat="1" ht="13.5"/>
    <row r="14615" s="132" customFormat="1" ht="13.5"/>
    <row r="14616" s="132" customFormat="1" ht="13.5"/>
    <row r="14617" s="132" customFormat="1" ht="13.5"/>
    <row r="14618" s="132" customFormat="1" ht="13.5"/>
    <row r="14619" s="132" customFormat="1" ht="13.5"/>
    <row r="14620" s="132" customFormat="1" ht="13.5"/>
    <row r="14621" s="132" customFormat="1" ht="13.5"/>
    <row r="14622" s="132" customFormat="1" ht="13.5"/>
    <row r="14623" s="132" customFormat="1" ht="13.5"/>
    <row r="14624" s="132" customFormat="1" ht="13.5"/>
    <row r="14625" s="132" customFormat="1" ht="13.5"/>
    <row r="14626" s="132" customFormat="1" ht="13.5"/>
    <row r="14627" s="132" customFormat="1" ht="13.5"/>
    <row r="14628" s="132" customFormat="1" ht="13.5"/>
    <row r="14629" s="132" customFormat="1" ht="13.5"/>
    <row r="14630" s="132" customFormat="1" ht="13.5"/>
    <row r="14631" s="132" customFormat="1" ht="13.5"/>
    <row r="14632" s="132" customFormat="1" ht="13.5"/>
    <row r="14633" s="132" customFormat="1" ht="13.5"/>
    <row r="14634" s="132" customFormat="1" ht="13.5"/>
    <row r="14635" s="132" customFormat="1" ht="13.5"/>
    <row r="14636" s="132" customFormat="1" ht="13.5"/>
    <row r="14637" s="132" customFormat="1" ht="13.5"/>
    <row r="14638" s="132" customFormat="1" ht="13.5"/>
    <row r="14639" s="132" customFormat="1" ht="13.5"/>
    <row r="14640" s="132" customFormat="1" ht="13.5"/>
    <row r="14641" s="132" customFormat="1" ht="13.5"/>
    <row r="14642" s="132" customFormat="1" ht="13.5"/>
    <row r="14643" s="132" customFormat="1" ht="13.5"/>
    <row r="14644" s="132" customFormat="1" ht="13.5"/>
    <row r="14645" s="132" customFormat="1" ht="13.5"/>
    <row r="14646" s="132" customFormat="1" ht="13.5"/>
    <row r="14647" s="132" customFormat="1" ht="13.5"/>
    <row r="14648" s="132" customFormat="1" ht="13.5"/>
    <row r="14649" s="132" customFormat="1" ht="13.5"/>
    <row r="14650" s="132" customFormat="1" ht="13.5"/>
    <row r="14651" s="132" customFormat="1" ht="13.5"/>
    <row r="14652" s="132" customFormat="1" ht="13.5"/>
    <row r="14653" s="132" customFormat="1" ht="13.5"/>
    <row r="14654" s="132" customFormat="1" ht="13.5"/>
    <row r="14655" s="132" customFormat="1" ht="13.5"/>
    <row r="14656" s="132" customFormat="1" ht="13.5"/>
    <row r="14657" s="132" customFormat="1" ht="13.5"/>
    <row r="14658" s="132" customFormat="1" ht="13.5"/>
    <row r="14659" s="132" customFormat="1" ht="13.5"/>
    <row r="14660" s="132" customFormat="1" ht="13.5"/>
    <row r="14661" s="132" customFormat="1" ht="13.5"/>
    <row r="14662" s="132" customFormat="1" ht="13.5"/>
    <row r="14663" s="132" customFormat="1" ht="13.5"/>
    <row r="14664" s="132" customFormat="1" ht="13.5"/>
    <row r="14665" s="132" customFormat="1" ht="13.5"/>
    <row r="14666" s="132" customFormat="1" ht="13.5"/>
    <row r="14667" s="132" customFormat="1" ht="13.5"/>
    <row r="14668" s="132" customFormat="1" ht="13.5"/>
    <row r="14669" s="132" customFormat="1" ht="13.5"/>
    <row r="14670" s="132" customFormat="1" ht="13.5"/>
    <row r="14671" s="132" customFormat="1" ht="13.5"/>
    <row r="14672" s="132" customFormat="1" ht="13.5"/>
    <row r="14673" s="132" customFormat="1" ht="13.5"/>
    <row r="14674" s="132" customFormat="1" ht="13.5"/>
    <row r="14675" s="132" customFormat="1" ht="13.5"/>
    <row r="14676" s="132" customFormat="1" ht="13.5"/>
    <row r="14677" s="132" customFormat="1" ht="13.5"/>
    <row r="14678" s="132" customFormat="1" ht="13.5"/>
    <row r="14679" s="132" customFormat="1" ht="13.5"/>
    <row r="14680" s="132" customFormat="1" ht="13.5"/>
    <row r="14681" s="132" customFormat="1" ht="13.5"/>
    <row r="14682" s="132" customFormat="1" ht="13.5"/>
    <row r="14683" s="132" customFormat="1" ht="13.5"/>
    <row r="14684" s="132" customFormat="1" ht="13.5"/>
    <row r="14685" s="132" customFormat="1" ht="13.5"/>
    <row r="14686" s="132" customFormat="1" ht="13.5"/>
    <row r="14687" s="132" customFormat="1" ht="13.5"/>
    <row r="14688" s="132" customFormat="1" ht="13.5"/>
    <row r="14689" s="132" customFormat="1" ht="13.5"/>
    <row r="14690" s="132" customFormat="1" ht="13.5"/>
    <row r="14691" s="132" customFormat="1" ht="13.5"/>
    <row r="14692" s="132" customFormat="1" ht="13.5"/>
    <row r="14693" s="132" customFormat="1" ht="13.5"/>
    <row r="14694" s="132" customFormat="1" ht="13.5"/>
    <row r="14695" s="132" customFormat="1" ht="13.5"/>
    <row r="14696" s="132" customFormat="1" ht="13.5"/>
    <row r="14697" s="132" customFormat="1" ht="13.5"/>
    <row r="14698" s="132" customFormat="1" ht="13.5"/>
    <row r="14699" s="132" customFormat="1" ht="13.5"/>
    <row r="14700" s="132" customFormat="1" ht="13.5"/>
    <row r="14701" s="132" customFormat="1" ht="13.5"/>
    <row r="14702" s="132" customFormat="1" ht="13.5"/>
    <row r="14703" s="132" customFormat="1" ht="13.5"/>
    <row r="14704" s="132" customFormat="1" ht="13.5"/>
    <row r="14705" s="132" customFormat="1" ht="13.5"/>
    <row r="14706" s="132" customFormat="1" ht="13.5"/>
    <row r="14707" s="132" customFormat="1" ht="13.5"/>
    <row r="14708" s="132" customFormat="1" ht="13.5"/>
    <row r="14709" s="132" customFormat="1" ht="13.5"/>
    <row r="14710" s="132" customFormat="1" ht="13.5"/>
    <row r="14711" s="132" customFormat="1" ht="13.5"/>
    <row r="14712" s="132" customFormat="1" ht="13.5"/>
    <row r="14713" s="132" customFormat="1" ht="13.5"/>
    <row r="14714" s="132" customFormat="1" ht="13.5"/>
    <row r="14715" s="132" customFormat="1" ht="13.5"/>
    <row r="14716" s="132" customFormat="1" ht="13.5"/>
    <row r="14717" s="132" customFormat="1" ht="13.5"/>
    <row r="14718" s="132" customFormat="1" ht="13.5"/>
    <row r="14719" s="132" customFormat="1" ht="13.5"/>
    <row r="14720" s="132" customFormat="1" ht="13.5"/>
    <row r="14721" s="132" customFormat="1" ht="13.5"/>
    <row r="14722" s="132" customFormat="1" ht="13.5"/>
    <row r="14723" s="132" customFormat="1" ht="13.5"/>
    <row r="14724" s="132" customFormat="1" ht="13.5"/>
    <row r="14725" s="132" customFormat="1" ht="13.5"/>
    <row r="14726" s="132" customFormat="1" ht="13.5"/>
    <row r="14727" s="132" customFormat="1" ht="13.5"/>
    <row r="14728" s="132" customFormat="1" ht="13.5"/>
    <row r="14729" s="132" customFormat="1" ht="13.5"/>
    <row r="14730" s="132" customFormat="1" ht="13.5"/>
    <row r="14731" s="132" customFormat="1" ht="13.5"/>
    <row r="14732" s="132" customFormat="1" ht="13.5"/>
    <row r="14733" s="132" customFormat="1" ht="13.5"/>
    <row r="14734" s="132" customFormat="1" ht="13.5"/>
    <row r="14735" s="132" customFormat="1" ht="13.5"/>
    <row r="14736" s="132" customFormat="1" ht="13.5"/>
    <row r="14737" s="132" customFormat="1" ht="13.5"/>
    <row r="14738" s="132" customFormat="1" ht="13.5"/>
    <row r="14739" s="132" customFormat="1" ht="13.5"/>
    <row r="14740" s="132" customFormat="1" ht="13.5"/>
    <row r="14741" s="132" customFormat="1" ht="13.5"/>
    <row r="14742" s="132" customFormat="1" ht="13.5"/>
    <row r="14743" s="132" customFormat="1" ht="13.5"/>
    <row r="14744" s="132" customFormat="1" ht="13.5"/>
    <row r="14745" s="132" customFormat="1" ht="13.5"/>
    <row r="14746" s="132" customFormat="1" ht="13.5"/>
    <row r="14747" s="132" customFormat="1" ht="13.5"/>
    <row r="14748" s="132" customFormat="1" ht="13.5"/>
    <row r="14749" s="132" customFormat="1" ht="13.5"/>
    <row r="14750" s="132" customFormat="1" ht="13.5"/>
    <row r="14751" s="132" customFormat="1" ht="13.5"/>
    <row r="14752" s="132" customFormat="1" ht="13.5"/>
    <row r="14753" s="132" customFormat="1" ht="13.5"/>
    <row r="14754" s="132" customFormat="1" ht="13.5"/>
    <row r="14755" s="132" customFormat="1" ht="13.5"/>
    <row r="14756" s="132" customFormat="1" ht="13.5"/>
    <row r="14757" s="132" customFormat="1" ht="13.5"/>
    <row r="14758" s="132" customFormat="1" ht="13.5"/>
    <row r="14759" s="132" customFormat="1" ht="13.5"/>
    <row r="14760" s="132" customFormat="1" ht="13.5"/>
    <row r="14761" s="132" customFormat="1" ht="13.5"/>
    <row r="14762" s="132" customFormat="1" ht="13.5"/>
    <row r="14763" s="132" customFormat="1" ht="13.5"/>
    <row r="14764" s="132" customFormat="1" ht="13.5"/>
    <row r="14765" s="132" customFormat="1" ht="13.5"/>
    <row r="14766" s="132" customFormat="1" ht="13.5"/>
    <row r="14767" s="132" customFormat="1" ht="13.5"/>
    <row r="14768" s="132" customFormat="1" ht="13.5"/>
    <row r="14769" s="132" customFormat="1" ht="13.5"/>
    <row r="14770" s="132" customFormat="1" ht="13.5"/>
    <row r="14771" s="132" customFormat="1" ht="13.5"/>
    <row r="14772" s="132" customFormat="1" ht="13.5"/>
    <row r="14773" s="132" customFormat="1" ht="13.5"/>
    <row r="14774" s="132" customFormat="1" ht="13.5"/>
    <row r="14775" s="132" customFormat="1" ht="13.5"/>
    <row r="14776" s="132" customFormat="1" ht="13.5"/>
    <row r="14777" s="132" customFormat="1" ht="13.5"/>
    <row r="14778" s="132" customFormat="1" ht="13.5"/>
    <row r="14779" s="132" customFormat="1" ht="13.5"/>
    <row r="14780" s="132" customFormat="1" ht="13.5"/>
    <row r="14781" s="132" customFormat="1" ht="13.5"/>
    <row r="14782" s="132" customFormat="1" ht="13.5"/>
    <row r="14783" s="132" customFormat="1" ht="13.5"/>
    <row r="14784" s="132" customFormat="1" ht="13.5"/>
    <row r="14785" s="132" customFormat="1" ht="13.5"/>
    <row r="14786" s="132" customFormat="1" ht="13.5"/>
    <row r="14787" s="132" customFormat="1" ht="13.5"/>
    <row r="14788" s="132" customFormat="1" ht="13.5"/>
    <row r="14789" s="132" customFormat="1" ht="13.5"/>
    <row r="14790" s="132" customFormat="1" ht="13.5"/>
    <row r="14791" s="132" customFormat="1" ht="13.5"/>
    <row r="14792" s="132" customFormat="1" ht="13.5"/>
    <row r="14793" s="132" customFormat="1" ht="13.5"/>
    <row r="14794" s="132" customFormat="1" ht="13.5"/>
    <row r="14795" s="132" customFormat="1" ht="13.5"/>
    <row r="14796" s="132" customFormat="1" ht="13.5"/>
    <row r="14797" s="132" customFormat="1" ht="13.5"/>
    <row r="14798" s="132" customFormat="1" ht="13.5"/>
    <row r="14799" s="132" customFormat="1" ht="13.5"/>
    <row r="14800" s="132" customFormat="1" ht="13.5"/>
    <row r="14801" s="132" customFormat="1" ht="13.5"/>
    <row r="14802" s="132" customFormat="1" ht="13.5"/>
    <row r="14803" s="132" customFormat="1" ht="13.5"/>
    <row r="14804" s="132" customFormat="1" ht="13.5"/>
    <row r="14805" s="132" customFormat="1" ht="13.5"/>
    <row r="14806" s="132" customFormat="1" ht="13.5"/>
    <row r="14807" s="132" customFormat="1" ht="13.5"/>
    <row r="14808" s="132" customFormat="1" ht="13.5"/>
    <row r="14809" s="132" customFormat="1" ht="13.5"/>
    <row r="14810" s="132" customFormat="1" ht="13.5"/>
    <row r="14811" s="132" customFormat="1" ht="13.5"/>
    <row r="14812" s="132" customFormat="1" ht="13.5"/>
    <row r="14813" s="132" customFormat="1" ht="13.5"/>
    <row r="14814" s="132" customFormat="1" ht="13.5"/>
    <row r="14815" s="132" customFormat="1" ht="13.5"/>
    <row r="14816" s="132" customFormat="1" ht="13.5"/>
    <row r="14817" s="132" customFormat="1" ht="13.5"/>
    <row r="14818" s="132" customFormat="1" ht="13.5"/>
    <row r="14819" s="132" customFormat="1" ht="13.5"/>
    <row r="14820" s="132" customFormat="1" ht="13.5"/>
    <row r="14821" s="132" customFormat="1" ht="13.5"/>
    <row r="14822" s="132" customFormat="1" ht="13.5"/>
    <row r="14823" s="132" customFormat="1" ht="13.5"/>
    <row r="14824" s="132" customFormat="1" ht="13.5"/>
    <row r="14825" s="132" customFormat="1" ht="13.5"/>
    <row r="14826" s="132" customFormat="1" ht="13.5"/>
    <row r="14827" s="132" customFormat="1" ht="13.5"/>
    <row r="14828" s="132" customFormat="1" ht="13.5"/>
    <row r="14829" s="132" customFormat="1" ht="13.5"/>
    <row r="14830" s="132" customFormat="1" ht="13.5"/>
    <row r="14831" s="132" customFormat="1" ht="13.5"/>
    <row r="14832" s="132" customFormat="1" ht="13.5"/>
    <row r="14833" s="132" customFormat="1" ht="13.5"/>
    <row r="14834" s="132" customFormat="1" ht="13.5"/>
    <row r="14835" s="132" customFormat="1" ht="13.5"/>
    <row r="14836" s="132" customFormat="1" ht="13.5"/>
    <row r="14837" s="132" customFormat="1" ht="13.5"/>
    <row r="14838" s="132" customFormat="1" ht="13.5"/>
    <row r="14839" s="132" customFormat="1" ht="13.5"/>
    <row r="14840" s="132" customFormat="1" ht="13.5"/>
    <row r="14841" s="132" customFormat="1" ht="13.5"/>
    <row r="14842" s="132" customFormat="1" ht="13.5"/>
    <row r="14843" s="132" customFormat="1" ht="13.5"/>
    <row r="14844" s="132" customFormat="1" ht="13.5"/>
    <row r="14845" s="132" customFormat="1" ht="13.5"/>
    <row r="14846" s="132" customFormat="1" ht="13.5"/>
    <row r="14847" s="132" customFormat="1" ht="13.5"/>
    <row r="14848" s="132" customFormat="1" ht="13.5"/>
    <row r="14849" s="132" customFormat="1" ht="13.5"/>
    <row r="14850" s="132" customFormat="1" ht="13.5"/>
    <row r="14851" s="132" customFormat="1" ht="13.5"/>
    <row r="14852" s="132" customFormat="1" ht="13.5"/>
    <row r="14853" s="132" customFormat="1" ht="13.5"/>
    <row r="14854" s="132" customFormat="1" ht="13.5"/>
    <row r="14855" s="132" customFormat="1" ht="13.5"/>
    <row r="14856" s="132" customFormat="1" ht="13.5"/>
    <row r="14857" s="132" customFormat="1" ht="13.5"/>
    <row r="14858" s="132" customFormat="1" ht="13.5"/>
    <row r="14859" s="132" customFormat="1" ht="13.5"/>
    <row r="14860" s="132" customFormat="1" ht="13.5"/>
    <row r="14861" s="132" customFormat="1" ht="13.5"/>
    <row r="14862" s="132" customFormat="1" ht="13.5"/>
    <row r="14863" s="132" customFormat="1" ht="13.5"/>
    <row r="14864" s="132" customFormat="1" ht="13.5"/>
    <row r="14865" s="132" customFormat="1" ht="13.5"/>
    <row r="14866" s="132" customFormat="1" ht="13.5"/>
    <row r="14867" s="132" customFormat="1" ht="13.5"/>
    <row r="14868" s="132" customFormat="1" ht="13.5"/>
    <row r="14869" s="132" customFormat="1" ht="13.5"/>
    <row r="14870" s="132" customFormat="1" ht="13.5"/>
    <row r="14871" s="132" customFormat="1" ht="13.5"/>
    <row r="14872" s="132" customFormat="1" ht="13.5"/>
    <row r="14873" s="132" customFormat="1" ht="13.5"/>
    <row r="14874" s="132" customFormat="1" ht="13.5"/>
    <row r="14875" s="132" customFormat="1" ht="13.5"/>
    <row r="14876" s="132" customFormat="1" ht="13.5"/>
    <row r="14877" s="132" customFormat="1" ht="13.5"/>
    <row r="14878" s="132" customFormat="1" ht="13.5"/>
    <row r="14879" s="132" customFormat="1" ht="13.5"/>
    <row r="14880" s="132" customFormat="1" ht="13.5"/>
    <row r="14881" s="132" customFormat="1" ht="13.5"/>
    <row r="14882" s="132" customFormat="1" ht="13.5"/>
    <row r="14883" s="132" customFormat="1" ht="13.5"/>
    <row r="14884" s="132" customFormat="1" ht="13.5"/>
    <row r="14885" s="132" customFormat="1" ht="13.5"/>
    <row r="14886" s="132" customFormat="1" ht="13.5"/>
    <row r="14887" s="132" customFormat="1" ht="13.5"/>
    <row r="14888" s="132" customFormat="1" ht="13.5"/>
    <row r="14889" s="132" customFormat="1" ht="13.5"/>
    <row r="14890" s="132" customFormat="1" ht="13.5"/>
    <row r="14891" s="132" customFormat="1" ht="13.5"/>
    <row r="14892" s="132" customFormat="1" ht="13.5"/>
    <row r="14893" s="132" customFormat="1" ht="13.5"/>
    <row r="14894" s="132" customFormat="1" ht="13.5"/>
    <row r="14895" s="132" customFormat="1" ht="13.5"/>
    <row r="14896" s="132" customFormat="1" ht="13.5"/>
    <row r="14897" s="132" customFormat="1" ht="13.5"/>
    <row r="14898" s="132" customFormat="1" ht="13.5"/>
    <row r="14899" s="132" customFormat="1" ht="13.5"/>
    <row r="14900" s="132" customFormat="1" ht="13.5"/>
    <row r="14901" s="132" customFormat="1" ht="13.5"/>
    <row r="14902" s="132" customFormat="1" ht="13.5"/>
    <row r="14903" s="132" customFormat="1" ht="13.5"/>
    <row r="14904" s="132" customFormat="1" ht="13.5"/>
    <row r="14905" s="132" customFormat="1" ht="13.5"/>
    <row r="14906" s="132" customFormat="1" ht="13.5"/>
    <row r="14907" s="132" customFormat="1" ht="13.5"/>
    <row r="14908" s="132" customFormat="1" ht="13.5"/>
    <row r="14909" s="132" customFormat="1" ht="13.5"/>
    <row r="14910" s="132" customFormat="1" ht="13.5"/>
    <row r="14911" s="132" customFormat="1" ht="13.5"/>
    <row r="14912" s="132" customFormat="1" ht="13.5"/>
    <row r="14913" s="132" customFormat="1" ht="13.5"/>
    <row r="14914" s="132" customFormat="1" ht="13.5"/>
    <row r="14915" s="132" customFormat="1" ht="13.5"/>
    <row r="14916" s="132" customFormat="1" ht="13.5"/>
    <row r="14917" s="132" customFormat="1" ht="13.5"/>
    <row r="14918" s="132" customFormat="1" ht="13.5"/>
    <row r="14919" s="132" customFormat="1" ht="13.5"/>
    <row r="14920" s="132" customFormat="1" ht="13.5"/>
    <row r="14921" s="132" customFormat="1" ht="13.5"/>
    <row r="14922" s="132" customFormat="1" ht="13.5"/>
    <row r="14923" s="132" customFormat="1" ht="13.5"/>
    <row r="14924" s="132" customFormat="1" ht="13.5"/>
    <row r="14925" s="132" customFormat="1" ht="13.5"/>
    <row r="14926" s="132" customFormat="1" ht="13.5"/>
    <row r="14927" s="132" customFormat="1" ht="13.5"/>
    <row r="14928" s="132" customFormat="1" ht="13.5"/>
    <row r="14929" s="132" customFormat="1" ht="13.5"/>
    <row r="14930" s="132" customFormat="1" ht="13.5"/>
    <row r="14931" s="132" customFormat="1" ht="13.5"/>
    <row r="14932" s="132" customFormat="1" ht="13.5"/>
    <row r="14933" s="132" customFormat="1" ht="13.5"/>
    <row r="14934" s="132" customFormat="1" ht="13.5"/>
    <row r="14935" s="132" customFormat="1" ht="13.5"/>
    <row r="14936" s="132" customFormat="1" ht="13.5"/>
    <row r="14937" s="132" customFormat="1" ht="13.5"/>
    <row r="14938" s="132" customFormat="1" ht="13.5"/>
    <row r="14939" s="132" customFormat="1" ht="13.5"/>
    <row r="14940" s="132" customFormat="1" ht="13.5"/>
    <row r="14941" s="132" customFormat="1" ht="13.5"/>
    <row r="14942" s="132" customFormat="1" ht="13.5"/>
    <row r="14943" s="132" customFormat="1" ht="13.5"/>
    <row r="14944" s="132" customFormat="1" ht="13.5"/>
    <row r="14945" s="132" customFormat="1" ht="13.5"/>
    <row r="14946" s="132" customFormat="1" ht="13.5"/>
    <row r="14947" s="132" customFormat="1" ht="13.5"/>
    <row r="14948" s="132" customFormat="1" ht="13.5"/>
    <row r="14949" s="132" customFormat="1" ht="13.5"/>
    <row r="14950" s="132" customFormat="1" ht="13.5"/>
    <row r="14951" s="132" customFormat="1" ht="13.5"/>
    <row r="14952" s="132" customFormat="1" ht="13.5"/>
    <row r="14953" s="132" customFormat="1" ht="13.5"/>
    <row r="14954" s="132" customFormat="1" ht="13.5"/>
    <row r="14955" s="132" customFormat="1" ht="13.5"/>
    <row r="14956" s="132" customFormat="1" ht="13.5"/>
    <row r="14957" s="132" customFormat="1" ht="13.5"/>
    <row r="14958" s="132" customFormat="1" ht="13.5"/>
    <row r="14959" s="132" customFormat="1" ht="13.5"/>
    <row r="14960" s="132" customFormat="1" ht="13.5"/>
    <row r="14961" s="132" customFormat="1" ht="13.5"/>
    <row r="14962" s="132" customFormat="1" ht="13.5"/>
    <row r="14963" s="132" customFormat="1" ht="13.5"/>
    <row r="14964" s="132" customFormat="1" ht="13.5"/>
    <row r="14965" s="132" customFormat="1" ht="13.5"/>
    <row r="14966" s="132" customFormat="1" ht="13.5"/>
    <row r="14967" s="132" customFormat="1" ht="13.5"/>
    <row r="14968" s="132" customFormat="1" ht="13.5"/>
    <row r="14969" s="132" customFormat="1" ht="13.5"/>
    <row r="14970" s="132" customFormat="1" ht="13.5"/>
    <row r="14971" s="132" customFormat="1" ht="13.5"/>
    <row r="14972" s="132" customFormat="1" ht="13.5"/>
    <row r="14973" s="132" customFormat="1" ht="13.5"/>
    <row r="14974" s="132" customFormat="1" ht="13.5"/>
    <row r="14975" s="132" customFormat="1" ht="13.5"/>
    <row r="14976" s="132" customFormat="1" ht="13.5"/>
    <row r="14977" s="132" customFormat="1" ht="13.5"/>
    <row r="14978" s="132" customFormat="1" ht="13.5"/>
    <row r="14979" s="132" customFormat="1" ht="13.5"/>
    <row r="14980" s="132" customFormat="1" ht="13.5"/>
    <row r="14981" s="132" customFormat="1" ht="13.5"/>
    <row r="14982" s="132" customFormat="1" ht="13.5"/>
    <row r="14983" s="132" customFormat="1" ht="13.5"/>
    <row r="14984" s="132" customFormat="1" ht="13.5"/>
    <row r="14985" s="132" customFormat="1" ht="13.5"/>
    <row r="14986" s="132" customFormat="1" ht="13.5"/>
    <row r="14987" s="132" customFormat="1" ht="13.5"/>
    <row r="14988" s="132" customFormat="1" ht="13.5"/>
    <row r="14989" s="132" customFormat="1" ht="13.5"/>
    <row r="14990" s="132" customFormat="1" ht="13.5"/>
    <row r="14991" s="132" customFormat="1" ht="13.5"/>
    <row r="14992" s="132" customFormat="1" ht="13.5"/>
    <row r="14993" s="132" customFormat="1" ht="13.5"/>
    <row r="14994" s="132" customFormat="1" ht="13.5"/>
    <row r="14995" s="132" customFormat="1" ht="13.5"/>
    <row r="14996" s="132" customFormat="1" ht="13.5"/>
    <row r="14997" s="132" customFormat="1" ht="13.5"/>
    <row r="14998" s="132" customFormat="1" ht="13.5"/>
    <row r="14999" s="132" customFormat="1" ht="13.5"/>
    <row r="15000" s="132" customFormat="1" ht="13.5"/>
    <row r="15001" s="132" customFormat="1" ht="13.5"/>
    <row r="15002" s="132" customFormat="1" ht="13.5"/>
    <row r="15003" s="132" customFormat="1" ht="13.5"/>
    <row r="15004" s="132" customFormat="1" ht="13.5"/>
    <row r="15005" s="132" customFormat="1" ht="13.5"/>
    <row r="15006" s="132" customFormat="1" ht="13.5"/>
    <row r="15007" s="132" customFormat="1" ht="13.5"/>
    <row r="15008" s="132" customFormat="1" ht="13.5"/>
    <row r="15009" s="132" customFormat="1" ht="13.5"/>
    <row r="15010" s="132" customFormat="1" ht="13.5"/>
    <row r="15011" s="132" customFormat="1" ht="13.5"/>
    <row r="15012" s="132" customFormat="1" ht="13.5"/>
    <row r="15013" s="132" customFormat="1" ht="13.5"/>
    <row r="15014" s="132" customFormat="1" ht="13.5"/>
    <row r="15015" s="132" customFormat="1" ht="13.5"/>
    <row r="15016" s="132" customFormat="1" ht="13.5"/>
    <row r="15017" s="132" customFormat="1" ht="13.5"/>
    <row r="15018" s="132" customFormat="1" ht="13.5"/>
    <row r="15019" s="132" customFormat="1" ht="13.5"/>
    <row r="15020" s="132" customFormat="1" ht="13.5"/>
    <row r="15021" s="132" customFormat="1" ht="13.5"/>
    <row r="15022" s="132" customFormat="1" ht="13.5"/>
    <row r="15023" s="132" customFormat="1" ht="13.5"/>
    <row r="15024" s="132" customFormat="1" ht="13.5"/>
    <row r="15025" s="132" customFormat="1" ht="13.5"/>
    <row r="15026" s="132" customFormat="1" ht="13.5"/>
    <row r="15027" s="132" customFormat="1" ht="13.5"/>
    <row r="15028" s="132" customFormat="1" ht="13.5"/>
    <row r="15029" s="132" customFormat="1" ht="13.5"/>
    <row r="15030" s="132" customFormat="1" ht="13.5"/>
    <row r="15031" s="132" customFormat="1" ht="13.5"/>
    <row r="15032" s="132" customFormat="1" ht="13.5"/>
    <row r="15033" s="132" customFormat="1" ht="13.5"/>
    <row r="15034" s="132" customFormat="1" ht="13.5"/>
    <row r="15035" s="132" customFormat="1" ht="13.5"/>
    <row r="15036" s="132" customFormat="1" ht="13.5"/>
    <row r="15037" s="132" customFormat="1" ht="13.5"/>
    <row r="15038" s="132" customFormat="1" ht="13.5"/>
    <row r="15039" s="132" customFormat="1" ht="13.5"/>
    <row r="15040" s="132" customFormat="1" ht="13.5"/>
    <row r="15041" s="132" customFormat="1" ht="13.5"/>
    <row r="15042" s="132" customFormat="1" ht="13.5"/>
    <row r="15043" s="132" customFormat="1" ht="13.5"/>
    <row r="15044" s="132" customFormat="1" ht="13.5"/>
    <row r="15045" s="132" customFormat="1" ht="13.5"/>
    <row r="15046" s="132" customFormat="1" ht="13.5"/>
    <row r="15047" s="132" customFormat="1" ht="13.5"/>
    <row r="15048" s="132" customFormat="1" ht="13.5"/>
    <row r="15049" s="132" customFormat="1" ht="13.5"/>
    <row r="15050" s="132" customFormat="1" ht="13.5"/>
    <row r="15051" s="132" customFormat="1" ht="13.5"/>
    <row r="15052" s="132" customFormat="1" ht="13.5"/>
    <row r="15053" s="132" customFormat="1" ht="13.5"/>
    <row r="15054" s="132" customFormat="1" ht="13.5"/>
    <row r="15055" s="132" customFormat="1" ht="13.5"/>
    <row r="15056" s="132" customFormat="1" ht="13.5"/>
    <row r="15057" s="132" customFormat="1" ht="13.5"/>
    <row r="15058" s="132" customFormat="1" ht="13.5"/>
    <row r="15059" s="132" customFormat="1" ht="13.5"/>
    <row r="15060" s="132" customFormat="1" ht="13.5"/>
    <row r="15061" s="132" customFormat="1" ht="13.5"/>
    <row r="15062" s="132" customFormat="1" ht="13.5"/>
    <row r="15063" s="132" customFormat="1" ht="13.5"/>
    <row r="15064" s="132" customFormat="1" ht="13.5"/>
    <row r="15065" s="132" customFormat="1" ht="13.5"/>
    <row r="15066" s="132" customFormat="1" ht="13.5"/>
    <row r="15067" s="132" customFormat="1" ht="13.5"/>
    <row r="15068" s="132" customFormat="1" ht="13.5"/>
    <row r="15069" s="132" customFormat="1" ht="13.5"/>
    <row r="15070" s="132" customFormat="1" ht="13.5"/>
    <row r="15071" s="132" customFormat="1" ht="13.5"/>
    <row r="15072" s="132" customFormat="1" ht="13.5"/>
    <row r="15073" s="132" customFormat="1" ht="13.5"/>
    <row r="15074" s="132" customFormat="1" ht="13.5"/>
    <row r="15075" s="132" customFormat="1" ht="13.5"/>
    <row r="15076" s="132" customFormat="1" ht="13.5"/>
    <row r="15077" s="132" customFormat="1" ht="13.5"/>
    <row r="15078" s="132" customFormat="1" ht="13.5"/>
    <row r="15079" s="132" customFormat="1" ht="13.5"/>
    <row r="15080" s="132" customFormat="1" ht="13.5"/>
    <row r="15081" s="132" customFormat="1" ht="13.5"/>
    <row r="15082" s="132" customFormat="1" ht="13.5"/>
    <row r="15083" s="132" customFormat="1" ht="13.5"/>
    <row r="15084" s="132" customFormat="1" ht="13.5"/>
    <row r="15085" s="132" customFormat="1" ht="13.5"/>
    <row r="15086" s="132" customFormat="1" ht="13.5"/>
    <row r="15087" s="132" customFormat="1" ht="13.5"/>
    <row r="15088" s="132" customFormat="1" ht="13.5"/>
    <row r="15089" s="132" customFormat="1" ht="13.5"/>
    <row r="15090" s="132" customFormat="1" ht="13.5"/>
    <row r="15091" s="132" customFormat="1" ht="13.5"/>
    <row r="15092" s="132" customFormat="1" ht="13.5"/>
    <row r="15093" s="132" customFormat="1" ht="13.5"/>
    <row r="15094" s="132" customFormat="1" ht="13.5"/>
    <row r="15095" s="132" customFormat="1" ht="13.5"/>
    <row r="15096" s="132" customFormat="1" ht="13.5"/>
    <row r="15097" s="132" customFormat="1" ht="13.5"/>
    <row r="15098" s="132" customFormat="1" ht="13.5"/>
    <row r="15099" s="132" customFormat="1" ht="13.5"/>
    <row r="15100" s="132" customFormat="1" ht="13.5"/>
    <row r="15101" s="132" customFormat="1" ht="13.5"/>
    <row r="15102" s="132" customFormat="1" ht="13.5"/>
    <row r="15103" s="132" customFormat="1" ht="13.5"/>
    <row r="15104" s="132" customFormat="1" ht="13.5"/>
    <row r="15105" s="132" customFormat="1" ht="13.5"/>
    <row r="15106" s="132" customFormat="1" ht="13.5"/>
    <row r="15107" s="132" customFormat="1" ht="13.5"/>
    <row r="15108" s="132" customFormat="1" ht="13.5"/>
    <row r="15109" s="132" customFormat="1" ht="13.5"/>
    <row r="15110" s="132" customFormat="1" ht="13.5"/>
    <row r="15111" s="132" customFormat="1" ht="13.5"/>
    <row r="15112" s="132" customFormat="1" ht="13.5"/>
    <row r="15113" s="132" customFormat="1" ht="13.5"/>
    <row r="15114" s="132" customFormat="1" ht="13.5"/>
    <row r="15115" s="132" customFormat="1" ht="13.5"/>
    <row r="15116" s="132" customFormat="1" ht="13.5"/>
    <row r="15117" s="132" customFormat="1" ht="13.5"/>
    <row r="15118" s="132" customFormat="1" ht="13.5"/>
    <row r="15119" s="132" customFormat="1" ht="13.5"/>
    <row r="15120" s="132" customFormat="1" ht="13.5"/>
    <row r="15121" s="132" customFormat="1" ht="13.5"/>
    <row r="15122" s="132" customFormat="1" ht="13.5"/>
    <row r="15123" s="132" customFormat="1" ht="13.5"/>
    <row r="15124" s="132" customFormat="1" ht="13.5"/>
    <row r="15125" s="132" customFormat="1" ht="13.5"/>
    <row r="15126" s="132" customFormat="1" ht="13.5"/>
    <row r="15127" s="132" customFormat="1" ht="13.5"/>
    <row r="15128" s="132" customFormat="1" ht="13.5"/>
    <row r="15129" s="132" customFormat="1" ht="13.5"/>
    <row r="15130" s="132" customFormat="1" ht="13.5"/>
    <row r="15131" s="132" customFormat="1" ht="13.5"/>
    <row r="15132" s="132" customFormat="1" ht="13.5"/>
    <row r="15133" s="132" customFormat="1" ht="13.5"/>
    <row r="15134" s="132" customFormat="1" ht="13.5"/>
    <row r="15135" s="132" customFormat="1" ht="13.5"/>
    <row r="15136" s="132" customFormat="1" ht="13.5"/>
    <row r="15137" s="132" customFormat="1" ht="13.5"/>
    <row r="15138" s="132" customFormat="1" ht="13.5"/>
    <row r="15139" s="132" customFormat="1" ht="13.5"/>
    <row r="15140" s="132" customFormat="1" ht="13.5"/>
    <row r="15141" s="132" customFormat="1" ht="13.5"/>
    <row r="15142" s="132" customFormat="1" ht="13.5"/>
    <row r="15143" s="132" customFormat="1" ht="13.5"/>
    <row r="15144" s="132" customFormat="1" ht="13.5"/>
    <row r="15145" s="132" customFormat="1" ht="13.5"/>
    <row r="15146" s="132" customFormat="1" ht="13.5"/>
    <row r="15147" s="132" customFormat="1" ht="13.5"/>
    <row r="15148" s="132" customFormat="1" ht="13.5"/>
    <row r="15149" s="132" customFormat="1" ht="13.5"/>
    <row r="15150" s="132" customFormat="1" ht="13.5"/>
    <row r="15151" s="132" customFormat="1" ht="13.5"/>
    <row r="15152" s="132" customFormat="1" ht="13.5"/>
    <row r="15153" s="132" customFormat="1" ht="13.5"/>
    <row r="15154" s="132" customFormat="1" ht="13.5"/>
    <row r="15155" s="132" customFormat="1" ht="13.5"/>
    <row r="15156" s="132" customFormat="1" ht="13.5"/>
    <row r="15157" s="132" customFormat="1" ht="13.5"/>
    <row r="15158" s="132" customFormat="1" ht="13.5"/>
    <row r="15159" s="132" customFormat="1" ht="13.5"/>
    <row r="15160" s="132" customFormat="1" ht="13.5"/>
    <row r="15161" s="132" customFormat="1" ht="13.5"/>
    <row r="15162" s="132" customFormat="1" ht="13.5"/>
    <row r="15163" s="132" customFormat="1" ht="13.5"/>
    <row r="15164" s="132" customFormat="1" ht="13.5"/>
    <row r="15165" s="132" customFormat="1" ht="13.5"/>
    <row r="15166" s="132" customFormat="1" ht="13.5"/>
    <row r="15167" s="132" customFormat="1" ht="13.5"/>
    <row r="15168" s="132" customFormat="1" ht="13.5"/>
    <row r="15169" s="132" customFormat="1" ht="13.5"/>
    <row r="15170" s="132" customFormat="1" ht="13.5"/>
    <row r="15171" s="132" customFormat="1" ht="13.5"/>
    <row r="15172" s="132" customFormat="1" ht="13.5"/>
    <row r="15173" s="132" customFormat="1" ht="13.5"/>
    <row r="15174" s="132" customFormat="1" ht="13.5"/>
    <row r="15175" s="132" customFormat="1" ht="13.5"/>
    <row r="15176" s="132" customFormat="1" ht="13.5"/>
    <row r="15177" s="132" customFormat="1" ht="13.5"/>
    <row r="15178" s="132" customFormat="1" ht="13.5"/>
    <row r="15179" s="132" customFormat="1" ht="13.5"/>
    <row r="15180" s="132" customFormat="1" ht="13.5"/>
    <row r="15181" s="132" customFormat="1" ht="13.5"/>
    <row r="15182" s="132" customFormat="1" ht="13.5"/>
    <row r="15183" s="132" customFormat="1" ht="13.5"/>
    <row r="15184" s="132" customFormat="1" ht="13.5"/>
    <row r="15185" s="132" customFormat="1" ht="13.5"/>
    <row r="15186" s="132" customFormat="1" ht="13.5"/>
    <row r="15187" s="132" customFormat="1" ht="13.5"/>
    <row r="15188" s="132" customFormat="1" ht="13.5"/>
    <row r="15189" s="132" customFormat="1" ht="13.5"/>
    <row r="15190" s="132" customFormat="1" ht="13.5"/>
    <row r="15191" s="132" customFormat="1" ht="13.5"/>
    <row r="15192" s="132" customFormat="1" ht="13.5"/>
    <row r="15193" s="132" customFormat="1" ht="13.5"/>
    <row r="15194" s="132" customFormat="1" ht="13.5"/>
    <row r="15195" s="132" customFormat="1" ht="13.5"/>
    <row r="15196" s="132" customFormat="1" ht="13.5"/>
    <row r="15197" s="132" customFormat="1" ht="13.5"/>
    <row r="15198" s="132" customFormat="1" ht="13.5"/>
    <row r="15199" s="132" customFormat="1" ht="13.5"/>
    <row r="15200" s="132" customFormat="1" ht="13.5"/>
    <row r="15201" s="132" customFormat="1" ht="13.5"/>
    <row r="15202" s="132" customFormat="1" ht="13.5"/>
    <row r="15203" s="132" customFormat="1" ht="13.5"/>
    <row r="15204" s="132" customFormat="1" ht="13.5"/>
    <row r="15205" s="132" customFormat="1" ht="13.5"/>
    <row r="15206" s="132" customFormat="1" ht="13.5"/>
    <row r="15207" s="132" customFormat="1" ht="13.5"/>
    <row r="15208" s="132" customFormat="1" ht="13.5"/>
    <row r="15209" s="132" customFormat="1" ht="13.5"/>
    <row r="15210" s="132" customFormat="1" ht="13.5"/>
    <row r="15211" s="132" customFormat="1" ht="13.5"/>
    <row r="15212" s="132" customFormat="1" ht="13.5"/>
    <row r="15213" s="132" customFormat="1" ht="13.5"/>
    <row r="15214" s="132" customFormat="1" ht="13.5"/>
    <row r="15215" s="132" customFormat="1" ht="13.5"/>
    <row r="15216" s="132" customFormat="1" ht="13.5"/>
    <row r="15217" s="132" customFormat="1" ht="13.5"/>
    <row r="15218" s="132" customFormat="1" ht="13.5"/>
    <row r="15219" s="132" customFormat="1" ht="13.5"/>
    <row r="15220" s="132" customFormat="1" ht="13.5"/>
    <row r="15221" s="132" customFormat="1" ht="13.5"/>
    <row r="15222" s="132" customFormat="1" ht="13.5"/>
    <row r="15223" s="132" customFormat="1" ht="13.5"/>
    <row r="15224" s="132" customFormat="1" ht="13.5"/>
    <row r="15225" s="132" customFormat="1" ht="13.5"/>
    <row r="15226" s="132" customFormat="1" ht="13.5"/>
    <row r="15227" s="132" customFormat="1" ht="13.5"/>
    <row r="15228" s="132" customFormat="1" ht="13.5"/>
    <row r="15229" s="132" customFormat="1" ht="13.5"/>
    <row r="15230" s="132" customFormat="1" ht="13.5"/>
    <row r="15231" s="132" customFormat="1" ht="13.5"/>
    <row r="15232" s="132" customFormat="1" ht="13.5"/>
    <row r="15233" s="132" customFormat="1" ht="13.5"/>
    <row r="15234" s="132" customFormat="1" ht="13.5"/>
    <row r="15235" s="132" customFormat="1" ht="13.5"/>
    <row r="15236" s="132" customFormat="1" ht="13.5"/>
    <row r="15237" s="132" customFormat="1" ht="13.5"/>
    <row r="15238" s="132" customFormat="1" ht="13.5"/>
    <row r="15239" s="132" customFormat="1" ht="13.5"/>
    <row r="15240" s="132" customFormat="1" ht="13.5"/>
    <row r="15241" s="132" customFormat="1" ht="13.5"/>
    <row r="15242" s="132" customFormat="1" ht="13.5"/>
    <row r="15243" s="132" customFormat="1" ht="13.5"/>
    <row r="15244" s="132" customFormat="1" ht="13.5"/>
    <row r="15245" s="132" customFormat="1" ht="13.5"/>
    <row r="15246" s="132" customFormat="1" ht="13.5"/>
    <row r="15247" s="132" customFormat="1" ht="13.5"/>
    <row r="15248" s="132" customFormat="1" ht="13.5"/>
    <row r="15249" s="132" customFormat="1" ht="13.5"/>
    <row r="15250" s="132" customFormat="1" ht="13.5"/>
    <row r="15251" s="132" customFormat="1" ht="13.5"/>
    <row r="15252" s="132" customFormat="1" ht="13.5"/>
    <row r="15253" s="132" customFormat="1" ht="13.5"/>
    <row r="15254" s="132" customFormat="1" ht="13.5"/>
    <row r="15255" s="132" customFormat="1" ht="13.5"/>
    <row r="15256" s="132" customFormat="1" ht="13.5"/>
    <row r="15257" s="132" customFormat="1" ht="13.5"/>
    <row r="15258" s="132" customFormat="1" ht="13.5"/>
    <row r="15259" s="132" customFormat="1" ht="13.5"/>
    <row r="15260" s="132" customFormat="1" ht="13.5"/>
    <row r="15261" s="132" customFormat="1" ht="13.5"/>
    <row r="15262" s="132" customFormat="1" ht="13.5"/>
    <row r="15263" s="132" customFormat="1" ht="13.5"/>
    <row r="15264" s="132" customFormat="1" ht="13.5"/>
    <row r="15265" s="132" customFormat="1" ht="13.5"/>
    <row r="15266" s="132" customFormat="1" ht="13.5"/>
    <row r="15267" s="132" customFormat="1" ht="13.5"/>
    <row r="15268" s="132" customFormat="1" ht="13.5"/>
    <row r="15269" s="132" customFormat="1" ht="13.5"/>
    <row r="15270" s="132" customFormat="1" ht="13.5"/>
    <row r="15271" s="132" customFormat="1" ht="13.5"/>
    <row r="15272" s="132" customFormat="1" ht="13.5"/>
    <row r="15273" s="132" customFormat="1" ht="13.5"/>
    <row r="15274" s="132" customFormat="1" ht="13.5"/>
    <row r="15275" s="132" customFormat="1" ht="13.5"/>
    <row r="15276" s="132" customFormat="1" ht="13.5"/>
    <row r="15277" s="132" customFormat="1" ht="13.5"/>
    <row r="15278" s="132" customFormat="1" ht="13.5"/>
    <row r="15279" s="132" customFormat="1" ht="13.5"/>
    <row r="15280" s="132" customFormat="1" ht="13.5"/>
    <row r="15281" s="132" customFormat="1" ht="13.5"/>
    <row r="15282" s="132" customFormat="1" ht="13.5"/>
    <row r="15283" s="132" customFormat="1" ht="13.5"/>
    <row r="15284" s="132" customFormat="1" ht="13.5"/>
    <row r="15285" s="132" customFormat="1" ht="13.5"/>
    <row r="15286" s="132" customFormat="1" ht="13.5"/>
    <row r="15287" s="132" customFormat="1" ht="13.5"/>
    <row r="15288" s="132" customFormat="1" ht="13.5"/>
    <row r="15289" s="132" customFormat="1" ht="13.5"/>
    <row r="15290" s="132" customFormat="1" ht="13.5"/>
    <row r="15291" s="132" customFormat="1" ht="13.5"/>
    <row r="15292" s="132" customFormat="1" ht="13.5"/>
    <row r="15293" s="132" customFormat="1" ht="13.5"/>
    <row r="15294" s="132" customFormat="1" ht="13.5"/>
    <row r="15295" s="132" customFormat="1" ht="13.5"/>
    <row r="15296" s="132" customFormat="1" ht="13.5"/>
    <row r="15297" s="132" customFormat="1" ht="13.5"/>
    <row r="15298" s="132" customFormat="1" ht="13.5"/>
    <row r="15299" s="132" customFormat="1" ht="13.5"/>
    <row r="15300" s="132" customFormat="1" ht="13.5"/>
    <row r="15301" s="132" customFormat="1" ht="13.5"/>
    <row r="15302" s="132" customFormat="1" ht="13.5"/>
    <row r="15303" s="132" customFormat="1" ht="13.5"/>
    <row r="15304" s="132" customFormat="1" ht="13.5"/>
    <row r="15305" s="132" customFormat="1" ht="13.5"/>
    <row r="15306" s="132" customFormat="1" ht="13.5"/>
    <row r="15307" s="132" customFormat="1" ht="13.5"/>
    <row r="15308" s="132" customFormat="1" ht="13.5"/>
    <row r="15309" s="132" customFormat="1" ht="13.5"/>
    <row r="15310" s="132" customFormat="1" ht="13.5"/>
    <row r="15311" s="132" customFormat="1" ht="13.5"/>
    <row r="15312" s="132" customFormat="1" ht="13.5"/>
    <row r="15313" s="132" customFormat="1" ht="13.5"/>
    <row r="15314" s="132" customFormat="1" ht="13.5"/>
    <row r="15315" s="132" customFormat="1" ht="13.5"/>
    <row r="15316" s="132" customFormat="1" ht="13.5"/>
    <row r="15317" s="132" customFormat="1" ht="13.5"/>
    <row r="15318" s="132" customFormat="1" ht="13.5"/>
    <row r="15319" s="132" customFormat="1" ht="13.5"/>
    <row r="15320" s="132" customFormat="1" ht="13.5"/>
    <row r="15321" s="132" customFormat="1" ht="13.5"/>
    <row r="15322" s="132" customFormat="1" ht="13.5"/>
    <row r="15323" s="132" customFormat="1" ht="13.5"/>
    <row r="15324" s="132" customFormat="1" ht="13.5"/>
    <row r="15325" s="132" customFormat="1" ht="13.5"/>
    <row r="15326" s="132" customFormat="1" ht="13.5"/>
    <row r="15327" s="132" customFormat="1" ht="13.5"/>
    <row r="15328" s="132" customFormat="1" ht="13.5"/>
    <row r="15329" s="132" customFormat="1" ht="13.5"/>
    <row r="15330" s="132" customFormat="1" ht="13.5"/>
    <row r="15331" s="132" customFormat="1" ht="13.5"/>
    <row r="15332" s="132" customFormat="1" ht="13.5"/>
    <row r="15333" s="132" customFormat="1" ht="13.5"/>
    <row r="15334" s="132" customFormat="1" ht="13.5"/>
    <row r="15335" s="132" customFormat="1" ht="13.5"/>
    <row r="15336" s="132" customFormat="1" ht="13.5"/>
    <row r="15337" s="132" customFormat="1" ht="13.5"/>
    <row r="15338" s="132" customFormat="1" ht="13.5"/>
    <row r="15339" s="132" customFormat="1" ht="13.5"/>
    <row r="15340" s="132" customFormat="1" ht="13.5"/>
    <row r="15341" s="132" customFormat="1" ht="13.5"/>
    <row r="15342" s="132" customFormat="1" ht="13.5"/>
    <row r="15343" s="132" customFormat="1" ht="13.5"/>
    <row r="15344" s="132" customFormat="1" ht="13.5"/>
    <row r="15345" s="132" customFormat="1" ht="13.5"/>
    <row r="15346" s="132" customFormat="1" ht="13.5"/>
    <row r="15347" s="132" customFormat="1" ht="13.5"/>
    <row r="15348" s="132" customFormat="1" ht="13.5"/>
    <row r="15349" s="132" customFormat="1" ht="13.5"/>
    <row r="15350" s="132" customFormat="1" ht="13.5"/>
    <row r="15351" s="132" customFormat="1" ht="13.5"/>
    <row r="15352" s="132" customFormat="1" ht="13.5"/>
    <row r="15353" s="132" customFormat="1" ht="13.5"/>
    <row r="15354" s="132" customFormat="1" ht="13.5"/>
    <row r="15355" s="132" customFormat="1" ht="13.5"/>
    <row r="15356" s="132" customFormat="1" ht="13.5"/>
    <row r="15357" s="132" customFormat="1" ht="13.5"/>
    <row r="15358" s="132" customFormat="1" ht="13.5"/>
    <row r="15359" s="132" customFormat="1" ht="13.5"/>
    <row r="15360" s="132" customFormat="1" ht="13.5"/>
    <row r="15361" s="132" customFormat="1" ht="13.5"/>
    <row r="15362" s="132" customFormat="1" ht="13.5"/>
    <row r="15363" s="132" customFormat="1" ht="13.5"/>
    <row r="15364" s="132" customFormat="1" ht="13.5"/>
    <row r="15365" s="132" customFormat="1" ht="13.5"/>
    <row r="15366" s="132" customFormat="1" ht="13.5"/>
    <row r="15367" s="132" customFormat="1" ht="13.5"/>
    <row r="15368" s="132" customFormat="1" ht="13.5"/>
    <row r="15369" s="132" customFormat="1" ht="13.5"/>
    <row r="15370" s="132" customFormat="1" ht="13.5"/>
    <row r="15371" s="132" customFormat="1" ht="13.5"/>
    <row r="15372" s="132" customFormat="1" ht="13.5"/>
    <row r="15373" s="132" customFormat="1" ht="13.5"/>
    <row r="15374" s="132" customFormat="1" ht="13.5"/>
    <row r="15375" s="132" customFormat="1" ht="13.5"/>
    <row r="15376" s="132" customFormat="1" ht="13.5"/>
    <row r="15377" s="132" customFormat="1" ht="13.5"/>
    <row r="15378" s="132" customFormat="1" ht="13.5"/>
    <row r="15379" s="132" customFormat="1" ht="13.5"/>
    <row r="15380" s="132" customFormat="1" ht="13.5"/>
    <row r="15381" s="132" customFormat="1" ht="13.5"/>
    <row r="15382" s="132" customFormat="1" ht="13.5"/>
    <row r="15383" s="132" customFormat="1" ht="13.5"/>
    <row r="15384" s="132" customFormat="1" ht="13.5"/>
    <row r="15385" s="132" customFormat="1" ht="13.5"/>
    <row r="15386" s="132" customFormat="1" ht="13.5"/>
    <row r="15387" s="132" customFormat="1" ht="13.5"/>
    <row r="15388" s="132" customFormat="1" ht="13.5"/>
    <row r="15389" s="132" customFormat="1" ht="13.5"/>
    <row r="15390" s="132" customFormat="1" ht="13.5"/>
    <row r="15391" s="132" customFormat="1" ht="13.5"/>
    <row r="15392" s="132" customFormat="1" ht="13.5"/>
    <row r="15393" s="132" customFormat="1" ht="13.5"/>
    <row r="15394" s="132" customFormat="1" ht="13.5"/>
    <row r="15395" s="132" customFormat="1" ht="13.5"/>
    <row r="15396" s="132" customFormat="1" ht="13.5"/>
    <row r="15397" s="132" customFormat="1" ht="13.5"/>
    <row r="15398" s="132" customFormat="1" ht="13.5"/>
    <row r="15399" s="132" customFormat="1" ht="13.5"/>
    <row r="15400" s="132" customFormat="1" ht="13.5"/>
    <row r="15401" s="132" customFormat="1" ht="13.5"/>
    <row r="15402" s="132" customFormat="1" ht="13.5"/>
    <row r="15403" s="132" customFormat="1" ht="13.5"/>
    <row r="15404" s="132" customFormat="1" ht="13.5"/>
    <row r="15405" s="132" customFormat="1" ht="13.5"/>
    <row r="15406" s="132" customFormat="1" ht="13.5"/>
    <row r="15407" s="132" customFormat="1" ht="13.5"/>
    <row r="15408" s="132" customFormat="1" ht="13.5"/>
    <row r="15409" s="132" customFormat="1" ht="13.5"/>
    <row r="15410" s="132" customFormat="1" ht="13.5"/>
    <row r="15411" s="132" customFormat="1" ht="13.5"/>
    <row r="15412" s="132" customFormat="1" ht="13.5"/>
    <row r="15413" s="132" customFormat="1" ht="13.5"/>
    <row r="15414" s="132" customFormat="1" ht="13.5"/>
    <row r="15415" s="132" customFormat="1" ht="13.5"/>
    <row r="15416" s="132" customFormat="1" ht="13.5"/>
    <row r="15417" s="132" customFormat="1" ht="13.5"/>
    <row r="15418" s="132" customFormat="1" ht="13.5"/>
    <row r="15419" s="132" customFormat="1" ht="13.5"/>
    <row r="15420" s="132" customFormat="1" ht="13.5"/>
    <row r="15421" s="132" customFormat="1" ht="13.5"/>
    <row r="15422" s="132" customFormat="1" ht="13.5"/>
    <row r="15423" s="132" customFormat="1" ht="13.5"/>
    <row r="15424" s="132" customFormat="1" ht="13.5"/>
    <row r="15425" s="132" customFormat="1" ht="13.5"/>
    <row r="15426" s="132" customFormat="1" ht="13.5"/>
    <row r="15427" s="132" customFormat="1" ht="13.5"/>
    <row r="15428" s="132" customFormat="1" ht="13.5"/>
    <row r="15429" s="132" customFormat="1" ht="13.5"/>
    <row r="15430" s="132" customFormat="1" ht="13.5"/>
    <row r="15431" s="132" customFormat="1" ht="13.5"/>
    <row r="15432" s="132" customFormat="1" ht="13.5"/>
    <row r="15433" s="132" customFormat="1" ht="13.5"/>
    <row r="15434" s="132" customFormat="1" ht="13.5"/>
    <row r="15435" s="132" customFormat="1" ht="13.5"/>
    <row r="15436" s="132" customFormat="1" ht="13.5"/>
    <row r="15437" s="132" customFormat="1" ht="13.5"/>
    <row r="15438" s="132" customFormat="1" ht="13.5"/>
    <row r="15439" s="132" customFormat="1" ht="13.5"/>
    <row r="15440" s="132" customFormat="1" ht="13.5"/>
    <row r="15441" s="132" customFormat="1" ht="13.5"/>
    <row r="15442" s="132" customFormat="1" ht="13.5"/>
    <row r="15443" s="132" customFormat="1" ht="13.5"/>
    <row r="15444" s="132" customFormat="1" ht="13.5"/>
    <row r="15445" s="132" customFormat="1" ht="13.5"/>
    <row r="15446" s="132" customFormat="1" ht="13.5"/>
    <row r="15447" s="132" customFormat="1" ht="13.5"/>
    <row r="15448" s="132" customFormat="1" ht="13.5"/>
    <row r="15449" s="132" customFormat="1" ht="13.5"/>
    <row r="15450" s="132" customFormat="1" ht="13.5"/>
    <row r="15451" s="132" customFormat="1" ht="13.5"/>
    <row r="15452" s="132" customFormat="1" ht="13.5"/>
    <row r="15453" s="132" customFormat="1" ht="13.5"/>
    <row r="15454" s="132" customFormat="1" ht="13.5"/>
    <row r="15455" s="132" customFormat="1" ht="13.5"/>
    <row r="15456" s="132" customFormat="1" ht="13.5"/>
    <row r="15457" s="132" customFormat="1" ht="13.5"/>
    <row r="15458" s="132" customFormat="1" ht="13.5"/>
    <row r="15459" s="132" customFormat="1" ht="13.5"/>
    <row r="15460" s="132" customFormat="1" ht="13.5"/>
    <row r="15461" s="132" customFormat="1" ht="13.5"/>
    <row r="15462" s="132" customFormat="1" ht="13.5"/>
    <row r="15463" s="132" customFormat="1" ht="13.5"/>
    <row r="15464" s="132" customFormat="1" ht="13.5"/>
    <row r="15465" s="132" customFormat="1" ht="13.5"/>
    <row r="15466" s="132" customFormat="1" ht="13.5"/>
    <row r="15467" s="132" customFormat="1" ht="13.5"/>
    <row r="15468" s="132" customFormat="1" ht="13.5"/>
    <row r="15469" s="132" customFormat="1" ht="13.5"/>
    <row r="15470" s="132" customFormat="1" ht="13.5"/>
    <row r="15471" s="132" customFormat="1" ht="13.5"/>
    <row r="15472" s="132" customFormat="1" ht="13.5"/>
    <row r="15473" s="132" customFormat="1" ht="13.5"/>
    <row r="15474" s="132" customFormat="1" ht="13.5"/>
    <row r="15475" s="132" customFormat="1" ht="13.5"/>
    <row r="15476" s="132" customFormat="1" ht="13.5"/>
    <row r="15477" s="132" customFormat="1" ht="13.5"/>
    <row r="15478" s="132" customFormat="1" ht="13.5"/>
    <row r="15479" s="132" customFormat="1" ht="13.5"/>
    <row r="15480" s="132" customFormat="1" ht="13.5"/>
    <row r="15481" s="132" customFormat="1" ht="13.5"/>
    <row r="15482" s="132" customFormat="1" ht="13.5"/>
    <row r="15483" s="132" customFormat="1" ht="13.5"/>
    <row r="15484" s="132" customFormat="1" ht="13.5"/>
    <row r="15485" s="132" customFormat="1" ht="13.5"/>
    <row r="15486" s="132" customFormat="1" ht="13.5"/>
    <row r="15487" s="132" customFormat="1" ht="13.5"/>
    <row r="15488" s="132" customFormat="1" ht="13.5"/>
    <row r="15489" s="132" customFormat="1" ht="13.5"/>
    <row r="15490" s="132" customFormat="1" ht="13.5"/>
    <row r="15491" s="132" customFormat="1" ht="13.5"/>
    <row r="15492" s="132" customFormat="1" ht="13.5"/>
    <row r="15493" s="132" customFormat="1" ht="13.5"/>
    <row r="15494" s="132" customFormat="1" ht="13.5"/>
    <row r="15495" s="132" customFormat="1" ht="13.5"/>
    <row r="15496" s="132" customFormat="1" ht="13.5"/>
    <row r="15497" s="132" customFormat="1" ht="13.5"/>
    <row r="15498" s="132" customFormat="1" ht="13.5"/>
    <row r="15499" s="132" customFormat="1" ht="13.5"/>
    <row r="15500" s="132" customFormat="1" ht="13.5"/>
    <row r="15501" s="132" customFormat="1" ht="13.5"/>
    <row r="15502" s="132" customFormat="1" ht="13.5"/>
    <row r="15503" s="132" customFormat="1" ht="13.5"/>
    <row r="15504" s="132" customFormat="1" ht="13.5"/>
    <row r="15505" s="132" customFormat="1" ht="13.5"/>
    <row r="15506" s="132" customFormat="1" ht="13.5"/>
    <row r="15507" s="132" customFormat="1" ht="13.5"/>
    <row r="15508" s="132" customFormat="1" ht="13.5"/>
    <row r="15509" s="132" customFormat="1" ht="13.5"/>
    <row r="15510" s="132" customFormat="1" ht="13.5"/>
    <row r="15511" s="132" customFormat="1" ht="13.5"/>
    <row r="15512" s="132" customFormat="1" ht="13.5"/>
    <row r="15513" s="132" customFormat="1" ht="13.5"/>
    <row r="15514" s="132" customFormat="1" ht="13.5"/>
    <row r="15515" s="132" customFormat="1" ht="13.5"/>
    <row r="15516" s="132" customFormat="1" ht="13.5"/>
    <row r="15517" s="132" customFormat="1" ht="13.5"/>
    <row r="15518" s="132" customFormat="1" ht="13.5"/>
    <row r="15519" s="132" customFormat="1" ht="13.5"/>
    <row r="15520" s="132" customFormat="1" ht="13.5"/>
    <row r="15521" s="132" customFormat="1" ht="13.5"/>
    <row r="15522" s="132" customFormat="1" ht="13.5"/>
    <row r="15523" s="132" customFormat="1" ht="13.5"/>
    <row r="15524" s="132" customFormat="1" ht="13.5"/>
    <row r="15525" s="132" customFormat="1" ht="13.5"/>
    <row r="15526" s="132" customFormat="1" ht="13.5"/>
    <row r="15527" s="132" customFormat="1" ht="13.5"/>
    <row r="15528" s="132" customFormat="1" ht="13.5"/>
    <row r="15529" s="132" customFormat="1" ht="13.5"/>
    <row r="15530" s="132" customFormat="1" ht="13.5"/>
    <row r="15531" s="132" customFormat="1" ht="13.5"/>
    <row r="15532" s="132" customFormat="1" ht="13.5"/>
    <row r="15533" s="132" customFormat="1" ht="13.5"/>
    <row r="15534" s="132" customFormat="1" ht="13.5"/>
    <row r="15535" s="132" customFormat="1" ht="13.5"/>
    <row r="15536" s="132" customFormat="1" ht="13.5"/>
    <row r="15537" s="132" customFormat="1" ht="13.5"/>
    <row r="15538" s="132" customFormat="1" ht="13.5"/>
    <row r="15539" s="132" customFormat="1" ht="13.5"/>
    <row r="15540" s="132" customFormat="1" ht="13.5"/>
    <row r="15541" s="132" customFormat="1" ht="13.5"/>
    <row r="15542" s="132" customFormat="1" ht="13.5"/>
    <row r="15543" s="132" customFormat="1" ht="13.5"/>
    <row r="15544" s="132" customFormat="1" ht="13.5"/>
    <row r="15545" s="132" customFormat="1" ht="13.5"/>
    <row r="15546" s="132" customFormat="1" ht="13.5"/>
    <row r="15547" s="132" customFormat="1" ht="13.5"/>
    <row r="15548" s="132" customFormat="1" ht="13.5"/>
    <row r="15549" s="132" customFormat="1" ht="13.5"/>
    <row r="15550" s="132" customFormat="1" ht="13.5"/>
    <row r="15551" s="132" customFormat="1" ht="13.5"/>
    <row r="15552" s="132" customFormat="1" ht="13.5"/>
    <row r="15553" s="132" customFormat="1" ht="13.5"/>
    <row r="15554" s="132" customFormat="1" ht="13.5"/>
    <row r="15555" s="132" customFormat="1" ht="13.5"/>
    <row r="15556" s="132" customFormat="1" ht="13.5"/>
    <row r="15557" s="132" customFormat="1" ht="13.5"/>
    <row r="15558" s="132" customFormat="1" ht="13.5"/>
    <row r="15559" s="132" customFormat="1" ht="13.5"/>
    <row r="15560" s="132" customFormat="1" ht="13.5"/>
    <row r="15561" s="132" customFormat="1" ht="13.5"/>
    <row r="15562" s="132" customFormat="1" ht="13.5"/>
    <row r="15563" s="132" customFormat="1" ht="13.5"/>
    <row r="15564" s="132" customFormat="1" ht="13.5"/>
    <row r="15565" s="132" customFormat="1" ht="13.5"/>
    <row r="15566" s="132" customFormat="1" ht="13.5"/>
    <row r="15567" s="132" customFormat="1" ht="13.5"/>
    <row r="15568" s="132" customFormat="1" ht="13.5"/>
    <row r="15569" s="132" customFormat="1" ht="13.5"/>
    <row r="15570" s="132" customFormat="1" ht="13.5"/>
    <row r="15571" s="132" customFormat="1" ht="13.5"/>
    <row r="15572" s="132" customFormat="1" ht="13.5"/>
    <row r="15573" s="132" customFormat="1" ht="13.5"/>
    <row r="15574" s="132" customFormat="1" ht="13.5"/>
    <row r="15575" s="132" customFormat="1" ht="13.5"/>
    <row r="15576" s="132" customFormat="1" ht="13.5"/>
    <row r="15577" s="132" customFormat="1" ht="13.5"/>
    <row r="15578" s="132" customFormat="1" ht="13.5"/>
    <row r="15579" s="132" customFormat="1" ht="13.5"/>
    <row r="15580" s="132" customFormat="1" ht="13.5"/>
    <row r="15581" s="132" customFormat="1" ht="13.5"/>
    <row r="15582" s="132" customFormat="1" ht="13.5"/>
    <row r="15583" s="132" customFormat="1" ht="13.5"/>
    <row r="15584" s="132" customFormat="1" ht="13.5"/>
    <row r="15585" s="132" customFormat="1" ht="13.5"/>
    <row r="15586" s="132" customFormat="1" ht="13.5"/>
    <row r="15587" s="132" customFormat="1" ht="13.5"/>
    <row r="15588" s="132" customFormat="1" ht="13.5"/>
    <row r="15589" s="132" customFormat="1" ht="13.5"/>
    <row r="15590" s="132" customFormat="1" ht="13.5"/>
    <row r="15591" s="132" customFormat="1" ht="13.5"/>
    <row r="15592" s="132" customFormat="1" ht="13.5"/>
    <row r="15593" s="132" customFormat="1" ht="13.5"/>
    <row r="15594" s="132" customFormat="1" ht="13.5"/>
    <row r="15595" s="132" customFormat="1" ht="13.5"/>
    <row r="15596" s="132" customFormat="1" ht="13.5"/>
    <row r="15597" s="132" customFormat="1" ht="13.5"/>
    <row r="15598" s="132" customFormat="1" ht="13.5"/>
    <row r="15599" s="132" customFormat="1" ht="13.5"/>
    <row r="15600" s="132" customFormat="1" ht="13.5"/>
    <row r="15601" s="132" customFormat="1" ht="13.5"/>
    <row r="15602" s="132" customFormat="1" ht="13.5"/>
    <row r="15603" s="132" customFormat="1" ht="13.5"/>
    <row r="15604" s="132" customFormat="1" ht="13.5"/>
    <row r="15605" s="132" customFormat="1" ht="13.5"/>
    <row r="15606" s="132" customFormat="1" ht="13.5"/>
    <row r="15607" s="132" customFormat="1" ht="13.5"/>
    <row r="15608" s="132" customFormat="1" ht="13.5"/>
    <row r="15609" s="132" customFormat="1" ht="13.5"/>
    <row r="15610" s="132" customFormat="1" ht="13.5"/>
    <row r="15611" s="132" customFormat="1" ht="13.5"/>
    <row r="15612" s="132" customFormat="1" ht="13.5"/>
    <row r="15613" s="132" customFormat="1" ht="13.5"/>
    <row r="15614" s="132" customFormat="1" ht="13.5"/>
    <row r="15615" s="132" customFormat="1" ht="13.5"/>
    <row r="15616" s="132" customFormat="1" ht="13.5"/>
    <row r="15617" s="132" customFormat="1" ht="13.5"/>
    <row r="15618" s="132" customFormat="1" ht="13.5"/>
    <row r="15619" s="132" customFormat="1" ht="13.5"/>
    <row r="15620" s="132" customFormat="1" ht="13.5"/>
    <row r="15621" s="132" customFormat="1" ht="13.5"/>
    <row r="15622" s="132" customFormat="1" ht="13.5"/>
    <row r="15623" s="132" customFormat="1" ht="13.5"/>
    <row r="15624" s="132" customFormat="1" ht="13.5"/>
    <row r="15625" s="132" customFormat="1" ht="13.5"/>
    <row r="15626" s="132" customFormat="1" ht="13.5"/>
    <row r="15627" s="132" customFormat="1" ht="13.5"/>
    <row r="15628" s="132" customFormat="1" ht="13.5"/>
    <row r="15629" s="132" customFormat="1" ht="13.5"/>
    <row r="15630" s="132" customFormat="1" ht="13.5"/>
    <row r="15631" s="132" customFormat="1" ht="13.5"/>
    <row r="15632" s="132" customFormat="1" ht="13.5"/>
    <row r="15633" s="132" customFormat="1" ht="13.5"/>
    <row r="15634" s="132" customFormat="1" ht="13.5"/>
    <row r="15635" s="132" customFormat="1" ht="13.5"/>
    <row r="15636" s="132" customFormat="1" ht="13.5"/>
    <row r="15637" s="132" customFormat="1" ht="13.5"/>
    <row r="15638" s="132" customFormat="1" ht="13.5"/>
    <row r="15639" s="132" customFormat="1" ht="13.5"/>
    <row r="15640" s="132" customFormat="1" ht="13.5"/>
    <row r="15641" s="132" customFormat="1" ht="13.5"/>
    <row r="15642" s="132" customFormat="1" ht="13.5"/>
    <row r="15643" s="132" customFormat="1" ht="13.5"/>
    <row r="15644" s="132" customFormat="1" ht="13.5"/>
    <row r="15645" s="132" customFormat="1" ht="13.5"/>
    <row r="15646" s="132" customFormat="1" ht="13.5"/>
    <row r="15647" s="132" customFormat="1" ht="13.5"/>
    <row r="15648" s="132" customFormat="1" ht="13.5"/>
    <row r="15649" s="132" customFormat="1" ht="13.5"/>
    <row r="15650" s="132" customFormat="1" ht="13.5"/>
    <row r="15651" s="132" customFormat="1" ht="13.5"/>
    <row r="15652" s="132" customFormat="1" ht="13.5"/>
    <row r="15653" s="132" customFormat="1" ht="13.5"/>
    <row r="15654" s="132" customFormat="1" ht="13.5"/>
    <row r="15655" s="132" customFormat="1" ht="13.5"/>
    <row r="15656" s="132" customFormat="1" ht="13.5"/>
    <row r="15657" s="132" customFormat="1" ht="13.5"/>
    <row r="15658" s="132" customFormat="1" ht="13.5"/>
    <row r="15659" s="132" customFormat="1" ht="13.5"/>
    <row r="15660" s="132" customFormat="1" ht="13.5"/>
    <row r="15661" s="132" customFormat="1" ht="13.5"/>
    <row r="15662" s="132" customFormat="1" ht="13.5"/>
    <row r="15663" s="132" customFormat="1" ht="13.5"/>
    <row r="15664" s="132" customFormat="1" ht="13.5"/>
    <row r="15665" s="132" customFormat="1" ht="13.5"/>
    <row r="15666" s="132" customFormat="1" ht="13.5"/>
    <row r="15667" s="132" customFormat="1" ht="13.5"/>
    <row r="15668" s="132" customFormat="1" ht="13.5"/>
    <row r="15669" s="132" customFormat="1" ht="13.5"/>
    <row r="15670" s="132" customFormat="1" ht="13.5"/>
    <row r="15671" s="132" customFormat="1" ht="13.5"/>
    <row r="15672" s="132" customFormat="1" ht="13.5"/>
    <row r="15673" s="132" customFormat="1" ht="13.5"/>
    <row r="15674" s="132" customFormat="1" ht="13.5"/>
    <row r="15675" s="132" customFormat="1" ht="13.5"/>
    <row r="15676" s="132" customFormat="1" ht="13.5"/>
    <row r="15677" s="132" customFormat="1" ht="13.5"/>
    <row r="15678" s="132" customFormat="1" ht="13.5"/>
    <row r="15679" s="132" customFormat="1" ht="13.5"/>
    <row r="15680" s="132" customFormat="1" ht="13.5"/>
    <row r="15681" s="132" customFormat="1" ht="13.5"/>
    <row r="15682" s="132" customFormat="1" ht="13.5"/>
    <row r="15683" s="132" customFormat="1" ht="13.5"/>
    <row r="15684" s="132" customFormat="1" ht="13.5"/>
    <row r="15685" s="132" customFormat="1" ht="13.5"/>
    <row r="15686" s="132" customFormat="1" ht="13.5"/>
    <row r="15687" s="132" customFormat="1" ht="13.5"/>
    <row r="15688" s="132" customFormat="1" ht="13.5"/>
    <row r="15689" s="132" customFormat="1" ht="13.5"/>
    <row r="15690" s="132" customFormat="1" ht="13.5"/>
    <row r="15691" s="132" customFormat="1" ht="13.5"/>
    <row r="15692" s="132" customFormat="1" ht="13.5"/>
    <row r="15693" s="132" customFormat="1" ht="13.5"/>
    <row r="15694" s="132" customFormat="1" ht="13.5"/>
    <row r="15695" s="132" customFormat="1" ht="13.5"/>
    <row r="15696" s="132" customFormat="1" ht="13.5"/>
    <row r="15697" s="132" customFormat="1" ht="13.5"/>
    <row r="15698" s="132" customFormat="1" ht="13.5"/>
    <row r="15699" s="132" customFormat="1" ht="13.5"/>
    <row r="15700" s="132" customFormat="1" ht="13.5"/>
    <row r="15701" s="132" customFormat="1" ht="13.5"/>
    <row r="15702" s="132" customFormat="1" ht="13.5"/>
    <row r="15703" s="132" customFormat="1" ht="13.5"/>
    <row r="15704" s="132" customFormat="1" ht="13.5"/>
    <row r="15705" s="132" customFormat="1" ht="13.5"/>
    <row r="15706" s="132" customFormat="1" ht="13.5"/>
    <row r="15707" s="132" customFormat="1" ht="13.5"/>
    <row r="15708" s="132" customFormat="1" ht="13.5"/>
    <row r="15709" s="132" customFormat="1" ht="13.5"/>
    <row r="15710" s="132" customFormat="1" ht="13.5"/>
    <row r="15711" s="132" customFormat="1" ht="13.5"/>
    <row r="15712" s="132" customFormat="1" ht="13.5"/>
    <row r="15713" s="132" customFormat="1" ht="13.5"/>
    <row r="15714" s="132" customFormat="1" ht="13.5"/>
    <row r="15715" s="132" customFormat="1" ht="13.5"/>
    <row r="15716" s="132" customFormat="1" ht="13.5"/>
    <row r="15717" s="132" customFormat="1" ht="13.5"/>
    <row r="15718" s="132" customFormat="1" ht="13.5"/>
    <row r="15719" s="132" customFormat="1" ht="13.5"/>
    <row r="15720" s="132" customFormat="1" ht="13.5"/>
    <row r="15721" s="132" customFormat="1" ht="13.5"/>
    <row r="15722" s="132" customFormat="1" ht="13.5"/>
    <row r="15723" s="132" customFormat="1" ht="13.5"/>
    <row r="15724" s="132" customFormat="1" ht="13.5"/>
    <row r="15725" s="132" customFormat="1" ht="13.5"/>
    <row r="15726" s="132" customFormat="1" ht="13.5"/>
    <row r="15727" s="132" customFormat="1" ht="13.5"/>
    <row r="15728" s="132" customFormat="1" ht="13.5"/>
    <row r="15729" s="132" customFormat="1" ht="13.5"/>
    <row r="15730" s="132" customFormat="1" ht="13.5"/>
    <row r="15731" s="132" customFormat="1" ht="13.5"/>
    <row r="15732" s="132" customFormat="1" ht="13.5"/>
    <row r="15733" s="132" customFormat="1" ht="13.5"/>
    <row r="15734" s="132" customFormat="1" ht="13.5"/>
    <row r="15735" s="132" customFormat="1" ht="13.5"/>
    <row r="15736" s="132" customFormat="1" ht="13.5"/>
    <row r="15737" s="132" customFormat="1" ht="13.5"/>
    <row r="15738" s="132" customFormat="1" ht="13.5"/>
    <row r="15739" s="132" customFormat="1" ht="13.5"/>
    <row r="15740" s="132" customFormat="1" ht="13.5"/>
    <row r="15741" s="132" customFormat="1" ht="13.5"/>
    <row r="15742" s="132" customFormat="1" ht="13.5"/>
    <row r="15743" s="132" customFormat="1" ht="13.5"/>
    <row r="15744" s="132" customFormat="1" ht="13.5"/>
    <row r="15745" s="132" customFormat="1" ht="13.5"/>
    <row r="15746" s="132" customFormat="1" ht="13.5"/>
    <row r="15747" s="132" customFormat="1" ht="13.5"/>
    <row r="15748" s="132" customFormat="1" ht="13.5"/>
    <row r="15749" s="132" customFormat="1" ht="13.5"/>
    <row r="15750" s="132" customFormat="1" ht="13.5"/>
    <row r="15751" s="132" customFormat="1" ht="13.5"/>
    <row r="15752" s="132" customFormat="1" ht="13.5"/>
    <row r="15753" s="132" customFormat="1" ht="13.5"/>
    <row r="15754" s="132" customFormat="1" ht="13.5"/>
    <row r="15755" s="132" customFormat="1" ht="13.5"/>
    <row r="15756" s="132" customFormat="1" ht="13.5"/>
    <row r="15757" s="132" customFormat="1" ht="13.5"/>
    <row r="15758" s="132" customFormat="1" ht="13.5"/>
    <row r="15759" s="132" customFormat="1" ht="13.5"/>
    <row r="15760" s="132" customFormat="1" ht="13.5"/>
    <row r="15761" s="132" customFormat="1" ht="13.5"/>
    <row r="15762" s="132" customFormat="1" ht="13.5"/>
    <row r="15763" s="132" customFormat="1" ht="13.5"/>
    <row r="15764" s="132" customFormat="1" ht="13.5"/>
    <row r="15765" s="132" customFormat="1" ht="13.5"/>
    <row r="15766" s="132" customFormat="1" ht="13.5"/>
    <row r="15767" s="132" customFormat="1" ht="13.5"/>
    <row r="15768" s="132" customFormat="1" ht="13.5"/>
    <row r="15769" s="132" customFormat="1" ht="13.5"/>
    <row r="15770" s="132" customFormat="1" ht="13.5"/>
    <row r="15771" s="132" customFormat="1" ht="13.5"/>
    <row r="15772" s="132" customFormat="1" ht="13.5"/>
    <row r="15773" s="132" customFormat="1" ht="13.5"/>
    <row r="15774" s="132" customFormat="1" ht="13.5"/>
    <row r="15775" s="132" customFormat="1" ht="13.5"/>
    <row r="15776" s="132" customFormat="1" ht="13.5"/>
    <row r="15777" s="132" customFormat="1" ht="13.5"/>
    <row r="15778" s="132" customFormat="1" ht="13.5"/>
    <row r="15779" s="132" customFormat="1" ht="13.5"/>
    <row r="15780" s="132" customFormat="1" ht="13.5"/>
    <row r="15781" s="132" customFormat="1" ht="13.5"/>
    <row r="15782" s="132" customFormat="1" ht="13.5"/>
    <row r="15783" s="132" customFormat="1" ht="13.5"/>
    <row r="15784" s="132" customFormat="1" ht="13.5"/>
    <row r="15785" s="132" customFormat="1" ht="13.5"/>
    <row r="15786" s="132" customFormat="1" ht="13.5"/>
    <row r="15787" s="132" customFormat="1" ht="13.5"/>
    <row r="15788" s="132" customFormat="1" ht="13.5"/>
    <row r="15789" s="132" customFormat="1" ht="13.5"/>
    <row r="15790" s="132" customFormat="1" ht="13.5"/>
    <row r="15791" s="132" customFormat="1" ht="13.5"/>
    <row r="15792" s="132" customFormat="1" ht="13.5"/>
    <row r="15793" s="132" customFormat="1" ht="13.5"/>
    <row r="15794" s="132" customFormat="1" ht="13.5"/>
    <row r="15795" s="132" customFormat="1" ht="13.5"/>
    <row r="15796" s="132" customFormat="1" ht="13.5"/>
    <row r="15797" s="132" customFormat="1" ht="13.5"/>
    <row r="15798" s="132" customFormat="1" ht="13.5"/>
    <row r="15799" s="132" customFormat="1" ht="13.5"/>
    <row r="15800" s="132" customFormat="1" ht="13.5"/>
    <row r="15801" s="132" customFormat="1" ht="13.5"/>
    <row r="15802" s="132" customFormat="1" ht="13.5"/>
    <row r="15803" s="132" customFormat="1" ht="13.5"/>
    <row r="15804" s="132" customFormat="1" ht="13.5"/>
    <row r="15805" s="132" customFormat="1" ht="13.5"/>
    <row r="15806" s="132" customFormat="1" ht="13.5"/>
    <row r="15807" s="132" customFormat="1" ht="13.5"/>
    <row r="15808" s="132" customFormat="1" ht="13.5"/>
    <row r="15809" s="132" customFormat="1" ht="13.5"/>
    <row r="15810" s="132" customFormat="1" ht="13.5"/>
    <row r="15811" s="132" customFormat="1" ht="13.5"/>
    <row r="15812" s="132" customFormat="1" ht="13.5"/>
    <row r="15813" s="132" customFormat="1" ht="13.5"/>
    <row r="15814" s="132" customFormat="1" ht="13.5"/>
    <row r="15815" s="132" customFormat="1" ht="13.5"/>
    <row r="15816" s="132" customFormat="1" ht="13.5"/>
    <row r="15817" s="132" customFormat="1" ht="13.5"/>
    <row r="15818" s="132" customFormat="1" ht="13.5"/>
    <row r="15819" s="132" customFormat="1" ht="13.5"/>
    <row r="15820" s="132" customFormat="1" ht="13.5"/>
    <row r="15821" s="132" customFormat="1" ht="13.5"/>
    <row r="15822" s="132" customFormat="1" ht="13.5"/>
    <row r="15823" s="132" customFormat="1" ht="13.5"/>
    <row r="15824" s="132" customFormat="1" ht="13.5"/>
    <row r="15825" s="132" customFormat="1" ht="13.5"/>
    <row r="15826" s="132" customFormat="1" ht="13.5"/>
    <row r="15827" s="132" customFormat="1" ht="13.5"/>
    <row r="15828" s="132" customFormat="1" ht="13.5"/>
    <row r="15829" s="132" customFormat="1" ht="13.5"/>
    <row r="15830" s="132" customFormat="1" ht="13.5"/>
    <row r="15831" s="132" customFormat="1" ht="13.5"/>
    <row r="15832" s="132" customFormat="1" ht="13.5"/>
    <row r="15833" s="132" customFormat="1" ht="13.5"/>
    <row r="15834" s="132" customFormat="1" ht="13.5"/>
    <row r="15835" s="132" customFormat="1" ht="13.5"/>
    <row r="15836" s="132" customFormat="1" ht="13.5"/>
    <row r="15837" s="132" customFormat="1" ht="13.5"/>
    <row r="15838" s="132" customFormat="1" ht="13.5"/>
    <row r="15839" s="132" customFormat="1" ht="13.5"/>
    <row r="15840" s="132" customFormat="1" ht="13.5"/>
    <row r="15841" s="132" customFormat="1" ht="13.5"/>
    <row r="15842" s="132" customFormat="1" ht="13.5"/>
    <row r="15843" s="132" customFormat="1" ht="13.5"/>
    <row r="15844" s="132" customFormat="1" ht="13.5"/>
    <row r="15845" s="132" customFormat="1" ht="13.5"/>
    <row r="15846" s="132" customFormat="1" ht="13.5"/>
    <row r="15847" s="132" customFormat="1" ht="13.5"/>
    <row r="15848" s="132" customFormat="1" ht="13.5"/>
    <row r="15849" s="132" customFormat="1" ht="13.5"/>
    <row r="15850" s="132" customFormat="1" ht="13.5"/>
    <row r="15851" s="132" customFormat="1" ht="13.5"/>
    <row r="15852" s="132" customFormat="1" ht="13.5"/>
    <row r="15853" s="132" customFormat="1" ht="13.5"/>
    <row r="15854" s="132" customFormat="1" ht="13.5"/>
    <row r="15855" s="132" customFormat="1" ht="13.5"/>
    <row r="15856" s="132" customFormat="1" ht="13.5"/>
    <row r="15857" s="132" customFormat="1" ht="13.5"/>
    <row r="15858" s="132" customFormat="1" ht="13.5"/>
    <row r="15859" s="132" customFormat="1" ht="13.5"/>
    <row r="15860" s="132" customFormat="1" ht="13.5"/>
    <row r="15861" s="132" customFormat="1" ht="13.5"/>
    <row r="15862" s="132" customFormat="1" ht="13.5"/>
    <row r="15863" s="132" customFormat="1" ht="13.5"/>
    <row r="15864" s="132" customFormat="1" ht="13.5"/>
    <row r="15865" s="132" customFormat="1" ht="13.5"/>
    <row r="15866" s="132" customFormat="1" ht="13.5"/>
    <row r="15867" s="132" customFormat="1" ht="13.5"/>
    <row r="15868" s="132" customFormat="1" ht="13.5"/>
    <row r="15869" s="132" customFormat="1" ht="13.5"/>
    <row r="15870" s="132" customFormat="1" ht="13.5"/>
    <row r="15871" s="132" customFormat="1" ht="13.5"/>
    <row r="15872" s="132" customFormat="1" ht="13.5"/>
    <row r="15873" s="132" customFormat="1" ht="13.5"/>
    <row r="15874" s="132" customFormat="1" ht="13.5"/>
    <row r="15875" s="132" customFormat="1" ht="13.5"/>
    <row r="15876" s="132" customFormat="1" ht="13.5"/>
    <row r="15877" s="132" customFormat="1" ht="13.5"/>
    <row r="15878" s="132" customFormat="1" ht="13.5"/>
    <row r="15879" s="132" customFormat="1" ht="13.5"/>
    <row r="15880" s="132" customFormat="1" ht="13.5"/>
    <row r="15881" s="132" customFormat="1" ht="13.5"/>
    <row r="15882" s="132" customFormat="1" ht="13.5"/>
    <row r="15883" s="132" customFormat="1" ht="13.5"/>
    <row r="15884" s="132" customFormat="1" ht="13.5"/>
    <row r="15885" s="132" customFormat="1" ht="13.5"/>
    <row r="15886" s="132" customFormat="1" ht="13.5"/>
    <row r="15887" s="132" customFormat="1" ht="13.5"/>
    <row r="15888" s="132" customFormat="1" ht="13.5"/>
    <row r="15889" s="132" customFormat="1" ht="13.5"/>
    <row r="15890" s="132" customFormat="1" ht="13.5"/>
    <row r="15891" s="132" customFormat="1" ht="13.5"/>
    <row r="15892" s="132" customFormat="1" ht="13.5"/>
    <row r="15893" s="132" customFormat="1" ht="13.5"/>
    <row r="15894" s="132" customFormat="1" ht="13.5"/>
    <row r="15895" s="132" customFormat="1" ht="13.5"/>
    <row r="15896" s="132" customFormat="1" ht="13.5"/>
    <row r="15897" s="132" customFormat="1" ht="13.5"/>
    <row r="15898" s="132" customFormat="1" ht="13.5"/>
    <row r="15899" s="132" customFormat="1" ht="13.5"/>
    <row r="15900" s="132" customFormat="1" ht="13.5"/>
    <row r="15901" s="132" customFormat="1" ht="13.5"/>
    <row r="15902" s="132" customFormat="1" ht="13.5"/>
    <row r="15903" s="132" customFormat="1" ht="13.5"/>
    <row r="15904" s="132" customFormat="1" ht="13.5"/>
    <row r="15905" s="132" customFormat="1" ht="13.5"/>
    <row r="15906" s="132" customFormat="1" ht="13.5"/>
    <row r="15907" s="132" customFormat="1" ht="13.5"/>
    <row r="15908" s="132" customFormat="1" ht="13.5"/>
    <row r="15909" s="132" customFormat="1" ht="13.5"/>
    <row r="15910" s="132" customFormat="1" ht="13.5"/>
    <row r="15911" s="132" customFormat="1" ht="13.5"/>
    <row r="15912" s="132" customFormat="1" ht="13.5"/>
    <row r="15913" s="132" customFormat="1" ht="13.5"/>
    <row r="15914" s="132" customFormat="1" ht="13.5"/>
    <row r="15915" s="132" customFormat="1" ht="13.5"/>
    <row r="15916" s="132" customFormat="1" ht="13.5"/>
    <row r="15917" s="132" customFormat="1" ht="13.5"/>
    <row r="15918" s="132" customFormat="1" ht="13.5"/>
    <row r="15919" s="132" customFormat="1" ht="13.5"/>
    <row r="15920" s="132" customFormat="1" ht="13.5"/>
    <row r="15921" s="132" customFormat="1" ht="13.5"/>
    <row r="15922" s="132" customFormat="1" ht="13.5"/>
    <row r="15923" s="132" customFormat="1" ht="13.5"/>
    <row r="15924" s="132" customFormat="1" ht="13.5"/>
    <row r="15925" s="132" customFormat="1" ht="13.5"/>
    <row r="15926" s="132" customFormat="1" ht="13.5"/>
    <row r="15927" s="132" customFormat="1" ht="13.5"/>
    <row r="15928" s="132" customFormat="1" ht="13.5"/>
    <row r="15929" s="132" customFormat="1" ht="13.5"/>
    <row r="15930" s="132" customFormat="1" ht="13.5"/>
    <row r="15931" s="132" customFormat="1" ht="13.5"/>
    <row r="15932" s="132" customFormat="1" ht="13.5"/>
    <row r="15933" s="132" customFormat="1" ht="13.5"/>
    <row r="15934" s="132" customFormat="1" ht="13.5"/>
    <row r="15935" s="132" customFormat="1" ht="13.5"/>
    <row r="15936" s="132" customFormat="1" ht="13.5"/>
    <row r="15937" s="132" customFormat="1" ht="13.5"/>
    <row r="15938" s="132" customFormat="1" ht="13.5"/>
    <row r="15939" s="132" customFormat="1" ht="13.5"/>
    <row r="15940" s="132" customFormat="1" ht="13.5"/>
    <row r="15941" s="132" customFormat="1" ht="13.5"/>
    <row r="15942" s="132" customFormat="1" ht="13.5"/>
    <row r="15943" s="132" customFormat="1" ht="13.5"/>
    <row r="15944" s="132" customFormat="1" ht="13.5"/>
    <row r="15945" s="132" customFormat="1" ht="13.5"/>
    <row r="15946" s="132" customFormat="1" ht="13.5"/>
    <row r="15947" s="132" customFormat="1" ht="13.5"/>
    <row r="15948" s="132" customFormat="1" ht="13.5"/>
    <row r="15949" s="132" customFormat="1" ht="13.5"/>
    <row r="15950" s="132" customFormat="1" ht="13.5"/>
    <row r="15951" s="132" customFormat="1" ht="13.5"/>
    <row r="15952" s="132" customFormat="1" ht="13.5"/>
    <row r="15953" s="132" customFormat="1" ht="13.5"/>
    <row r="15954" s="132" customFormat="1" ht="13.5"/>
    <row r="15955" s="132" customFormat="1" ht="13.5"/>
    <row r="15956" s="132" customFormat="1" ht="13.5"/>
    <row r="15957" s="132" customFormat="1" ht="13.5"/>
    <row r="15958" s="132" customFormat="1" ht="13.5"/>
    <row r="15959" s="132" customFormat="1" ht="13.5"/>
    <row r="15960" s="132" customFormat="1" ht="13.5"/>
    <row r="15961" s="132" customFormat="1" ht="13.5"/>
    <row r="15962" s="132" customFormat="1" ht="13.5"/>
    <row r="15963" s="132" customFormat="1" ht="13.5"/>
    <row r="15964" s="132" customFormat="1" ht="13.5"/>
    <row r="15965" s="132" customFormat="1" ht="13.5"/>
    <row r="15966" s="132" customFormat="1" ht="13.5"/>
    <row r="15967" s="132" customFormat="1" ht="13.5"/>
    <row r="15968" s="132" customFormat="1" ht="13.5"/>
    <row r="15969" s="132" customFormat="1" ht="13.5"/>
    <row r="15970" s="132" customFormat="1" ht="13.5"/>
    <row r="15971" s="132" customFormat="1" ht="13.5"/>
    <row r="15972" s="132" customFormat="1" ht="13.5"/>
    <row r="15973" s="132" customFormat="1" ht="13.5"/>
    <row r="15974" s="132" customFormat="1" ht="13.5"/>
    <row r="15975" s="132" customFormat="1" ht="13.5"/>
    <row r="15976" s="132" customFormat="1" ht="13.5"/>
    <row r="15977" s="132" customFormat="1" ht="13.5"/>
    <row r="15978" s="132" customFormat="1" ht="13.5"/>
    <row r="15979" s="132" customFormat="1" ht="13.5"/>
    <row r="15980" s="132" customFormat="1" ht="13.5"/>
    <row r="15981" s="132" customFormat="1" ht="13.5"/>
    <row r="15982" s="132" customFormat="1" ht="13.5"/>
    <row r="15983" s="132" customFormat="1" ht="13.5"/>
    <row r="15984" s="132" customFormat="1" ht="13.5"/>
    <row r="15985" s="132" customFormat="1" ht="13.5"/>
    <row r="15986" s="132" customFormat="1" ht="13.5"/>
    <row r="15987" s="132" customFormat="1" ht="13.5"/>
    <row r="15988" s="132" customFormat="1" ht="13.5"/>
    <row r="15989" s="132" customFormat="1" ht="13.5"/>
    <row r="15990" s="132" customFormat="1" ht="13.5"/>
    <row r="15991" s="132" customFormat="1" ht="13.5"/>
    <row r="15992" s="132" customFormat="1" ht="13.5"/>
    <row r="15993" s="132" customFormat="1" ht="13.5"/>
    <row r="15994" s="132" customFormat="1" ht="13.5"/>
    <row r="15995" s="132" customFormat="1" ht="13.5"/>
    <row r="15996" s="132" customFormat="1" ht="13.5"/>
    <row r="15997" s="132" customFormat="1" ht="13.5"/>
    <row r="15998" s="132" customFormat="1" ht="13.5"/>
    <row r="15999" s="132" customFormat="1" ht="13.5"/>
    <row r="16000" s="132" customFormat="1" ht="13.5"/>
    <row r="16001" s="132" customFormat="1" ht="13.5"/>
    <row r="16002" s="132" customFormat="1" ht="13.5"/>
    <row r="16003" s="132" customFormat="1" ht="13.5"/>
    <row r="16004" s="132" customFormat="1" ht="13.5"/>
    <row r="16005" s="132" customFormat="1" ht="13.5"/>
    <row r="16006" s="132" customFormat="1" ht="13.5"/>
    <row r="16007" s="132" customFormat="1" ht="13.5"/>
    <row r="16008" s="132" customFormat="1" ht="13.5"/>
    <row r="16009" s="132" customFormat="1" ht="13.5"/>
    <row r="16010" s="132" customFormat="1" ht="13.5"/>
    <row r="16011" s="132" customFormat="1" ht="13.5"/>
    <row r="16012" s="132" customFormat="1" ht="13.5"/>
    <row r="16013" s="132" customFormat="1" ht="13.5"/>
    <row r="16014" s="132" customFormat="1" ht="13.5"/>
    <row r="16015" s="132" customFormat="1" ht="13.5"/>
    <row r="16016" s="132" customFormat="1" ht="13.5"/>
    <row r="16017" s="132" customFormat="1" ht="13.5"/>
    <row r="16018" s="132" customFormat="1" ht="13.5"/>
    <row r="16019" s="132" customFormat="1" ht="13.5"/>
    <row r="16020" s="132" customFormat="1" ht="13.5"/>
    <row r="16021" s="132" customFormat="1" ht="13.5"/>
    <row r="16022" s="132" customFormat="1" ht="13.5"/>
    <row r="16023" s="132" customFormat="1" ht="13.5"/>
    <row r="16024" s="132" customFormat="1" ht="13.5"/>
    <row r="16025" s="132" customFormat="1" ht="13.5"/>
    <row r="16026" s="132" customFormat="1" ht="13.5"/>
    <row r="16027" s="132" customFormat="1" ht="13.5"/>
    <row r="16028" s="132" customFormat="1" ht="13.5"/>
    <row r="16029" s="132" customFormat="1" ht="13.5"/>
    <row r="16030" s="132" customFormat="1" ht="13.5"/>
    <row r="16031" s="132" customFormat="1" ht="13.5"/>
    <row r="16032" s="132" customFormat="1" ht="13.5"/>
    <row r="16033" s="132" customFormat="1" ht="13.5"/>
    <row r="16034" s="132" customFormat="1" ht="13.5"/>
    <row r="16035" s="132" customFormat="1" ht="13.5"/>
    <row r="16036" s="132" customFormat="1" ht="13.5"/>
    <row r="16037" s="132" customFormat="1" ht="13.5"/>
    <row r="16038" s="132" customFormat="1" ht="13.5"/>
    <row r="16039" s="132" customFormat="1" ht="13.5"/>
    <row r="16040" s="132" customFormat="1" ht="13.5"/>
    <row r="16041" s="132" customFormat="1" ht="13.5"/>
    <row r="16042" s="132" customFormat="1" ht="13.5"/>
    <row r="16043" s="132" customFormat="1" ht="13.5"/>
    <row r="16044" s="132" customFormat="1" ht="13.5"/>
    <row r="16045" s="132" customFormat="1" ht="13.5"/>
    <row r="16046" s="132" customFormat="1" ht="13.5"/>
    <row r="16047" s="132" customFormat="1" ht="13.5"/>
    <row r="16048" s="132" customFormat="1" ht="13.5"/>
    <row r="16049" s="132" customFormat="1" ht="13.5"/>
    <row r="16050" s="132" customFormat="1" ht="13.5"/>
    <row r="16051" s="132" customFormat="1" ht="13.5"/>
    <row r="16052" s="132" customFormat="1" ht="13.5"/>
    <row r="16053" s="132" customFormat="1" ht="13.5"/>
    <row r="16054" s="132" customFormat="1" ht="13.5"/>
    <row r="16055" s="132" customFormat="1" ht="13.5"/>
    <row r="16056" s="132" customFormat="1" ht="13.5"/>
    <row r="16057" s="132" customFormat="1" ht="13.5"/>
    <row r="16058" s="132" customFormat="1" ht="13.5"/>
    <row r="16059" s="132" customFormat="1" ht="13.5"/>
    <row r="16060" s="132" customFormat="1" ht="13.5"/>
    <row r="16061" s="132" customFormat="1" ht="13.5"/>
    <row r="16062" s="132" customFormat="1" ht="13.5"/>
    <row r="16063" s="132" customFormat="1" ht="13.5"/>
    <row r="16064" s="132" customFormat="1" ht="13.5"/>
    <row r="16065" s="132" customFormat="1" ht="13.5"/>
    <row r="16066" s="132" customFormat="1" ht="13.5"/>
    <row r="16067" s="132" customFormat="1" ht="13.5"/>
    <row r="16068" s="132" customFormat="1" ht="13.5"/>
    <row r="16069" s="132" customFormat="1" ht="13.5"/>
    <row r="16070" s="132" customFormat="1" ht="13.5"/>
    <row r="16071" s="132" customFormat="1" ht="13.5"/>
    <row r="16072" s="132" customFormat="1" ht="13.5"/>
    <row r="16073" s="132" customFormat="1" ht="13.5"/>
    <row r="16074" s="132" customFormat="1" ht="13.5"/>
    <row r="16075" s="132" customFormat="1" ht="13.5"/>
    <row r="16076" s="132" customFormat="1" ht="13.5"/>
    <row r="16077" s="132" customFormat="1" ht="13.5"/>
    <row r="16078" s="132" customFormat="1" ht="13.5"/>
    <row r="16079" s="132" customFormat="1" ht="13.5"/>
    <row r="16080" s="132" customFormat="1" ht="13.5"/>
    <row r="16081" s="132" customFormat="1" ht="13.5"/>
    <row r="16082" s="132" customFormat="1" ht="13.5"/>
    <row r="16083" s="132" customFormat="1" ht="13.5"/>
    <row r="16084" s="132" customFormat="1" ht="13.5"/>
    <row r="16085" s="132" customFormat="1" ht="13.5"/>
    <row r="16086" s="132" customFormat="1" ht="13.5"/>
    <row r="16087" s="132" customFormat="1" ht="13.5"/>
    <row r="16088" s="132" customFormat="1" ht="13.5"/>
    <row r="16089" s="132" customFormat="1" ht="13.5"/>
    <row r="16090" s="132" customFormat="1" ht="13.5"/>
    <row r="16091" s="132" customFormat="1" ht="13.5"/>
    <row r="16092" s="132" customFormat="1" ht="13.5"/>
    <row r="16093" s="132" customFormat="1" ht="13.5"/>
    <row r="16094" s="132" customFormat="1" ht="13.5"/>
    <row r="16095" s="132" customFormat="1" ht="13.5"/>
    <row r="16096" s="132" customFormat="1" ht="13.5"/>
    <row r="16097" s="132" customFormat="1" ht="13.5"/>
    <row r="16098" s="132" customFormat="1" ht="13.5"/>
    <row r="16099" s="132" customFormat="1" ht="13.5"/>
    <row r="16100" s="132" customFormat="1" ht="13.5"/>
    <row r="16101" s="132" customFormat="1" ht="13.5"/>
    <row r="16102" s="132" customFormat="1" ht="13.5"/>
    <row r="16103" s="132" customFormat="1" ht="13.5"/>
    <row r="16104" s="132" customFormat="1" ht="13.5"/>
    <row r="16105" s="132" customFormat="1" ht="13.5"/>
    <row r="16106" s="132" customFormat="1" ht="13.5"/>
    <row r="16107" s="132" customFormat="1" ht="13.5"/>
    <row r="16108" s="132" customFormat="1" ht="13.5"/>
    <row r="16109" s="132" customFormat="1" ht="13.5"/>
    <row r="16110" s="132" customFormat="1" ht="13.5"/>
    <row r="16111" s="132" customFormat="1" ht="13.5"/>
    <row r="16112" s="132" customFormat="1" ht="13.5"/>
    <row r="16113" s="132" customFormat="1" ht="13.5"/>
    <row r="16114" s="132" customFormat="1" ht="13.5"/>
    <row r="16115" s="132" customFormat="1" ht="13.5"/>
    <row r="16116" s="132" customFormat="1" ht="13.5"/>
    <row r="16117" s="132" customFormat="1" ht="13.5"/>
    <row r="16118" s="132" customFormat="1" ht="13.5"/>
    <row r="16119" s="132" customFormat="1" ht="13.5"/>
    <row r="16120" s="132" customFormat="1" ht="13.5"/>
    <row r="16121" s="132" customFormat="1" ht="13.5"/>
    <row r="16122" s="132" customFormat="1" ht="13.5"/>
    <row r="16123" s="132" customFormat="1" ht="13.5"/>
    <row r="16124" s="132" customFormat="1" ht="13.5"/>
    <row r="16125" s="132" customFormat="1" ht="13.5"/>
    <row r="16126" s="132" customFormat="1" ht="13.5"/>
    <row r="16127" s="132" customFormat="1" ht="13.5"/>
    <row r="16128" s="132" customFormat="1" ht="13.5"/>
    <row r="16129" s="132" customFormat="1" ht="13.5"/>
    <row r="16130" s="132" customFormat="1" ht="13.5"/>
    <row r="16131" s="132" customFormat="1" ht="13.5"/>
    <row r="16132" s="132" customFormat="1" ht="13.5"/>
    <row r="16133" s="132" customFormat="1" ht="13.5"/>
    <row r="16134" s="132" customFormat="1" ht="13.5"/>
    <row r="16135" s="132" customFormat="1" ht="13.5"/>
    <row r="16136" s="132" customFormat="1" ht="13.5"/>
    <row r="16137" s="132" customFormat="1" ht="13.5"/>
    <row r="16138" s="132" customFormat="1" ht="13.5"/>
    <row r="16139" s="132" customFormat="1" ht="13.5"/>
    <row r="16140" s="132" customFormat="1" ht="13.5"/>
    <row r="16141" s="132" customFormat="1" ht="13.5"/>
    <row r="16142" s="132" customFormat="1" ht="13.5"/>
    <row r="16143" s="132" customFormat="1" ht="13.5"/>
    <row r="16144" s="132" customFormat="1" ht="13.5"/>
    <row r="16145" s="132" customFormat="1" ht="13.5"/>
    <row r="16146" s="132" customFormat="1" ht="13.5"/>
    <row r="16147" s="132" customFormat="1" ht="13.5"/>
    <row r="16148" s="132" customFormat="1" ht="13.5"/>
    <row r="16149" s="132" customFormat="1" ht="13.5"/>
    <row r="16150" s="132" customFormat="1" ht="13.5"/>
    <row r="16151" s="132" customFormat="1" ht="13.5"/>
    <row r="16152" s="132" customFormat="1" ht="13.5"/>
    <row r="16153" s="132" customFormat="1" ht="13.5"/>
    <row r="16154" s="132" customFormat="1" ht="13.5"/>
    <row r="16155" s="132" customFormat="1" ht="13.5"/>
    <row r="16156" s="132" customFormat="1" ht="13.5"/>
    <row r="16157" s="132" customFormat="1" ht="13.5"/>
    <row r="16158" s="132" customFormat="1" ht="13.5"/>
    <row r="16159" s="132" customFormat="1" ht="13.5"/>
    <row r="16160" s="132" customFormat="1" ht="13.5"/>
    <row r="16161" s="132" customFormat="1" ht="13.5"/>
    <row r="16162" s="132" customFormat="1" ht="13.5"/>
    <row r="16163" s="132" customFormat="1" ht="13.5"/>
    <row r="16164" s="132" customFormat="1" ht="13.5"/>
    <row r="16165" s="132" customFormat="1" ht="13.5"/>
    <row r="16166" s="132" customFormat="1" ht="13.5"/>
    <row r="16167" s="132" customFormat="1" ht="13.5"/>
    <row r="16168" s="132" customFormat="1" ht="13.5"/>
    <row r="16169" s="132" customFormat="1" ht="13.5"/>
    <row r="16170" s="132" customFormat="1" ht="13.5"/>
    <row r="16171" s="132" customFormat="1" ht="13.5"/>
    <row r="16172" s="132" customFormat="1" ht="13.5"/>
    <row r="16173" s="132" customFormat="1" ht="13.5"/>
    <row r="16174" s="132" customFormat="1" ht="13.5"/>
    <row r="16175" s="132" customFormat="1" ht="13.5"/>
    <row r="16176" s="132" customFormat="1" ht="13.5"/>
    <row r="16177" s="132" customFormat="1" ht="13.5"/>
    <row r="16178" s="132" customFormat="1" ht="13.5"/>
    <row r="16179" s="132" customFormat="1" ht="13.5"/>
    <row r="16180" s="132" customFormat="1" ht="13.5"/>
    <row r="16181" s="132" customFormat="1" ht="13.5"/>
    <row r="16182" s="132" customFormat="1" ht="13.5"/>
    <row r="16183" s="132" customFormat="1" ht="13.5"/>
    <row r="16184" s="132" customFormat="1" ht="13.5"/>
    <row r="16185" s="132" customFormat="1" ht="13.5"/>
    <row r="16186" s="132" customFormat="1" ht="13.5"/>
    <row r="16187" s="132" customFormat="1" ht="13.5"/>
    <row r="16188" s="132" customFormat="1" ht="13.5"/>
    <row r="16189" s="132" customFormat="1" ht="13.5"/>
    <row r="16190" s="132" customFormat="1" ht="13.5"/>
    <row r="16191" s="132" customFormat="1" ht="13.5"/>
    <row r="16192" s="132" customFormat="1" ht="13.5"/>
    <row r="16193" s="132" customFormat="1" ht="13.5"/>
    <row r="16194" s="132" customFormat="1" ht="13.5"/>
    <row r="16195" s="132" customFormat="1" ht="13.5"/>
    <row r="16196" s="132" customFormat="1" ht="13.5"/>
    <row r="16197" s="132" customFormat="1" ht="13.5"/>
    <row r="16198" s="132" customFormat="1" ht="13.5"/>
    <row r="16199" s="132" customFormat="1" ht="13.5"/>
    <row r="16200" s="132" customFormat="1" ht="13.5"/>
    <row r="16201" s="132" customFormat="1" ht="13.5"/>
    <row r="16202" s="132" customFormat="1" ht="13.5"/>
    <row r="16203" s="132" customFormat="1" ht="13.5"/>
    <row r="16204" s="132" customFormat="1" ht="13.5"/>
    <row r="16205" s="132" customFormat="1" ht="13.5"/>
    <row r="16206" s="132" customFormat="1" ht="13.5"/>
    <row r="16207" s="132" customFormat="1" ht="13.5"/>
    <row r="16208" s="132" customFormat="1" ht="13.5"/>
    <row r="16209" s="132" customFormat="1" ht="13.5"/>
    <row r="16210" s="132" customFormat="1" ht="13.5"/>
    <row r="16211" s="132" customFormat="1" ht="13.5"/>
    <row r="16212" s="132" customFormat="1" ht="13.5"/>
    <row r="16213" s="132" customFormat="1" ht="13.5"/>
    <row r="16214" s="132" customFormat="1" ht="13.5"/>
    <row r="16215" s="132" customFormat="1" ht="13.5"/>
    <row r="16216" s="132" customFormat="1" ht="13.5"/>
    <row r="16217" s="132" customFormat="1" ht="13.5"/>
    <row r="16218" s="132" customFormat="1" ht="13.5"/>
    <row r="16219" s="132" customFormat="1" ht="13.5"/>
    <row r="16220" s="132" customFormat="1" ht="13.5"/>
    <row r="16221" s="132" customFormat="1" ht="13.5"/>
    <row r="16222" s="132" customFormat="1" ht="13.5"/>
    <row r="16223" s="132" customFormat="1" ht="13.5"/>
    <row r="16224" s="132" customFormat="1" ht="13.5"/>
    <row r="16225" s="132" customFormat="1" ht="13.5"/>
    <row r="16226" s="132" customFormat="1" ht="13.5"/>
    <row r="16227" s="132" customFormat="1" ht="13.5"/>
    <row r="16228" s="132" customFormat="1" ht="13.5"/>
    <row r="16229" s="132" customFormat="1" ht="13.5"/>
    <row r="16230" s="132" customFormat="1" ht="13.5"/>
    <row r="16231" s="132" customFormat="1" ht="13.5"/>
    <row r="16232" s="132" customFormat="1" ht="13.5"/>
    <row r="16233" s="132" customFormat="1" ht="13.5"/>
    <row r="16234" s="132" customFormat="1" ht="13.5"/>
    <row r="16235" s="132" customFormat="1" ht="13.5"/>
    <row r="16236" s="132" customFormat="1" ht="13.5"/>
    <row r="16237" s="132" customFormat="1" ht="13.5"/>
    <row r="16238" s="132" customFormat="1" ht="13.5"/>
    <row r="16239" s="132" customFormat="1" ht="13.5"/>
    <row r="16240" s="132" customFormat="1" ht="13.5"/>
    <row r="16241" s="132" customFormat="1" ht="13.5"/>
    <row r="16242" s="132" customFormat="1" ht="13.5"/>
    <row r="16243" s="132" customFormat="1" ht="13.5"/>
    <row r="16244" s="132" customFormat="1" ht="13.5"/>
    <row r="16245" s="132" customFormat="1" ht="13.5"/>
    <row r="16246" s="132" customFormat="1" ht="13.5"/>
    <row r="16247" s="132" customFormat="1" ht="13.5"/>
    <row r="16248" s="132" customFormat="1" ht="13.5"/>
    <row r="16249" s="132" customFormat="1" ht="13.5"/>
    <row r="16250" s="132" customFormat="1" ht="13.5"/>
    <row r="16251" s="132" customFormat="1" ht="13.5"/>
    <row r="16252" s="132" customFormat="1" ht="13.5"/>
    <row r="16253" s="132" customFormat="1" ht="13.5"/>
    <row r="16254" s="132" customFormat="1" ht="13.5"/>
    <row r="16255" s="132" customFormat="1" ht="13.5"/>
    <row r="16256" s="132" customFormat="1" ht="13.5"/>
    <row r="16257" s="132" customFormat="1" ht="13.5"/>
    <row r="16258" s="132" customFormat="1" ht="13.5"/>
    <row r="16259" s="132" customFormat="1" ht="13.5"/>
    <row r="16260" s="132" customFormat="1" ht="13.5"/>
    <row r="16261" s="132" customFormat="1" ht="13.5"/>
    <row r="16262" s="132" customFormat="1" ht="13.5"/>
    <row r="16263" s="132" customFormat="1" ht="13.5"/>
    <row r="16264" s="132" customFormat="1" ht="13.5"/>
    <row r="16265" s="132" customFormat="1" ht="13.5"/>
    <row r="16266" s="132" customFormat="1" ht="13.5"/>
    <row r="16267" s="132" customFormat="1" ht="13.5"/>
    <row r="16268" s="132" customFormat="1" ht="13.5"/>
    <row r="16269" s="132" customFormat="1" ht="13.5"/>
    <row r="16270" s="132" customFormat="1" ht="13.5"/>
    <row r="16271" s="132" customFormat="1" ht="13.5"/>
    <row r="16272" s="132" customFormat="1" ht="13.5"/>
    <row r="16273" s="132" customFormat="1" ht="13.5"/>
    <row r="16274" s="132" customFormat="1" ht="13.5"/>
    <row r="16275" s="132" customFormat="1" ht="13.5"/>
    <row r="16276" s="132" customFormat="1" ht="13.5"/>
    <row r="16277" s="132" customFormat="1" ht="13.5"/>
    <row r="16278" s="132" customFormat="1" ht="13.5"/>
    <row r="16279" s="132" customFormat="1" ht="13.5"/>
    <row r="16280" s="132" customFormat="1" ht="13.5"/>
    <row r="16281" s="132" customFormat="1" ht="13.5"/>
    <row r="16282" s="132" customFormat="1" ht="13.5"/>
    <row r="16283" s="132" customFormat="1" ht="13.5"/>
    <row r="16284" s="132" customFormat="1" ht="13.5"/>
    <row r="16285" s="132" customFormat="1" ht="13.5"/>
    <row r="16286" s="132" customFormat="1" ht="13.5"/>
    <row r="16287" s="132" customFormat="1" ht="13.5"/>
    <row r="16288" s="132" customFormat="1" ht="13.5"/>
    <row r="16289" s="132" customFormat="1" ht="13.5"/>
    <row r="16290" s="132" customFormat="1" ht="13.5"/>
    <row r="16291" s="132" customFormat="1" ht="13.5"/>
    <row r="16292" s="132" customFormat="1" ht="13.5"/>
    <row r="16293" s="132" customFormat="1" ht="13.5"/>
    <row r="16294" s="132" customFormat="1" ht="13.5"/>
    <row r="16295" s="132" customFormat="1" ht="13.5"/>
    <row r="16296" s="132" customFormat="1" ht="13.5"/>
    <row r="16297" s="132" customFormat="1" ht="13.5"/>
    <row r="16298" s="132" customFormat="1" ht="13.5"/>
    <row r="16299" s="132" customFormat="1" ht="13.5"/>
    <row r="16300" s="132" customFormat="1" ht="13.5"/>
    <row r="16301" s="132" customFormat="1" ht="13.5"/>
    <row r="16302" s="132" customFormat="1" ht="13.5"/>
    <row r="16303" s="132" customFormat="1" ht="13.5"/>
    <row r="16304" s="132" customFormat="1" ht="13.5"/>
    <row r="16305" s="132" customFormat="1" ht="13.5"/>
    <row r="16306" s="132" customFormat="1" ht="13.5"/>
    <row r="16307" s="132" customFormat="1" ht="13.5"/>
    <row r="16308" s="132" customFormat="1" ht="13.5"/>
    <row r="16309" s="132" customFormat="1" ht="13.5"/>
    <row r="16310" s="132" customFormat="1" ht="13.5"/>
    <row r="16311" s="132" customFormat="1" ht="13.5"/>
    <row r="16312" s="132" customFormat="1" ht="13.5"/>
    <row r="16313" s="132" customFormat="1" ht="13.5"/>
    <row r="16314" s="132" customFormat="1" ht="13.5"/>
    <row r="16315" s="132" customFormat="1" ht="13.5"/>
    <row r="16316" s="132" customFormat="1" ht="13.5"/>
    <row r="16317" s="132" customFormat="1" ht="13.5"/>
    <row r="16318" s="132" customFormat="1" ht="13.5"/>
    <row r="16319" s="132" customFormat="1" ht="13.5"/>
    <row r="16320" s="132" customFormat="1" ht="13.5"/>
    <row r="16321" s="132" customFormat="1" ht="13.5"/>
    <row r="16322" s="132" customFormat="1" ht="13.5"/>
    <row r="16323" s="132" customFormat="1" ht="13.5"/>
    <row r="16324" s="132" customFormat="1" ht="13.5"/>
    <row r="16325" s="132" customFormat="1" ht="13.5"/>
    <row r="16326" s="132" customFormat="1" ht="13.5"/>
    <row r="16327" s="132" customFormat="1" ht="13.5"/>
    <row r="16328" s="132" customFormat="1" ht="13.5"/>
    <row r="16329" s="132" customFormat="1" ht="13.5"/>
    <row r="16330" s="132" customFormat="1" ht="13.5"/>
    <row r="16331" s="132" customFormat="1" ht="13.5"/>
    <row r="16332" s="132" customFormat="1" ht="13.5"/>
    <row r="16333" s="132" customFormat="1" ht="13.5"/>
    <row r="16334" s="132" customFormat="1" ht="13.5"/>
    <row r="16335" s="132" customFormat="1" ht="13.5"/>
    <row r="16336" s="132" customFormat="1" ht="13.5"/>
    <row r="16337" s="132" customFormat="1" ht="13.5"/>
    <row r="16338" s="132" customFormat="1" ht="13.5"/>
    <row r="16339" s="132" customFormat="1" ht="13.5"/>
    <row r="16340" s="132" customFormat="1" ht="13.5"/>
    <row r="16341" s="132" customFormat="1" ht="13.5"/>
    <row r="16342" s="132" customFormat="1" ht="13.5"/>
    <row r="16343" s="132" customFormat="1" ht="13.5"/>
    <row r="16344" s="132" customFormat="1" ht="13.5"/>
    <row r="16345" s="132" customFormat="1" ht="13.5"/>
    <row r="16346" s="132" customFormat="1" ht="13.5"/>
    <row r="16347" s="132" customFormat="1" ht="13.5"/>
    <row r="16348" s="132" customFormat="1" ht="13.5"/>
    <row r="16349" s="132" customFormat="1" ht="13.5"/>
    <row r="16350" s="132" customFormat="1" ht="13.5"/>
    <row r="16351" s="132" customFormat="1" ht="13.5"/>
    <row r="16352" s="132" customFormat="1" ht="13.5"/>
    <row r="16353" s="132" customFormat="1" ht="13.5"/>
    <row r="16354" s="132" customFormat="1" ht="13.5"/>
    <row r="16355" s="132" customFormat="1" ht="13.5"/>
    <row r="16356" s="132" customFormat="1" ht="13.5"/>
    <row r="16357" s="132" customFormat="1" ht="13.5"/>
    <row r="16358" s="132" customFormat="1" ht="13.5"/>
    <row r="16359" s="132" customFormat="1" ht="13.5"/>
    <row r="16360" s="132" customFormat="1" ht="13.5"/>
    <row r="16361" s="132" customFormat="1" ht="13.5"/>
    <row r="16362" s="132" customFormat="1" ht="13.5"/>
    <row r="16363" s="132" customFormat="1" ht="13.5"/>
    <row r="16364" s="132" customFormat="1" ht="13.5"/>
    <row r="16365" s="132" customFormat="1" ht="13.5"/>
    <row r="16366" s="132" customFormat="1" ht="13.5"/>
    <row r="16367" s="132" customFormat="1" ht="13.5"/>
    <row r="16368" s="132" customFormat="1" ht="13.5"/>
    <row r="16369" s="132" customFormat="1" ht="13.5"/>
    <row r="16370" s="132" customFormat="1" ht="13.5"/>
    <row r="16371" s="132" customFormat="1" ht="13.5"/>
    <row r="16372" s="132" customFormat="1" ht="13.5"/>
    <row r="16373" s="132" customFormat="1" ht="13.5"/>
    <row r="16374" s="132" customFormat="1" ht="13.5"/>
    <row r="16375" s="132" customFormat="1" ht="13.5"/>
    <row r="16376" s="132" customFormat="1" ht="13.5"/>
    <row r="16377" s="132" customFormat="1" ht="13.5"/>
    <row r="16378" s="132" customFormat="1" ht="13.5"/>
    <row r="16379" s="132" customFormat="1" ht="13.5"/>
    <row r="16380" s="132" customFormat="1" ht="13.5"/>
    <row r="16381" s="132" customFormat="1" ht="13.5"/>
    <row r="16382" s="132" customFormat="1" ht="13.5"/>
    <row r="16383" s="132" customFormat="1" ht="13.5"/>
    <row r="16384" s="132" customFormat="1" ht="13.5"/>
    <row r="16385" s="132" customFormat="1" ht="13.5"/>
    <row r="16386" s="132" customFormat="1" ht="13.5"/>
    <row r="16387" s="132" customFormat="1" ht="13.5"/>
    <row r="16388" s="132" customFormat="1" ht="13.5"/>
    <row r="16389" s="132" customFormat="1" ht="13.5"/>
    <row r="16390" s="132" customFormat="1" ht="13.5"/>
    <row r="16391" s="22" customFormat="1" ht="13.5" spans="1:2">
      <c r="A16391" s="132"/>
      <c r="B16391" s="132"/>
    </row>
  </sheetData>
  <mergeCells count="1">
    <mergeCell ref="A1:B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392"/>
  <sheetViews>
    <sheetView topLeftCell="A19" workbookViewId="0">
      <selection activeCell="H9" sqref="H9"/>
    </sheetView>
  </sheetViews>
  <sheetFormatPr defaultColWidth="9" defaultRowHeight="12" outlineLevelCol="4"/>
  <cols>
    <col min="1" max="1" width="50.6416666666667" style="102" customWidth="1"/>
    <col min="2" max="2" width="20.6416666666667" style="152" customWidth="1"/>
    <col min="3" max="3" width="50.6416666666667" style="22" customWidth="1"/>
    <col min="4" max="4" width="20.6416666666667" style="22" customWidth="1"/>
    <col min="5" max="16384" width="9" style="22"/>
  </cols>
  <sheetData>
    <row r="1" s="151" customFormat="1" ht="68" customHeight="1" spans="1:4">
      <c r="A1" s="104" t="s">
        <v>12</v>
      </c>
      <c r="B1" s="104"/>
      <c r="C1" s="104"/>
      <c r="D1" s="104"/>
    </row>
    <row r="2" s="151" customFormat="1" ht="16" customHeight="1" spans="1:5">
      <c r="A2" s="153"/>
      <c r="B2" s="153"/>
      <c r="D2" s="154" t="s">
        <v>41</v>
      </c>
      <c r="E2" s="5"/>
    </row>
    <row r="3" s="23" customFormat="1" ht="16" customHeight="1" spans="1:4">
      <c r="A3" s="7" t="s">
        <v>42</v>
      </c>
      <c r="B3" s="7" t="s">
        <v>44</v>
      </c>
      <c r="C3" s="7" t="s">
        <v>42</v>
      </c>
      <c r="D3" s="7" t="s">
        <v>44</v>
      </c>
    </row>
    <row r="4" s="101" customFormat="1" ht="18" customHeight="1" spans="1:4">
      <c r="A4" s="155" t="s">
        <v>78</v>
      </c>
      <c r="B4" s="156">
        <v>13393</v>
      </c>
      <c r="C4" s="155" t="s">
        <v>601</v>
      </c>
      <c r="D4" s="156">
        <v>31202</v>
      </c>
    </row>
    <row r="5" s="101" customFormat="1" ht="18" customHeight="1" spans="1:4">
      <c r="A5" s="157" t="s">
        <v>79</v>
      </c>
      <c r="B5" s="156">
        <v>13206</v>
      </c>
      <c r="C5" s="157" t="s">
        <v>602</v>
      </c>
      <c r="D5" s="156">
        <v>31202</v>
      </c>
    </row>
    <row r="6" s="101" customFormat="1" ht="18" customHeight="1" spans="1:4">
      <c r="A6" s="157" t="s">
        <v>80</v>
      </c>
      <c r="B6" s="156">
        <v>1213</v>
      </c>
      <c r="C6" s="158" t="s">
        <v>603</v>
      </c>
      <c r="D6" s="159">
        <v>123</v>
      </c>
    </row>
    <row r="7" s="22" customFormat="1" ht="18" customHeight="1" spans="1:4">
      <c r="A7" s="158" t="s">
        <v>81</v>
      </c>
      <c r="B7" s="160">
        <v>322</v>
      </c>
      <c r="C7" s="158" t="s">
        <v>604</v>
      </c>
      <c r="D7" s="159">
        <v>31079</v>
      </c>
    </row>
    <row r="8" s="22" customFormat="1" ht="18" customHeight="1" spans="1:4">
      <c r="A8" s="158" t="s">
        <v>82</v>
      </c>
      <c r="B8" s="160"/>
      <c r="C8" s="157" t="s">
        <v>605</v>
      </c>
      <c r="D8" s="159"/>
    </row>
    <row r="9" s="22" customFormat="1" ht="18" customHeight="1" spans="1:4">
      <c r="A9" s="158" t="s">
        <v>83</v>
      </c>
      <c r="B9" s="160"/>
      <c r="C9" s="157" t="s">
        <v>606</v>
      </c>
      <c r="D9" s="161"/>
    </row>
    <row r="10" s="22" customFormat="1" ht="18" customHeight="1" spans="1:4">
      <c r="A10" s="158" t="s">
        <v>84</v>
      </c>
      <c r="B10" s="160"/>
      <c r="C10" s="157" t="s">
        <v>607</v>
      </c>
      <c r="D10" s="161"/>
    </row>
    <row r="11" s="22" customFormat="1" ht="18" customHeight="1" spans="1:4">
      <c r="A11" s="158" t="s">
        <v>685</v>
      </c>
      <c r="B11" s="160"/>
      <c r="C11" s="157" t="s">
        <v>608</v>
      </c>
      <c r="D11" s="161"/>
    </row>
    <row r="12" s="22" customFormat="1" ht="18" customHeight="1" spans="1:4">
      <c r="A12" s="158" t="s">
        <v>686</v>
      </c>
      <c r="B12" s="160">
        <v>891</v>
      </c>
      <c r="C12" s="157" t="s">
        <v>609</v>
      </c>
      <c r="D12" s="161"/>
    </row>
    <row r="13" s="101" customFormat="1" ht="18" customHeight="1" spans="1:4">
      <c r="A13" s="157" t="s">
        <v>87</v>
      </c>
      <c r="B13" s="156">
        <v>11993</v>
      </c>
      <c r="C13" s="157" t="s">
        <v>610</v>
      </c>
      <c r="D13" s="161"/>
    </row>
    <row r="14" s="22" customFormat="1" ht="18" customHeight="1" spans="1:4">
      <c r="A14" s="158" t="s">
        <v>88</v>
      </c>
      <c r="B14" s="160">
        <v>11178</v>
      </c>
      <c r="C14" s="157" t="s">
        <v>687</v>
      </c>
      <c r="D14" s="161"/>
    </row>
    <row r="15" s="22" customFormat="1" ht="18" customHeight="1" spans="1:4">
      <c r="A15" s="158" t="s">
        <v>89</v>
      </c>
      <c r="B15" s="160"/>
      <c r="C15" s="162"/>
      <c r="D15" s="162"/>
    </row>
    <row r="16" s="22" customFormat="1" ht="18" customHeight="1" spans="1:4">
      <c r="A16" s="158" t="s">
        <v>90</v>
      </c>
      <c r="B16" s="160"/>
      <c r="C16" s="162"/>
      <c r="D16" s="162"/>
    </row>
    <row r="17" s="22" customFormat="1" ht="18" customHeight="1" spans="1:4">
      <c r="A17" s="158" t="s">
        <v>91</v>
      </c>
      <c r="B17" s="160">
        <v>29</v>
      </c>
      <c r="C17" s="162"/>
      <c r="D17" s="162"/>
    </row>
    <row r="18" s="22" customFormat="1" ht="18" customHeight="1" spans="1:4">
      <c r="A18" s="158" t="s">
        <v>92</v>
      </c>
      <c r="B18" s="160"/>
      <c r="C18" s="162"/>
      <c r="D18" s="162"/>
    </row>
    <row r="19" s="22" customFormat="1" ht="18" customHeight="1" spans="1:4">
      <c r="A19" s="158" t="s">
        <v>93</v>
      </c>
      <c r="B19" s="160"/>
      <c r="C19" s="162"/>
      <c r="D19" s="162"/>
    </row>
    <row r="20" s="22" customFormat="1" ht="18" customHeight="1" spans="1:4">
      <c r="A20" s="158" t="s">
        <v>94</v>
      </c>
      <c r="B20" s="160"/>
      <c r="C20" s="162"/>
      <c r="D20" s="162"/>
    </row>
    <row r="21" s="22" customFormat="1" ht="18" customHeight="1" spans="1:4">
      <c r="A21" s="158" t="s">
        <v>95</v>
      </c>
      <c r="B21" s="160">
        <v>786</v>
      </c>
      <c r="C21" s="162"/>
      <c r="D21" s="162"/>
    </row>
    <row r="22" s="22" customFormat="1" ht="18" customHeight="1" spans="1:4">
      <c r="A22" s="158" t="s">
        <v>96</v>
      </c>
      <c r="B22" s="160"/>
      <c r="C22" s="162"/>
      <c r="D22" s="162"/>
    </row>
    <row r="23" s="22" customFormat="1" ht="18" customHeight="1" spans="1:4">
      <c r="A23" s="158" t="s">
        <v>97</v>
      </c>
      <c r="B23" s="160"/>
      <c r="C23" s="162"/>
      <c r="D23" s="162"/>
    </row>
    <row r="24" s="22" customFormat="1" ht="18" customHeight="1" spans="1:4">
      <c r="A24" s="158" t="s">
        <v>688</v>
      </c>
      <c r="B24" s="160"/>
      <c r="C24" s="162"/>
      <c r="D24" s="162"/>
    </row>
    <row r="25" s="22" customFormat="1" ht="18" customHeight="1" spans="1:4">
      <c r="A25" s="158" t="s">
        <v>99</v>
      </c>
      <c r="B25" s="160"/>
      <c r="C25" s="162"/>
      <c r="D25" s="162"/>
    </row>
    <row r="26" s="22" customFormat="1" ht="18" customHeight="1" spans="1:4">
      <c r="A26" s="158" t="s">
        <v>100</v>
      </c>
      <c r="B26" s="160"/>
      <c r="C26" s="162"/>
      <c r="D26" s="162"/>
    </row>
    <row r="27" s="22" customFormat="1" ht="18" customHeight="1" spans="1:4">
      <c r="A27" s="158" t="s">
        <v>101</v>
      </c>
      <c r="B27" s="160"/>
      <c r="C27" s="162"/>
      <c r="D27" s="162"/>
    </row>
    <row r="28" s="22" customFormat="1" ht="18" customHeight="1" spans="1:4">
      <c r="A28" s="158" t="s">
        <v>102</v>
      </c>
      <c r="B28" s="160"/>
      <c r="C28" s="162"/>
      <c r="D28" s="162"/>
    </row>
    <row r="29" s="22" customFormat="1" ht="18" customHeight="1" spans="1:4">
      <c r="A29" s="158" t="s">
        <v>103</v>
      </c>
      <c r="B29" s="160"/>
      <c r="C29" s="162"/>
      <c r="D29" s="162"/>
    </row>
    <row r="30" s="22" customFormat="1" ht="18" customHeight="1" spans="1:4">
      <c r="A30" s="158" t="s">
        <v>104</v>
      </c>
      <c r="B30" s="160"/>
      <c r="C30" s="162"/>
      <c r="D30" s="162"/>
    </row>
    <row r="31" s="22" customFormat="1" ht="18" customHeight="1" spans="1:4">
      <c r="A31" s="158" t="s">
        <v>105</v>
      </c>
      <c r="B31" s="160"/>
      <c r="C31" s="162"/>
      <c r="D31" s="162"/>
    </row>
    <row r="32" s="22" customFormat="1" ht="18" customHeight="1" spans="1:4">
      <c r="A32" s="158" t="s">
        <v>106</v>
      </c>
      <c r="B32" s="160"/>
      <c r="C32" s="162"/>
      <c r="D32" s="162"/>
    </row>
    <row r="33" s="22" customFormat="1" ht="18" customHeight="1" spans="1:4">
      <c r="A33" s="158" t="s">
        <v>107</v>
      </c>
      <c r="B33" s="160"/>
      <c r="C33" s="162"/>
      <c r="D33" s="162"/>
    </row>
    <row r="34" s="22" customFormat="1" ht="18" customHeight="1" spans="1:4">
      <c r="A34" s="158" t="s">
        <v>108</v>
      </c>
      <c r="B34" s="160"/>
      <c r="C34" s="162"/>
      <c r="D34" s="162"/>
    </row>
    <row r="35" s="22" customFormat="1" ht="18" customHeight="1" spans="1:4">
      <c r="A35" s="158" t="s">
        <v>109</v>
      </c>
      <c r="B35" s="160"/>
      <c r="C35" s="162"/>
      <c r="D35" s="162"/>
    </row>
    <row r="36" s="22" customFormat="1" ht="18" customHeight="1" spans="1:4">
      <c r="A36" s="158" t="s">
        <v>110</v>
      </c>
      <c r="B36" s="160"/>
      <c r="C36" s="162"/>
      <c r="D36" s="162"/>
    </row>
    <row r="37" s="22" customFormat="1" ht="18" customHeight="1" spans="1:4">
      <c r="A37" s="158" t="s">
        <v>111</v>
      </c>
      <c r="B37" s="160"/>
      <c r="C37" s="162"/>
      <c r="D37" s="162"/>
    </row>
    <row r="38" s="22" customFormat="1" ht="18" customHeight="1" spans="1:4">
      <c r="A38" s="158" t="s">
        <v>112</v>
      </c>
      <c r="B38" s="160"/>
      <c r="C38" s="162"/>
      <c r="D38" s="162"/>
    </row>
    <row r="39" s="22" customFormat="1" ht="18" customHeight="1" spans="1:4">
      <c r="A39" s="158" t="s">
        <v>113</v>
      </c>
      <c r="B39" s="160"/>
      <c r="C39" s="162"/>
      <c r="D39" s="162"/>
    </row>
    <row r="40" s="22" customFormat="1" ht="18" customHeight="1" spans="1:4">
      <c r="A40" s="158" t="s">
        <v>114</v>
      </c>
      <c r="B40" s="160"/>
      <c r="C40" s="162"/>
      <c r="D40" s="162"/>
    </row>
    <row r="41" s="22" customFormat="1" ht="18" customHeight="1" spans="1:4">
      <c r="A41" s="158" t="s">
        <v>115</v>
      </c>
      <c r="B41" s="160"/>
      <c r="C41" s="162"/>
      <c r="D41" s="162"/>
    </row>
    <row r="42" s="22" customFormat="1" ht="18" customHeight="1" spans="1:4">
      <c r="A42" s="158" t="s">
        <v>116</v>
      </c>
      <c r="B42" s="160"/>
      <c r="C42" s="162"/>
      <c r="D42" s="162"/>
    </row>
    <row r="43" s="22" customFormat="1" ht="18" customHeight="1" spans="1:4">
      <c r="A43" s="158" t="s">
        <v>117</v>
      </c>
      <c r="B43" s="160"/>
      <c r="C43" s="163"/>
      <c r="D43" s="163"/>
    </row>
    <row r="44" s="22" customFormat="1" ht="18" customHeight="1" spans="1:4">
      <c r="A44" s="158" t="s">
        <v>118</v>
      </c>
      <c r="B44" s="160"/>
      <c r="C44" s="162"/>
      <c r="D44" s="162"/>
    </row>
    <row r="45" s="101" customFormat="1" ht="18" customHeight="1" spans="1:4">
      <c r="A45" s="158" t="s">
        <v>119</v>
      </c>
      <c r="B45" s="160"/>
      <c r="C45" s="163"/>
      <c r="D45" s="163"/>
    </row>
    <row r="46" s="22" customFormat="1" ht="18" customHeight="1" spans="1:4">
      <c r="A46" s="158" t="s">
        <v>689</v>
      </c>
      <c r="B46" s="160"/>
      <c r="C46" s="162"/>
      <c r="D46" s="162"/>
    </row>
    <row r="47" s="101" customFormat="1" ht="18" customHeight="1" spans="1:4">
      <c r="A47" s="157" t="s">
        <v>122</v>
      </c>
      <c r="B47" s="156"/>
      <c r="C47" s="162"/>
      <c r="D47" s="162"/>
    </row>
    <row r="48" s="22" customFormat="1" ht="18" customHeight="1" spans="1:4">
      <c r="A48" s="158" t="s">
        <v>123</v>
      </c>
      <c r="B48" s="160"/>
      <c r="C48" s="162"/>
      <c r="D48" s="162"/>
    </row>
    <row r="49" s="22" customFormat="1" ht="18" customHeight="1" spans="1:4">
      <c r="A49" s="158" t="s">
        <v>124</v>
      </c>
      <c r="B49" s="160"/>
      <c r="C49" s="162"/>
      <c r="D49" s="162"/>
    </row>
    <row r="50" s="22" customFormat="1" ht="18" customHeight="1" spans="1:4">
      <c r="A50" s="158" t="s">
        <v>125</v>
      </c>
      <c r="B50" s="160"/>
      <c r="C50" s="162"/>
      <c r="D50" s="162"/>
    </row>
    <row r="51" s="22" customFormat="1" ht="18" customHeight="1" spans="1:4">
      <c r="A51" s="158" t="s">
        <v>126</v>
      </c>
      <c r="B51" s="160"/>
      <c r="C51" s="162"/>
      <c r="D51" s="162"/>
    </row>
    <row r="52" s="22" customFormat="1" ht="18" customHeight="1" spans="1:4">
      <c r="A52" s="158" t="s">
        <v>127</v>
      </c>
      <c r="B52" s="160"/>
      <c r="C52" s="162"/>
      <c r="D52" s="162"/>
    </row>
    <row r="53" s="22" customFormat="1" ht="18" customHeight="1" spans="1:4">
      <c r="A53" s="158" t="s">
        <v>128</v>
      </c>
      <c r="B53" s="160"/>
      <c r="C53" s="162"/>
      <c r="D53" s="162"/>
    </row>
    <row r="54" s="22" customFormat="1" ht="18" customHeight="1" spans="1:4">
      <c r="A54" s="158" t="s">
        <v>129</v>
      </c>
      <c r="B54" s="160"/>
      <c r="C54" s="162"/>
      <c r="D54" s="162"/>
    </row>
    <row r="55" s="22" customFormat="1" ht="18" customHeight="1" spans="1:4">
      <c r="A55" s="158" t="s">
        <v>130</v>
      </c>
      <c r="B55" s="160"/>
      <c r="C55" s="162"/>
      <c r="D55" s="162"/>
    </row>
    <row r="56" s="22" customFormat="1" ht="18" customHeight="1" spans="1:4">
      <c r="A56" s="158" t="s">
        <v>131</v>
      </c>
      <c r="B56" s="160"/>
      <c r="C56" s="162"/>
      <c r="D56" s="162"/>
    </row>
    <row r="57" s="22" customFormat="1" ht="18" customHeight="1" spans="1:4">
      <c r="A57" s="158" t="s">
        <v>132</v>
      </c>
      <c r="B57" s="160"/>
      <c r="C57" s="162"/>
      <c r="D57" s="162"/>
    </row>
    <row r="58" s="22" customFormat="1" ht="18" customHeight="1" spans="1:4">
      <c r="A58" s="158" t="s">
        <v>133</v>
      </c>
      <c r="B58" s="160"/>
      <c r="C58" s="162"/>
      <c r="D58" s="162"/>
    </row>
    <row r="59" s="22" customFormat="1" ht="18" customHeight="1" spans="1:4">
      <c r="A59" s="158" t="s">
        <v>134</v>
      </c>
      <c r="B59" s="160"/>
      <c r="C59" s="162"/>
      <c r="D59" s="162"/>
    </row>
    <row r="60" s="22" customFormat="1" ht="18" customHeight="1" spans="1:4">
      <c r="A60" s="158" t="s">
        <v>135</v>
      </c>
      <c r="B60" s="160"/>
      <c r="C60" s="162"/>
      <c r="D60" s="162"/>
    </row>
    <row r="61" s="22" customFormat="1" ht="18" customHeight="1" spans="1:4">
      <c r="A61" s="158" t="s">
        <v>136</v>
      </c>
      <c r="B61" s="160"/>
      <c r="C61" s="162"/>
      <c r="D61" s="162"/>
    </row>
    <row r="62" s="22" customFormat="1" ht="18" customHeight="1" spans="1:4">
      <c r="A62" s="158" t="s">
        <v>137</v>
      </c>
      <c r="B62" s="160"/>
      <c r="C62" s="162"/>
      <c r="D62" s="162"/>
    </row>
    <row r="63" s="22" customFormat="1" ht="18" customHeight="1" spans="1:4">
      <c r="A63" s="158" t="s">
        <v>138</v>
      </c>
      <c r="B63" s="160"/>
      <c r="C63" s="163"/>
      <c r="D63" s="163"/>
    </row>
    <row r="64" s="22" customFormat="1" ht="18" customHeight="1" spans="1:4">
      <c r="A64" s="158" t="s">
        <v>139</v>
      </c>
      <c r="B64" s="160"/>
      <c r="C64" s="162"/>
      <c r="D64" s="162"/>
    </row>
    <row r="65" s="101" customFormat="1" ht="18" customHeight="1" spans="1:4">
      <c r="A65" s="158" t="s">
        <v>140</v>
      </c>
      <c r="B65" s="160"/>
      <c r="C65" s="163"/>
      <c r="D65" s="163"/>
    </row>
    <row r="66" s="22" customFormat="1" ht="18" customHeight="1" spans="1:4">
      <c r="A66" s="158" t="s">
        <v>141</v>
      </c>
      <c r="B66" s="160"/>
      <c r="C66" s="163"/>
      <c r="D66" s="163"/>
    </row>
    <row r="67" s="101" customFormat="1" ht="18" customHeight="1" spans="1:4">
      <c r="A67" s="157" t="s">
        <v>142</v>
      </c>
      <c r="B67" s="156"/>
      <c r="C67" s="163"/>
      <c r="D67" s="163"/>
    </row>
    <row r="68" s="101" customFormat="1" ht="18" customHeight="1" spans="1:4">
      <c r="A68" s="158" t="s">
        <v>143</v>
      </c>
      <c r="B68" s="160"/>
      <c r="C68" s="163"/>
      <c r="D68" s="163"/>
    </row>
    <row r="69" s="101" customFormat="1" ht="18" customHeight="1" spans="1:4">
      <c r="A69" s="158" t="s">
        <v>144</v>
      </c>
      <c r="B69" s="160"/>
      <c r="C69" s="163"/>
      <c r="D69" s="163"/>
    </row>
    <row r="70" s="101" customFormat="1" ht="18" customHeight="1" spans="1:4">
      <c r="A70" s="157" t="s">
        <v>690</v>
      </c>
      <c r="B70" s="156">
        <v>187</v>
      </c>
      <c r="C70" s="162"/>
      <c r="D70" s="162"/>
    </row>
    <row r="71" s="101" customFormat="1" ht="18" customHeight="1" spans="1:4">
      <c r="A71" s="157" t="s">
        <v>146</v>
      </c>
      <c r="B71" s="156"/>
      <c r="C71" s="163"/>
      <c r="D71" s="163"/>
    </row>
    <row r="72" s="22" customFormat="1" ht="18" customHeight="1" spans="1:4">
      <c r="A72" s="158" t="s">
        <v>147</v>
      </c>
      <c r="B72" s="160">
        <v>0</v>
      </c>
      <c r="C72" s="163"/>
      <c r="D72" s="163"/>
    </row>
    <row r="73" s="101" customFormat="1" ht="18" customHeight="1" spans="1:4">
      <c r="A73" s="158" t="s">
        <v>148</v>
      </c>
      <c r="B73" s="160"/>
      <c r="C73" s="163"/>
      <c r="D73" s="163"/>
    </row>
    <row r="74" s="101" customFormat="1" ht="18" customHeight="1" spans="1:4">
      <c r="A74" s="158" t="s">
        <v>149</v>
      </c>
      <c r="B74" s="160"/>
      <c r="C74" s="163"/>
      <c r="D74" s="163"/>
    </row>
    <row r="75" s="101" customFormat="1" ht="18" customHeight="1" spans="1:4">
      <c r="A75" s="157" t="s">
        <v>691</v>
      </c>
      <c r="B75" s="156"/>
      <c r="C75" s="162"/>
      <c r="D75" s="162"/>
    </row>
    <row r="76" s="101" customFormat="1" ht="18" customHeight="1" spans="1:4">
      <c r="A76" s="157" t="s">
        <v>151</v>
      </c>
      <c r="B76" s="156"/>
      <c r="C76" s="162"/>
      <c r="D76" s="162"/>
    </row>
    <row r="77" s="22" customFormat="1" ht="16" customHeight="1" spans="1:2">
      <c r="A77" s="102"/>
      <c r="B77" s="152"/>
    </row>
    <row r="78" s="22" customFormat="1" ht="16" customHeight="1" spans="1:2">
      <c r="A78" s="102"/>
      <c r="B78" s="152"/>
    </row>
    <row r="79" s="22" customFormat="1" ht="16" customHeight="1" spans="1:2">
      <c r="A79" s="102"/>
      <c r="B79" s="152"/>
    </row>
    <row r="80" s="22" customFormat="1" ht="16" customHeight="1" spans="1:2">
      <c r="A80" s="102"/>
      <c r="B80" s="152"/>
    </row>
    <row r="81" s="22" customFormat="1" ht="16" customHeight="1" spans="1:2">
      <c r="A81" s="102"/>
      <c r="B81" s="152"/>
    </row>
    <row r="82" s="22" customFormat="1" ht="16" customHeight="1" spans="1:2">
      <c r="A82" s="102"/>
      <c r="B82" s="152"/>
    </row>
    <row r="83" s="22" customFormat="1" ht="16" customHeight="1" spans="1:2">
      <c r="A83" s="102"/>
      <c r="B83" s="152"/>
    </row>
    <row r="84" s="22" customFormat="1" ht="16" customHeight="1" spans="1:2">
      <c r="A84" s="102"/>
      <c r="B84" s="152"/>
    </row>
    <row r="85" s="22" customFormat="1" ht="16" customHeight="1" spans="1:2">
      <c r="A85" s="102"/>
      <c r="B85" s="152"/>
    </row>
    <row r="86" s="22" customFormat="1" ht="16" customHeight="1" spans="1:2">
      <c r="A86" s="102"/>
      <c r="B86" s="152"/>
    </row>
    <row r="87" s="22" customFormat="1" spans="1:2">
      <c r="A87" s="102"/>
      <c r="B87" s="152"/>
    </row>
    <row r="88" s="22" customFormat="1" spans="1:2">
      <c r="A88" s="102"/>
      <c r="B88" s="152"/>
    </row>
    <row r="89" s="22" customFormat="1" spans="1:2">
      <c r="A89" s="102"/>
      <c r="B89" s="152"/>
    </row>
    <row r="90" s="22" customFormat="1" spans="1:2">
      <c r="A90" s="102"/>
      <c r="B90" s="152"/>
    </row>
    <row r="91" s="22" customFormat="1" spans="1:2">
      <c r="A91" s="102"/>
      <c r="B91" s="152"/>
    </row>
    <row r="92" s="22" customFormat="1" spans="1:2">
      <c r="A92" s="102"/>
      <c r="B92" s="152"/>
    </row>
    <row r="93" s="22" customFormat="1" spans="1:2">
      <c r="A93" s="102"/>
      <c r="B93" s="152"/>
    </row>
    <row r="94" s="22" customFormat="1" spans="1:2">
      <c r="A94" s="102"/>
      <c r="B94" s="152"/>
    </row>
    <row r="95" s="22" customFormat="1" spans="1:2">
      <c r="A95" s="102"/>
      <c r="B95" s="152"/>
    </row>
    <row r="96" s="22" customFormat="1" spans="1:2">
      <c r="A96" s="102"/>
      <c r="B96" s="152"/>
    </row>
    <row r="97" s="22" customFormat="1" spans="1:2">
      <c r="A97" s="102"/>
      <c r="B97" s="152"/>
    </row>
    <row r="98" s="22" customFormat="1" spans="1:2">
      <c r="A98" s="102"/>
      <c r="B98" s="152"/>
    </row>
    <row r="99" s="22" customFormat="1" spans="1:2">
      <c r="A99" s="102"/>
      <c r="B99" s="152"/>
    </row>
    <row r="100" s="22" customFormat="1" spans="1:2">
      <c r="A100" s="102"/>
      <c r="B100" s="152"/>
    </row>
    <row r="101" s="22" customFormat="1" spans="1:2">
      <c r="A101" s="102"/>
      <c r="B101" s="152"/>
    </row>
    <row r="102" s="22" customFormat="1" spans="1:2">
      <c r="A102" s="102"/>
      <c r="B102" s="152"/>
    </row>
    <row r="103" s="22" customFormat="1" spans="1:2">
      <c r="A103" s="102"/>
      <c r="B103" s="152"/>
    </row>
    <row r="104" s="22" customFormat="1" spans="1:2">
      <c r="A104" s="102"/>
      <c r="B104" s="152"/>
    </row>
    <row r="105" s="22" customFormat="1" spans="1:2">
      <c r="A105" s="102"/>
      <c r="B105" s="152"/>
    </row>
    <row r="106" s="22" customFormat="1" spans="1:2">
      <c r="A106" s="102"/>
      <c r="B106" s="152"/>
    </row>
    <row r="107" s="22" customFormat="1" spans="1:2">
      <c r="A107" s="102"/>
      <c r="B107" s="152"/>
    </row>
    <row r="108" s="22" customFormat="1" spans="1:2">
      <c r="A108" s="102"/>
      <c r="B108" s="152"/>
    </row>
    <row r="109" s="22" customFormat="1" spans="1:2">
      <c r="A109" s="102"/>
      <c r="B109" s="152"/>
    </row>
    <row r="110" s="22" customFormat="1" spans="1:2">
      <c r="A110" s="102"/>
      <c r="B110" s="152"/>
    </row>
    <row r="111" s="22" customFormat="1" spans="1:2">
      <c r="A111" s="102"/>
      <c r="B111" s="152"/>
    </row>
    <row r="112" s="22" customFormat="1" spans="1:2">
      <c r="A112" s="102"/>
      <c r="B112" s="152"/>
    </row>
    <row r="113" s="22" customFormat="1" spans="1:2">
      <c r="A113" s="102"/>
      <c r="B113" s="152"/>
    </row>
    <row r="114" s="22" customFormat="1" spans="1:2">
      <c r="A114" s="102"/>
      <c r="B114" s="152"/>
    </row>
    <row r="115" s="22" customFormat="1" spans="1:2">
      <c r="A115" s="102"/>
      <c r="B115" s="152"/>
    </row>
    <row r="116" s="22" customFormat="1" spans="1:2">
      <c r="A116" s="102"/>
      <c r="B116" s="152"/>
    </row>
    <row r="117" s="22" customFormat="1" spans="1:2">
      <c r="A117" s="102"/>
      <c r="B117" s="152"/>
    </row>
    <row r="118" s="22" customFormat="1" spans="1:2">
      <c r="A118" s="102"/>
      <c r="B118" s="152"/>
    </row>
    <row r="119" s="22" customFormat="1" spans="1:2">
      <c r="A119" s="102"/>
      <c r="B119" s="152"/>
    </row>
    <row r="120" s="22" customFormat="1" spans="1:2">
      <c r="A120" s="102"/>
      <c r="B120" s="152"/>
    </row>
    <row r="121" s="22" customFormat="1" spans="1:2">
      <c r="A121" s="102"/>
      <c r="B121" s="152"/>
    </row>
    <row r="122" s="22" customFormat="1" spans="1:2">
      <c r="A122" s="102"/>
      <c r="B122" s="152"/>
    </row>
    <row r="123" s="22" customFormat="1" spans="1:2">
      <c r="A123" s="102"/>
      <c r="B123" s="152"/>
    </row>
    <row r="124" s="22" customFormat="1" spans="1:2">
      <c r="A124" s="102"/>
      <c r="B124" s="152"/>
    </row>
    <row r="125" s="22" customFormat="1" spans="1:2">
      <c r="A125" s="102"/>
      <c r="B125" s="152"/>
    </row>
    <row r="126" s="22" customFormat="1" spans="1:2">
      <c r="A126" s="102"/>
      <c r="B126" s="152"/>
    </row>
    <row r="127" s="22" customFormat="1" spans="1:2">
      <c r="A127" s="102"/>
      <c r="B127" s="152"/>
    </row>
    <row r="128" s="22" customFormat="1" spans="1:2">
      <c r="A128" s="102"/>
      <c r="B128" s="152"/>
    </row>
    <row r="129" s="22" customFormat="1" spans="1:2">
      <c r="A129" s="102"/>
      <c r="B129" s="152"/>
    </row>
    <row r="130" s="22" customFormat="1" spans="1:2">
      <c r="A130" s="102"/>
      <c r="B130" s="152"/>
    </row>
    <row r="131" s="22" customFormat="1" spans="1:2">
      <c r="A131" s="102"/>
      <c r="B131" s="152"/>
    </row>
    <row r="132" s="22" customFormat="1" spans="1:2">
      <c r="A132" s="102"/>
      <c r="B132" s="152"/>
    </row>
    <row r="133" s="22" customFormat="1" spans="1:2">
      <c r="A133" s="102"/>
      <c r="B133" s="152"/>
    </row>
    <row r="134" s="22" customFormat="1" spans="1:2">
      <c r="A134" s="102"/>
      <c r="B134" s="152"/>
    </row>
    <row r="135" s="22" customFormat="1" spans="1:2">
      <c r="A135" s="102"/>
      <c r="B135" s="152"/>
    </row>
    <row r="136" s="22" customFormat="1" spans="1:2">
      <c r="A136" s="102"/>
      <c r="B136" s="152"/>
    </row>
    <row r="137" s="22" customFormat="1" spans="1:2">
      <c r="A137" s="102"/>
      <c r="B137" s="152"/>
    </row>
    <row r="138" s="22" customFormat="1" spans="1:2">
      <c r="A138" s="102"/>
      <c r="B138" s="152"/>
    </row>
    <row r="139" s="22" customFormat="1" spans="1:2">
      <c r="A139" s="102"/>
      <c r="B139" s="152"/>
    </row>
    <row r="140" s="22" customFormat="1" spans="1:2">
      <c r="A140" s="102"/>
      <c r="B140" s="152"/>
    </row>
    <row r="141" s="22" customFormat="1" spans="1:2">
      <c r="A141" s="102"/>
      <c r="B141" s="152"/>
    </row>
    <row r="142" s="22" customFormat="1" spans="1:2">
      <c r="A142" s="102"/>
      <c r="B142" s="152"/>
    </row>
    <row r="143" s="22" customFormat="1" spans="1:2">
      <c r="A143" s="102"/>
      <c r="B143" s="152"/>
    </row>
    <row r="144" s="22" customFormat="1" spans="1:2">
      <c r="A144" s="102"/>
      <c r="B144" s="152"/>
    </row>
    <row r="145" s="22" customFormat="1" spans="1:2">
      <c r="A145" s="102"/>
      <c r="B145" s="152"/>
    </row>
    <row r="146" s="22" customFormat="1" spans="1:2">
      <c r="A146" s="102"/>
      <c r="B146" s="152"/>
    </row>
    <row r="147" s="22" customFormat="1" spans="1:2">
      <c r="A147" s="102"/>
      <c r="B147" s="152"/>
    </row>
    <row r="148" s="22" customFormat="1" spans="1:2">
      <c r="A148" s="102"/>
      <c r="B148" s="152"/>
    </row>
    <row r="149" s="22" customFormat="1" spans="1:2">
      <c r="A149" s="102"/>
      <c r="B149" s="152"/>
    </row>
    <row r="150" s="22" customFormat="1" spans="1:2">
      <c r="A150" s="102"/>
      <c r="B150" s="152"/>
    </row>
    <row r="151" s="22" customFormat="1" spans="1:2">
      <c r="A151" s="102"/>
      <c r="B151" s="152"/>
    </row>
    <row r="152" s="22" customFormat="1" spans="1:2">
      <c r="A152" s="102"/>
      <c r="B152" s="152"/>
    </row>
    <row r="153" s="22" customFormat="1" spans="1:2">
      <c r="A153" s="102"/>
      <c r="B153" s="152"/>
    </row>
    <row r="154" s="22" customFormat="1" spans="1:2">
      <c r="A154" s="102"/>
      <c r="B154" s="152"/>
    </row>
    <row r="155" s="22" customFormat="1" spans="1:2">
      <c r="A155" s="102"/>
      <c r="B155" s="152"/>
    </row>
    <row r="156" s="22" customFormat="1" spans="1:2">
      <c r="A156" s="102"/>
      <c r="B156" s="152"/>
    </row>
    <row r="157" s="22" customFormat="1" spans="1:2">
      <c r="A157" s="102"/>
      <c r="B157" s="152"/>
    </row>
    <row r="158" s="22" customFormat="1" spans="1:2">
      <c r="A158" s="102"/>
      <c r="B158" s="152"/>
    </row>
    <row r="159" s="22" customFormat="1" spans="1:2">
      <c r="A159" s="102"/>
      <c r="B159" s="152"/>
    </row>
    <row r="160" s="22" customFormat="1" spans="1:2">
      <c r="A160" s="102"/>
      <c r="B160" s="152"/>
    </row>
    <row r="161" s="22" customFormat="1" spans="1:2">
      <c r="A161" s="102"/>
      <c r="B161" s="152"/>
    </row>
    <row r="162" s="22" customFormat="1" spans="1:2">
      <c r="A162" s="102"/>
      <c r="B162" s="152"/>
    </row>
    <row r="163" s="22" customFormat="1" spans="1:2">
      <c r="A163" s="102"/>
      <c r="B163" s="152"/>
    </row>
    <row r="164" s="22" customFormat="1" spans="1:2">
      <c r="A164" s="102"/>
      <c r="B164" s="152"/>
    </row>
    <row r="165" s="22" customFormat="1" spans="1:2">
      <c r="A165" s="102"/>
      <c r="B165" s="152"/>
    </row>
    <row r="166" s="22" customFormat="1" spans="1:2">
      <c r="A166" s="102"/>
      <c r="B166" s="152"/>
    </row>
    <row r="167" s="22" customFormat="1" spans="1:2">
      <c r="A167" s="102"/>
      <c r="B167" s="152"/>
    </row>
    <row r="168" s="22" customFormat="1" spans="1:2">
      <c r="A168" s="102"/>
      <c r="B168" s="152"/>
    </row>
    <row r="169" s="22" customFormat="1" spans="1:2">
      <c r="A169" s="102"/>
      <c r="B169" s="152"/>
    </row>
    <row r="170" s="22" customFormat="1" spans="1:2">
      <c r="A170" s="102"/>
      <c r="B170" s="152"/>
    </row>
    <row r="171" s="22" customFormat="1" spans="1:2">
      <c r="A171" s="102"/>
      <c r="B171" s="152"/>
    </row>
    <row r="172" s="22" customFormat="1" spans="1:2">
      <c r="A172" s="102"/>
      <c r="B172" s="152"/>
    </row>
    <row r="173" s="22" customFormat="1" spans="1:2">
      <c r="A173" s="102"/>
      <c r="B173" s="152"/>
    </row>
    <row r="174" s="22" customFormat="1" spans="1:2">
      <c r="A174" s="102"/>
      <c r="B174" s="152"/>
    </row>
    <row r="175" s="22" customFormat="1" spans="1:2">
      <c r="A175" s="102"/>
      <c r="B175" s="152"/>
    </row>
    <row r="176" s="22" customFormat="1" spans="1:2">
      <c r="A176" s="102"/>
      <c r="B176" s="152"/>
    </row>
    <row r="177" s="22" customFormat="1" spans="1:2">
      <c r="A177" s="102"/>
      <c r="B177" s="152"/>
    </row>
    <row r="178" s="22" customFormat="1" spans="1:2">
      <c r="A178" s="102"/>
      <c r="B178" s="152"/>
    </row>
    <row r="179" s="22" customFormat="1" spans="1:2">
      <c r="A179" s="102"/>
      <c r="B179" s="152"/>
    </row>
    <row r="180" s="22" customFormat="1" spans="1:2">
      <c r="A180" s="102"/>
      <c r="B180" s="152"/>
    </row>
    <row r="181" s="22" customFormat="1" spans="1:2">
      <c r="A181" s="102"/>
      <c r="B181" s="152"/>
    </row>
    <row r="182" s="22" customFormat="1" spans="1:2">
      <c r="A182" s="102"/>
      <c r="B182" s="152"/>
    </row>
    <row r="183" s="22" customFormat="1" spans="1:2">
      <c r="A183" s="102"/>
      <c r="B183" s="152"/>
    </row>
    <row r="184" s="22" customFormat="1" spans="1:2">
      <c r="A184" s="102"/>
      <c r="B184" s="152"/>
    </row>
    <row r="185" s="22" customFormat="1" spans="1:2">
      <c r="A185" s="102"/>
      <c r="B185" s="152"/>
    </row>
    <row r="186" s="22" customFormat="1" spans="1:2">
      <c r="A186" s="102"/>
      <c r="B186" s="152"/>
    </row>
    <row r="187" s="22" customFormat="1" spans="1:2">
      <c r="A187" s="102"/>
      <c r="B187" s="152"/>
    </row>
    <row r="188" s="22" customFormat="1" spans="1:2">
      <c r="A188" s="102"/>
      <c r="B188" s="152"/>
    </row>
    <row r="189" s="22" customFormat="1" spans="1:2">
      <c r="A189" s="102"/>
      <c r="B189" s="152"/>
    </row>
    <row r="190" s="22" customFormat="1" spans="1:2">
      <c r="A190" s="102"/>
      <c r="B190" s="152"/>
    </row>
    <row r="191" s="22" customFormat="1" spans="1:2">
      <c r="A191" s="102"/>
      <c r="B191" s="152"/>
    </row>
    <row r="192" s="22" customFormat="1" spans="1:2">
      <c r="A192" s="102"/>
      <c r="B192" s="152"/>
    </row>
    <row r="193" s="22" customFormat="1" spans="1:2">
      <c r="A193" s="102"/>
      <c r="B193" s="152"/>
    </row>
    <row r="194" s="22" customFormat="1" spans="1:2">
      <c r="A194" s="102"/>
      <c r="B194" s="152"/>
    </row>
    <row r="195" s="22" customFormat="1" spans="1:2">
      <c r="A195" s="102"/>
      <c r="B195" s="152"/>
    </row>
    <row r="196" s="22" customFormat="1" spans="1:2">
      <c r="A196" s="102"/>
      <c r="B196" s="152"/>
    </row>
    <row r="197" s="22" customFormat="1" spans="1:2">
      <c r="A197" s="102"/>
      <c r="B197" s="152"/>
    </row>
    <row r="198" s="22" customFormat="1" spans="1:2">
      <c r="A198" s="102"/>
      <c r="B198" s="152"/>
    </row>
    <row r="199" s="22" customFormat="1" spans="1:2">
      <c r="A199" s="102"/>
      <c r="B199" s="152"/>
    </row>
    <row r="200" s="22" customFormat="1" spans="1:2">
      <c r="A200" s="102"/>
      <c r="B200" s="152"/>
    </row>
    <row r="201" s="22" customFormat="1" spans="1:2">
      <c r="A201" s="102"/>
      <c r="B201" s="152"/>
    </row>
    <row r="202" s="22" customFormat="1" spans="1:2">
      <c r="A202" s="102"/>
      <c r="B202" s="152"/>
    </row>
    <row r="203" s="22" customFormat="1" spans="1:2">
      <c r="A203" s="102"/>
      <c r="B203" s="152"/>
    </row>
    <row r="204" s="22" customFormat="1" spans="1:2">
      <c r="A204" s="102"/>
      <c r="B204" s="152"/>
    </row>
    <row r="205" s="22" customFormat="1" spans="1:2">
      <c r="A205" s="102"/>
      <c r="B205" s="152"/>
    </row>
    <row r="206" s="22" customFormat="1" spans="1:2">
      <c r="A206" s="102"/>
      <c r="B206" s="152"/>
    </row>
    <row r="207" s="22" customFormat="1" spans="1:2">
      <c r="A207" s="102"/>
      <c r="B207" s="152"/>
    </row>
    <row r="208" s="22" customFormat="1" spans="1:2">
      <c r="A208" s="102"/>
      <c r="B208" s="152"/>
    </row>
    <row r="209" s="22" customFormat="1" spans="1:2">
      <c r="A209" s="102"/>
      <c r="B209" s="152"/>
    </row>
    <row r="210" s="22" customFormat="1" spans="1:2">
      <c r="A210" s="102"/>
      <c r="B210" s="152"/>
    </row>
    <row r="211" s="22" customFormat="1" spans="1:2">
      <c r="A211" s="102"/>
      <c r="B211" s="152"/>
    </row>
    <row r="212" s="22" customFormat="1" spans="1:2">
      <c r="A212" s="102"/>
      <c r="B212" s="152"/>
    </row>
    <row r="213" s="22" customFormat="1" spans="1:2">
      <c r="A213" s="102"/>
      <c r="B213" s="152"/>
    </row>
    <row r="214" s="22" customFormat="1" spans="1:2">
      <c r="A214" s="102"/>
      <c r="B214" s="152"/>
    </row>
    <row r="215" s="22" customFormat="1" spans="1:2">
      <c r="A215" s="102"/>
      <c r="B215" s="152"/>
    </row>
    <row r="216" s="22" customFormat="1" spans="1:2">
      <c r="A216" s="102"/>
      <c r="B216" s="152"/>
    </row>
    <row r="217" s="22" customFormat="1" spans="1:2">
      <c r="A217" s="102"/>
      <c r="B217" s="152"/>
    </row>
    <row r="218" s="22" customFormat="1" spans="1:2">
      <c r="A218" s="102"/>
      <c r="B218" s="152"/>
    </row>
    <row r="219" s="22" customFormat="1" spans="1:2">
      <c r="A219" s="102"/>
      <c r="B219" s="152"/>
    </row>
    <row r="220" s="22" customFormat="1" spans="1:2">
      <c r="A220" s="102"/>
      <c r="B220" s="152"/>
    </row>
    <row r="221" s="22" customFormat="1" spans="1:2">
      <c r="A221" s="102"/>
      <c r="B221" s="152"/>
    </row>
    <row r="222" s="22" customFormat="1" spans="1:2">
      <c r="A222" s="102"/>
      <c r="B222" s="152"/>
    </row>
    <row r="223" s="22" customFormat="1" spans="1:2">
      <c r="A223" s="102"/>
      <c r="B223" s="152"/>
    </row>
    <row r="224" s="22" customFormat="1" spans="1:2">
      <c r="A224" s="102"/>
      <c r="B224" s="152"/>
    </row>
    <row r="225" s="22" customFormat="1" spans="1:2">
      <c r="A225" s="102"/>
      <c r="B225" s="152"/>
    </row>
    <row r="226" s="22" customFormat="1" spans="1:2">
      <c r="A226" s="102"/>
      <c r="B226" s="152"/>
    </row>
    <row r="227" s="22" customFormat="1" spans="1:2">
      <c r="A227" s="102"/>
      <c r="B227" s="152"/>
    </row>
    <row r="228" s="22" customFormat="1" spans="1:2">
      <c r="A228" s="102"/>
      <c r="B228" s="152"/>
    </row>
    <row r="229" s="22" customFormat="1" spans="1:2">
      <c r="A229" s="102"/>
      <c r="B229" s="152"/>
    </row>
    <row r="230" s="22" customFormat="1" spans="1:2">
      <c r="A230" s="102"/>
      <c r="B230" s="152"/>
    </row>
    <row r="231" s="22" customFormat="1" spans="1:2">
      <c r="A231" s="102"/>
      <c r="B231" s="152"/>
    </row>
    <row r="232" s="22" customFormat="1" spans="1:2">
      <c r="A232" s="102"/>
      <c r="B232" s="152"/>
    </row>
    <row r="233" s="22" customFormat="1" spans="1:2">
      <c r="A233" s="102"/>
      <c r="B233" s="152"/>
    </row>
    <row r="234" s="22" customFormat="1" spans="1:2">
      <c r="A234" s="102"/>
      <c r="B234" s="152"/>
    </row>
    <row r="235" s="22" customFormat="1" spans="1:2">
      <c r="A235" s="102"/>
      <c r="B235" s="152"/>
    </row>
    <row r="236" s="22" customFormat="1" spans="1:2">
      <c r="A236" s="102"/>
      <c r="B236" s="152"/>
    </row>
    <row r="237" s="22" customFormat="1" spans="1:2">
      <c r="A237" s="102"/>
      <c r="B237" s="152"/>
    </row>
    <row r="238" s="22" customFormat="1" spans="1:2">
      <c r="A238" s="102"/>
      <c r="B238" s="152"/>
    </row>
    <row r="239" s="22" customFormat="1" spans="1:2">
      <c r="A239" s="102"/>
      <c r="B239" s="152"/>
    </row>
    <row r="240" s="22" customFormat="1" spans="1:2">
      <c r="A240" s="102"/>
      <c r="B240" s="152"/>
    </row>
    <row r="241" s="22" customFormat="1" spans="1:2">
      <c r="A241" s="102"/>
      <c r="B241" s="152"/>
    </row>
    <row r="242" s="22" customFormat="1" spans="1:2">
      <c r="A242" s="102"/>
      <c r="B242" s="152"/>
    </row>
    <row r="243" s="22" customFormat="1" spans="1:2">
      <c r="A243" s="102"/>
      <c r="B243" s="152"/>
    </row>
    <row r="244" s="22" customFormat="1" spans="1:2">
      <c r="A244" s="102"/>
      <c r="B244" s="152"/>
    </row>
    <row r="245" s="22" customFormat="1" spans="1:2">
      <c r="A245" s="102"/>
      <c r="B245" s="152"/>
    </row>
    <row r="246" s="22" customFormat="1" spans="1:2">
      <c r="A246" s="102"/>
      <c r="B246" s="152"/>
    </row>
    <row r="247" s="22" customFormat="1" spans="1:2">
      <c r="A247" s="102"/>
      <c r="B247" s="152"/>
    </row>
    <row r="248" s="22" customFormat="1" spans="1:2">
      <c r="A248" s="102"/>
      <c r="B248" s="152"/>
    </row>
    <row r="249" s="22" customFormat="1" spans="1:2">
      <c r="A249" s="102"/>
      <c r="B249" s="152"/>
    </row>
    <row r="250" s="22" customFormat="1" spans="1:2">
      <c r="A250" s="102"/>
      <c r="B250" s="152"/>
    </row>
    <row r="251" s="22" customFormat="1" spans="1:2">
      <c r="A251" s="102"/>
      <c r="B251" s="152"/>
    </row>
    <row r="252" s="22" customFormat="1" spans="1:2">
      <c r="A252" s="102"/>
      <c r="B252" s="152"/>
    </row>
    <row r="253" s="22" customFormat="1" spans="1:2">
      <c r="A253" s="102"/>
      <c r="B253" s="152"/>
    </row>
    <row r="254" s="22" customFormat="1" spans="1:2">
      <c r="A254" s="102"/>
      <c r="B254" s="152"/>
    </row>
    <row r="255" s="22" customFormat="1" spans="1:2">
      <c r="A255" s="102"/>
      <c r="B255" s="152"/>
    </row>
    <row r="256" s="22" customFormat="1" spans="1:2">
      <c r="A256" s="102"/>
      <c r="B256" s="152"/>
    </row>
    <row r="257" s="22" customFormat="1" spans="1:2">
      <c r="A257" s="102"/>
      <c r="B257" s="152"/>
    </row>
    <row r="258" s="22" customFormat="1" spans="1:2">
      <c r="A258" s="102"/>
      <c r="B258" s="152"/>
    </row>
    <row r="259" s="22" customFormat="1" spans="1:2">
      <c r="A259" s="102"/>
      <c r="B259" s="152"/>
    </row>
    <row r="260" s="22" customFormat="1" spans="1:2">
      <c r="A260" s="102"/>
      <c r="B260" s="152"/>
    </row>
    <row r="261" s="22" customFormat="1" spans="1:2">
      <c r="A261" s="102"/>
      <c r="B261" s="152"/>
    </row>
    <row r="262" s="22" customFormat="1" spans="1:2">
      <c r="A262" s="102"/>
      <c r="B262" s="152"/>
    </row>
    <row r="263" s="22" customFormat="1" spans="1:2">
      <c r="A263" s="102"/>
      <c r="B263" s="152"/>
    </row>
    <row r="264" s="22" customFormat="1" spans="1:2">
      <c r="A264" s="102"/>
      <c r="B264" s="152"/>
    </row>
    <row r="265" s="22" customFormat="1" spans="1:2">
      <c r="A265" s="102"/>
      <c r="B265" s="152"/>
    </row>
    <row r="266" s="22" customFormat="1" spans="1:2">
      <c r="A266" s="102"/>
      <c r="B266" s="152"/>
    </row>
    <row r="267" s="22" customFormat="1" spans="1:2">
      <c r="A267" s="102"/>
      <c r="B267" s="152"/>
    </row>
    <row r="268" s="22" customFormat="1" spans="1:2">
      <c r="A268" s="102"/>
      <c r="B268" s="152"/>
    </row>
    <row r="269" s="22" customFormat="1" spans="1:2">
      <c r="A269" s="102"/>
      <c r="B269" s="152"/>
    </row>
    <row r="270" s="22" customFormat="1" spans="1:2">
      <c r="A270" s="102"/>
      <c r="B270" s="152"/>
    </row>
    <row r="271" s="22" customFormat="1" spans="1:2">
      <c r="A271" s="102"/>
      <c r="B271" s="152"/>
    </row>
    <row r="272" s="22" customFormat="1" spans="1:2">
      <c r="A272" s="102"/>
      <c r="B272" s="152"/>
    </row>
    <row r="273" s="22" customFormat="1" spans="1:2">
      <c r="A273" s="102"/>
      <c r="B273" s="152"/>
    </row>
    <row r="274" s="22" customFormat="1" spans="1:2">
      <c r="A274" s="102"/>
      <c r="B274" s="152"/>
    </row>
    <row r="275" s="22" customFormat="1" spans="1:2">
      <c r="A275" s="102"/>
      <c r="B275" s="152"/>
    </row>
    <row r="276" s="22" customFormat="1" spans="1:2">
      <c r="A276" s="102"/>
      <c r="B276" s="152"/>
    </row>
    <row r="277" s="22" customFormat="1" spans="1:2">
      <c r="A277" s="102"/>
      <c r="B277" s="152"/>
    </row>
    <row r="278" s="22" customFormat="1" spans="1:2">
      <c r="A278" s="102"/>
      <c r="B278" s="152"/>
    </row>
    <row r="279" s="22" customFormat="1" spans="1:2">
      <c r="A279" s="102"/>
      <c r="B279" s="152"/>
    </row>
    <row r="280" s="22" customFormat="1" spans="1:2">
      <c r="A280" s="102"/>
      <c r="B280" s="152"/>
    </row>
    <row r="281" s="22" customFormat="1" spans="1:2">
      <c r="A281" s="102"/>
      <c r="B281" s="152"/>
    </row>
    <row r="282" s="22" customFormat="1" spans="1:2">
      <c r="A282" s="102"/>
      <c r="B282" s="152"/>
    </row>
    <row r="283" s="22" customFormat="1" spans="1:2">
      <c r="A283" s="102"/>
      <c r="B283" s="152"/>
    </row>
    <row r="284" s="22" customFormat="1" spans="1:2">
      <c r="A284" s="102"/>
      <c r="B284" s="152"/>
    </row>
    <row r="285" s="22" customFormat="1" spans="1:2">
      <c r="A285" s="102"/>
      <c r="B285" s="152"/>
    </row>
    <row r="286" s="22" customFormat="1" spans="1:2">
      <c r="A286" s="102"/>
      <c r="B286" s="152"/>
    </row>
    <row r="287" s="22" customFormat="1" spans="1:2">
      <c r="A287" s="102"/>
      <c r="B287" s="152"/>
    </row>
    <row r="288" s="22" customFormat="1" spans="1:2">
      <c r="A288" s="102"/>
      <c r="B288" s="152"/>
    </row>
    <row r="289" s="22" customFormat="1" spans="1:2">
      <c r="A289" s="102"/>
      <c r="B289" s="152"/>
    </row>
    <row r="290" s="22" customFormat="1" spans="1:2">
      <c r="A290" s="102"/>
      <c r="B290" s="152"/>
    </row>
    <row r="291" s="22" customFormat="1" spans="1:2">
      <c r="A291" s="102"/>
      <c r="B291" s="152"/>
    </row>
    <row r="292" s="22" customFormat="1" spans="1:2">
      <c r="A292" s="102"/>
      <c r="B292" s="152"/>
    </row>
    <row r="293" s="22" customFormat="1" spans="1:2">
      <c r="A293" s="102"/>
      <c r="B293" s="152"/>
    </row>
    <row r="294" s="22" customFormat="1" spans="1:2">
      <c r="A294" s="102"/>
      <c r="B294" s="152"/>
    </row>
    <row r="295" s="22" customFormat="1" spans="1:2">
      <c r="A295" s="102"/>
      <c r="B295" s="152"/>
    </row>
    <row r="296" s="22" customFormat="1" spans="1:2">
      <c r="A296" s="102"/>
      <c r="B296" s="152"/>
    </row>
    <row r="297" s="22" customFormat="1" spans="1:2">
      <c r="A297" s="102"/>
      <c r="B297" s="152"/>
    </row>
    <row r="298" s="22" customFormat="1" spans="1:2">
      <c r="A298" s="102"/>
      <c r="B298" s="152"/>
    </row>
    <row r="299" s="22" customFormat="1" spans="1:2">
      <c r="A299" s="102"/>
      <c r="B299" s="152"/>
    </row>
    <row r="300" s="22" customFormat="1" spans="1:2">
      <c r="A300" s="102"/>
      <c r="B300" s="152"/>
    </row>
    <row r="301" s="22" customFormat="1" spans="1:2">
      <c r="A301" s="102"/>
      <c r="B301" s="152"/>
    </row>
    <row r="302" s="22" customFormat="1" spans="1:2">
      <c r="A302" s="102"/>
      <c r="B302" s="152"/>
    </row>
    <row r="303" s="22" customFormat="1" spans="1:2">
      <c r="A303" s="102"/>
      <c r="B303" s="152"/>
    </row>
    <row r="304" s="22" customFormat="1" spans="1:2">
      <c r="A304" s="102"/>
      <c r="B304" s="152"/>
    </row>
    <row r="305" s="22" customFormat="1" spans="1:2">
      <c r="A305" s="102"/>
      <c r="B305" s="152"/>
    </row>
    <row r="306" s="22" customFormat="1" spans="1:2">
      <c r="A306" s="102"/>
      <c r="B306" s="152"/>
    </row>
    <row r="307" s="22" customFormat="1" spans="1:2">
      <c r="A307" s="102"/>
      <c r="B307" s="152"/>
    </row>
    <row r="308" s="22" customFormat="1" spans="1:2">
      <c r="A308" s="102"/>
      <c r="B308" s="152"/>
    </row>
    <row r="309" s="22" customFormat="1" spans="1:2">
      <c r="A309" s="102"/>
      <c r="B309" s="152"/>
    </row>
    <row r="310" s="22" customFormat="1" spans="1:2">
      <c r="A310" s="102"/>
      <c r="B310" s="152"/>
    </row>
    <row r="311" s="22" customFormat="1" spans="1:2">
      <c r="A311" s="102"/>
      <c r="B311" s="152"/>
    </row>
    <row r="312" s="22" customFormat="1" spans="1:2">
      <c r="A312" s="102"/>
      <c r="B312" s="152"/>
    </row>
    <row r="313" s="22" customFormat="1" spans="1:2">
      <c r="A313" s="102"/>
      <c r="B313" s="152"/>
    </row>
    <row r="314" s="22" customFormat="1" spans="1:2">
      <c r="A314" s="102"/>
      <c r="B314" s="152"/>
    </row>
    <row r="315" s="22" customFormat="1" spans="1:2">
      <c r="A315" s="102"/>
      <c r="B315" s="152"/>
    </row>
    <row r="316" s="22" customFormat="1" spans="1:2">
      <c r="A316" s="102"/>
      <c r="B316" s="152"/>
    </row>
    <row r="317" s="22" customFormat="1" spans="1:2">
      <c r="A317" s="102"/>
      <c r="B317" s="152"/>
    </row>
    <row r="318" s="22" customFormat="1" spans="1:2">
      <c r="A318" s="102"/>
      <c r="B318" s="152"/>
    </row>
    <row r="319" s="22" customFormat="1" spans="1:2">
      <c r="A319" s="102"/>
      <c r="B319" s="152"/>
    </row>
    <row r="320" s="22" customFormat="1" spans="1:2">
      <c r="A320" s="102"/>
      <c r="B320" s="152"/>
    </row>
    <row r="321" s="22" customFormat="1" spans="1:2">
      <c r="A321" s="102"/>
      <c r="B321" s="152"/>
    </row>
    <row r="322" s="22" customFormat="1" spans="1:2">
      <c r="A322" s="102"/>
      <c r="B322" s="152"/>
    </row>
    <row r="323" s="22" customFormat="1" spans="1:2">
      <c r="A323" s="102"/>
      <c r="B323" s="152"/>
    </row>
    <row r="324" s="22" customFormat="1" spans="1:2">
      <c r="A324" s="102"/>
      <c r="B324" s="152"/>
    </row>
    <row r="325" s="22" customFormat="1" spans="1:2">
      <c r="A325" s="102"/>
      <c r="B325" s="152"/>
    </row>
    <row r="326" s="22" customFormat="1" spans="1:2">
      <c r="A326" s="102"/>
      <c r="B326" s="152"/>
    </row>
    <row r="327" s="22" customFormat="1" spans="1:2">
      <c r="A327" s="102"/>
      <c r="B327" s="152"/>
    </row>
    <row r="328" s="22" customFormat="1" spans="1:2">
      <c r="A328" s="102"/>
      <c r="B328" s="152"/>
    </row>
    <row r="329" s="22" customFormat="1" spans="1:2">
      <c r="A329" s="102"/>
      <c r="B329" s="152"/>
    </row>
    <row r="330" s="22" customFormat="1" spans="1:2">
      <c r="A330" s="102"/>
      <c r="B330" s="152"/>
    </row>
    <row r="331" s="22" customFormat="1" spans="1:2">
      <c r="A331" s="102"/>
      <c r="B331" s="152"/>
    </row>
    <row r="332" s="22" customFormat="1" spans="1:2">
      <c r="A332" s="102"/>
      <c r="B332" s="152"/>
    </row>
    <row r="333" s="22" customFormat="1" spans="1:2">
      <c r="A333" s="102"/>
      <c r="B333" s="152"/>
    </row>
    <row r="334" s="22" customFormat="1" spans="1:2">
      <c r="A334" s="102"/>
      <c r="B334" s="152"/>
    </row>
    <row r="335" s="22" customFormat="1" spans="1:2">
      <c r="A335" s="102"/>
      <c r="B335" s="152"/>
    </row>
    <row r="336" s="22" customFormat="1" spans="1:2">
      <c r="A336" s="102"/>
      <c r="B336" s="152"/>
    </row>
    <row r="337" s="22" customFormat="1" spans="1:2">
      <c r="A337" s="102"/>
      <c r="B337" s="152"/>
    </row>
    <row r="338" s="22" customFormat="1" spans="1:2">
      <c r="A338" s="102"/>
      <c r="B338" s="152"/>
    </row>
    <row r="339" s="22" customFormat="1" spans="1:2">
      <c r="A339" s="102"/>
      <c r="B339" s="152"/>
    </row>
    <row r="340" s="22" customFormat="1" spans="1:2">
      <c r="A340" s="102"/>
      <c r="B340" s="152"/>
    </row>
    <row r="341" s="22" customFormat="1" spans="1:2">
      <c r="A341" s="102"/>
      <c r="B341" s="152"/>
    </row>
    <row r="342" s="22" customFormat="1" spans="1:2">
      <c r="A342" s="102"/>
      <c r="B342" s="152"/>
    </row>
    <row r="343" s="22" customFormat="1" spans="1:2">
      <c r="A343" s="102"/>
      <c r="B343" s="152"/>
    </row>
    <row r="344" s="22" customFormat="1" spans="1:2">
      <c r="A344" s="102"/>
      <c r="B344" s="152"/>
    </row>
    <row r="345" s="22" customFormat="1" spans="1:2">
      <c r="A345" s="102"/>
      <c r="B345" s="152"/>
    </row>
    <row r="346" s="22" customFormat="1" spans="1:2">
      <c r="A346" s="102"/>
      <c r="B346" s="152"/>
    </row>
    <row r="347" s="22" customFormat="1" spans="1:2">
      <c r="A347" s="102"/>
      <c r="B347" s="152"/>
    </row>
    <row r="348" s="22" customFormat="1" spans="1:2">
      <c r="A348" s="102"/>
      <c r="B348" s="152"/>
    </row>
    <row r="349" s="22" customFormat="1" spans="1:2">
      <c r="A349" s="102"/>
      <c r="B349" s="152"/>
    </row>
    <row r="350" s="22" customFormat="1" spans="1:2">
      <c r="A350" s="102"/>
      <c r="B350" s="152"/>
    </row>
    <row r="351" s="22" customFormat="1" spans="1:2">
      <c r="A351" s="102"/>
      <c r="B351" s="152"/>
    </row>
    <row r="352" s="22" customFormat="1" spans="1:2">
      <c r="A352" s="102"/>
      <c r="B352" s="152"/>
    </row>
    <row r="353" s="22" customFormat="1" spans="1:2">
      <c r="A353" s="102"/>
      <c r="B353" s="152"/>
    </row>
    <row r="354" s="22" customFormat="1" spans="1:2">
      <c r="A354" s="102"/>
      <c r="B354" s="152"/>
    </row>
    <row r="355" s="22" customFormat="1" spans="1:2">
      <c r="A355" s="102"/>
      <c r="B355" s="152"/>
    </row>
    <row r="356" s="22" customFormat="1" spans="1:2">
      <c r="A356" s="102"/>
      <c r="B356" s="152"/>
    </row>
    <row r="357" s="22" customFormat="1" spans="1:2">
      <c r="A357" s="102"/>
      <c r="B357" s="152"/>
    </row>
    <row r="358" s="22" customFormat="1" spans="1:2">
      <c r="A358" s="102"/>
      <c r="B358" s="152"/>
    </row>
    <row r="359" s="22" customFormat="1" spans="1:2">
      <c r="A359" s="102"/>
      <c r="B359" s="152"/>
    </row>
    <row r="360" s="22" customFormat="1" spans="1:2">
      <c r="A360" s="102"/>
      <c r="B360" s="152"/>
    </row>
    <row r="361" s="22" customFormat="1" spans="1:2">
      <c r="A361" s="102"/>
      <c r="B361" s="152"/>
    </row>
    <row r="362" s="22" customFormat="1" spans="1:2">
      <c r="A362" s="102"/>
      <c r="B362" s="152"/>
    </row>
    <row r="363" s="22" customFormat="1" spans="1:2">
      <c r="A363" s="102"/>
      <c r="B363" s="152"/>
    </row>
    <row r="364" s="22" customFormat="1" spans="1:2">
      <c r="A364" s="102"/>
      <c r="B364" s="152"/>
    </row>
    <row r="365" s="22" customFormat="1" spans="1:2">
      <c r="A365" s="102"/>
      <c r="B365" s="152"/>
    </row>
    <row r="366" s="22" customFormat="1" spans="1:2">
      <c r="A366" s="102"/>
      <c r="B366" s="152"/>
    </row>
    <row r="367" s="22" customFormat="1" spans="1:2">
      <c r="A367" s="102"/>
      <c r="B367" s="152"/>
    </row>
    <row r="368" s="22" customFormat="1" spans="1:2">
      <c r="A368" s="102"/>
      <c r="B368" s="152"/>
    </row>
    <row r="369" s="22" customFormat="1" spans="1:2">
      <c r="A369" s="102"/>
      <c r="B369" s="152"/>
    </row>
    <row r="370" s="22" customFormat="1" spans="1:2">
      <c r="A370" s="102"/>
      <c r="B370" s="152"/>
    </row>
    <row r="371" s="22" customFormat="1" spans="1:2">
      <c r="A371" s="102"/>
      <c r="B371" s="152"/>
    </row>
    <row r="372" s="22" customFormat="1" spans="1:2">
      <c r="A372" s="102"/>
      <c r="B372" s="152"/>
    </row>
    <row r="373" s="22" customFormat="1" spans="1:2">
      <c r="A373" s="102"/>
      <c r="B373" s="152"/>
    </row>
    <row r="374" s="22" customFormat="1" spans="1:2">
      <c r="A374" s="102"/>
      <c r="B374" s="152"/>
    </row>
    <row r="375" s="22" customFormat="1" spans="1:2">
      <c r="A375" s="102"/>
      <c r="B375" s="152"/>
    </row>
    <row r="376" s="22" customFormat="1" spans="1:2">
      <c r="A376" s="102"/>
      <c r="B376" s="152"/>
    </row>
    <row r="377" s="22" customFormat="1" spans="1:2">
      <c r="A377" s="102"/>
      <c r="B377" s="152"/>
    </row>
    <row r="378" s="22" customFormat="1" spans="1:2">
      <c r="A378" s="102"/>
      <c r="B378" s="152"/>
    </row>
    <row r="379" s="22" customFormat="1" spans="1:2">
      <c r="A379" s="102"/>
      <c r="B379" s="152"/>
    </row>
    <row r="380" s="22" customFormat="1" spans="1:2">
      <c r="A380" s="102"/>
      <c r="B380" s="152"/>
    </row>
    <row r="381" s="22" customFormat="1" spans="1:2">
      <c r="A381" s="102"/>
      <c r="B381" s="152"/>
    </row>
    <row r="382" s="22" customFormat="1" spans="1:2">
      <c r="A382" s="102"/>
      <c r="B382" s="152"/>
    </row>
    <row r="383" s="22" customFormat="1" spans="1:2">
      <c r="A383" s="102"/>
      <c r="B383" s="152"/>
    </row>
    <row r="384" s="22" customFormat="1" spans="1:2">
      <c r="A384" s="102"/>
      <c r="B384" s="152"/>
    </row>
    <row r="385" s="22" customFormat="1" spans="1:2">
      <c r="A385" s="102"/>
      <c r="B385" s="152"/>
    </row>
    <row r="386" s="22" customFormat="1" spans="1:2">
      <c r="A386" s="102"/>
      <c r="B386" s="152"/>
    </row>
    <row r="387" s="22" customFormat="1" spans="1:2">
      <c r="A387" s="102"/>
      <c r="B387" s="152"/>
    </row>
    <row r="388" s="22" customFormat="1" spans="1:2">
      <c r="A388" s="102"/>
      <c r="B388" s="152"/>
    </row>
    <row r="389" s="22" customFormat="1" spans="1:2">
      <c r="A389" s="102"/>
      <c r="B389" s="152"/>
    </row>
    <row r="390" s="22" customFormat="1" spans="1:2">
      <c r="A390" s="102"/>
      <c r="B390" s="152"/>
    </row>
    <row r="391" s="22" customFormat="1" spans="1:2">
      <c r="A391" s="102"/>
      <c r="B391" s="152"/>
    </row>
    <row r="392" s="22" customFormat="1" spans="1:2">
      <c r="A392" s="102"/>
      <c r="B392" s="152"/>
    </row>
    <row r="393" s="22" customFormat="1" spans="1:2">
      <c r="A393" s="102"/>
      <c r="B393" s="152"/>
    </row>
    <row r="394" s="22" customFormat="1" spans="1:2">
      <c r="A394" s="102"/>
      <c r="B394" s="152"/>
    </row>
    <row r="395" s="22" customFormat="1" spans="1:2">
      <c r="A395" s="102"/>
      <c r="B395" s="152"/>
    </row>
    <row r="396" s="22" customFormat="1" spans="1:2">
      <c r="A396" s="102"/>
      <c r="B396" s="152"/>
    </row>
    <row r="397" s="22" customFormat="1" spans="1:2">
      <c r="A397" s="102"/>
      <c r="B397" s="152"/>
    </row>
    <row r="398" s="22" customFormat="1" spans="1:2">
      <c r="A398" s="102"/>
      <c r="B398" s="152"/>
    </row>
    <row r="399" s="22" customFormat="1" spans="1:2">
      <c r="A399" s="102"/>
      <c r="B399" s="152"/>
    </row>
    <row r="400" s="22" customFormat="1" spans="1:2">
      <c r="A400" s="102"/>
      <c r="B400" s="152"/>
    </row>
    <row r="401" s="22" customFormat="1" spans="1:2">
      <c r="A401" s="102"/>
      <c r="B401" s="152"/>
    </row>
    <row r="402" s="22" customFormat="1" spans="1:2">
      <c r="A402" s="102"/>
      <c r="B402" s="152"/>
    </row>
    <row r="403" s="22" customFormat="1" spans="1:2">
      <c r="A403" s="102"/>
      <c r="B403" s="152"/>
    </row>
    <row r="404" s="22" customFormat="1" spans="1:2">
      <c r="A404" s="102"/>
      <c r="B404" s="152"/>
    </row>
    <row r="405" s="22" customFormat="1" spans="1:2">
      <c r="A405" s="102"/>
      <c r="B405" s="152"/>
    </row>
    <row r="406" s="22" customFormat="1" spans="1:2">
      <c r="A406" s="102"/>
      <c r="B406" s="152"/>
    </row>
    <row r="407" s="22" customFormat="1" spans="1:2">
      <c r="A407" s="102"/>
      <c r="B407" s="152"/>
    </row>
    <row r="408" s="22" customFormat="1" spans="1:2">
      <c r="A408" s="102"/>
      <c r="B408" s="152"/>
    </row>
    <row r="409" s="22" customFormat="1" spans="1:2">
      <c r="A409" s="102"/>
      <c r="B409" s="152"/>
    </row>
    <row r="410" s="22" customFormat="1" spans="1:2">
      <c r="A410" s="102"/>
      <c r="B410" s="152"/>
    </row>
    <row r="411" s="22" customFormat="1" spans="1:2">
      <c r="A411" s="102"/>
      <c r="B411" s="152"/>
    </row>
    <row r="412" s="22" customFormat="1" spans="1:2">
      <c r="A412" s="102"/>
      <c r="B412" s="152"/>
    </row>
    <row r="413" s="22" customFormat="1" spans="1:2">
      <c r="A413" s="102"/>
      <c r="B413" s="152"/>
    </row>
    <row r="414" s="22" customFormat="1" spans="1:2">
      <c r="A414" s="102"/>
      <c r="B414" s="152"/>
    </row>
    <row r="415" s="22" customFormat="1" spans="1:2">
      <c r="A415" s="102"/>
      <c r="B415" s="152"/>
    </row>
    <row r="416" s="22" customFormat="1" spans="1:2">
      <c r="A416" s="102"/>
      <c r="B416" s="152"/>
    </row>
    <row r="417" s="22" customFormat="1" spans="1:2">
      <c r="A417" s="102"/>
      <c r="B417" s="152"/>
    </row>
    <row r="418" s="22" customFormat="1" spans="1:2">
      <c r="A418" s="102"/>
      <c r="B418" s="152"/>
    </row>
    <row r="419" s="22" customFormat="1" spans="1:2">
      <c r="A419" s="102"/>
      <c r="B419" s="152"/>
    </row>
    <row r="420" s="22" customFormat="1" spans="1:2">
      <c r="A420" s="102"/>
      <c r="B420" s="152"/>
    </row>
    <row r="421" s="22" customFormat="1" spans="1:2">
      <c r="A421" s="102"/>
      <c r="B421" s="152"/>
    </row>
    <row r="422" s="22" customFormat="1" spans="1:2">
      <c r="A422" s="102"/>
      <c r="B422" s="152"/>
    </row>
    <row r="423" s="22" customFormat="1" spans="1:2">
      <c r="A423" s="102"/>
      <c r="B423" s="152"/>
    </row>
    <row r="424" s="22" customFormat="1" spans="1:2">
      <c r="A424" s="102"/>
      <c r="B424" s="152"/>
    </row>
    <row r="425" s="22" customFormat="1" spans="1:2">
      <c r="A425" s="102"/>
      <c r="B425" s="152"/>
    </row>
    <row r="426" s="22" customFormat="1" spans="1:2">
      <c r="A426" s="102"/>
      <c r="B426" s="152"/>
    </row>
    <row r="427" s="22" customFormat="1" spans="1:2">
      <c r="A427" s="102"/>
      <c r="B427" s="152"/>
    </row>
    <row r="428" s="22" customFormat="1" spans="1:2">
      <c r="A428" s="102"/>
      <c r="B428" s="152"/>
    </row>
    <row r="429" s="22" customFormat="1" spans="1:2">
      <c r="A429" s="102"/>
      <c r="B429" s="152"/>
    </row>
    <row r="430" s="22" customFormat="1" spans="1:2">
      <c r="A430" s="102"/>
      <c r="B430" s="152"/>
    </row>
    <row r="431" s="22" customFormat="1" spans="1:2">
      <c r="A431" s="102"/>
      <c r="B431" s="152"/>
    </row>
    <row r="432" s="22" customFormat="1" spans="1:2">
      <c r="A432" s="102"/>
      <c r="B432" s="152"/>
    </row>
    <row r="433" s="22" customFormat="1" spans="1:2">
      <c r="A433" s="102"/>
      <c r="B433" s="152"/>
    </row>
    <row r="434" s="22" customFormat="1" spans="1:2">
      <c r="A434" s="102"/>
      <c r="B434" s="152"/>
    </row>
    <row r="435" s="22" customFormat="1" spans="1:2">
      <c r="A435" s="102"/>
      <c r="B435" s="152"/>
    </row>
    <row r="436" s="22" customFormat="1" spans="1:2">
      <c r="A436" s="102"/>
      <c r="B436" s="152"/>
    </row>
    <row r="437" s="22" customFormat="1" spans="1:2">
      <c r="A437" s="102"/>
      <c r="B437" s="152"/>
    </row>
    <row r="438" s="22" customFormat="1" spans="1:2">
      <c r="A438" s="102"/>
      <c r="B438" s="152"/>
    </row>
    <row r="439" s="22" customFormat="1" spans="1:2">
      <c r="A439" s="102"/>
      <c r="B439" s="152"/>
    </row>
    <row r="440" s="22" customFormat="1" spans="1:2">
      <c r="A440" s="102"/>
      <c r="B440" s="152"/>
    </row>
    <row r="441" s="22" customFormat="1" spans="1:2">
      <c r="A441" s="102"/>
      <c r="B441" s="152"/>
    </row>
    <row r="442" s="22" customFormat="1" spans="1:2">
      <c r="A442" s="102"/>
      <c r="B442" s="152"/>
    </row>
    <row r="443" s="22" customFormat="1" spans="1:2">
      <c r="A443" s="102"/>
      <c r="B443" s="152"/>
    </row>
    <row r="444" s="22" customFormat="1" spans="1:2">
      <c r="A444" s="102"/>
      <c r="B444" s="152"/>
    </row>
    <row r="445" s="22" customFormat="1" spans="1:2">
      <c r="A445" s="102"/>
      <c r="B445" s="152"/>
    </row>
    <row r="446" s="22" customFormat="1" spans="1:2">
      <c r="A446" s="102"/>
      <c r="B446" s="152"/>
    </row>
    <row r="447" s="22" customFormat="1" spans="1:2">
      <c r="A447" s="102"/>
      <c r="B447" s="152"/>
    </row>
    <row r="448" s="22" customFormat="1" spans="1:2">
      <c r="A448" s="102"/>
      <c r="B448" s="152"/>
    </row>
    <row r="449" s="22" customFormat="1" spans="1:2">
      <c r="A449" s="102"/>
      <c r="B449" s="152"/>
    </row>
    <row r="450" s="22" customFormat="1" spans="1:2">
      <c r="A450" s="102"/>
      <c r="B450" s="152"/>
    </row>
    <row r="451" s="22" customFormat="1" spans="1:2">
      <c r="A451" s="102"/>
      <c r="B451" s="152"/>
    </row>
    <row r="452" s="22" customFormat="1" spans="1:2">
      <c r="A452" s="102"/>
      <c r="B452" s="152"/>
    </row>
    <row r="453" s="22" customFormat="1" spans="1:2">
      <c r="A453" s="102"/>
      <c r="B453" s="152"/>
    </row>
    <row r="454" s="22" customFormat="1" spans="1:2">
      <c r="A454" s="102"/>
      <c r="B454" s="152"/>
    </row>
    <row r="455" s="22" customFormat="1" spans="1:2">
      <c r="A455" s="102"/>
      <c r="B455" s="152"/>
    </row>
    <row r="456" s="22" customFormat="1" spans="1:2">
      <c r="A456" s="102"/>
      <c r="B456" s="152"/>
    </row>
    <row r="457" s="22" customFormat="1" spans="1:2">
      <c r="A457" s="102"/>
      <c r="B457" s="152"/>
    </row>
    <row r="458" s="22" customFormat="1" spans="1:2">
      <c r="A458" s="102"/>
      <c r="B458" s="152"/>
    </row>
    <row r="459" s="22" customFormat="1" spans="1:2">
      <c r="A459" s="102"/>
      <c r="B459" s="152"/>
    </row>
    <row r="460" s="22" customFormat="1" spans="1:2">
      <c r="A460" s="102"/>
      <c r="B460" s="152"/>
    </row>
    <row r="461" s="22" customFormat="1" spans="1:2">
      <c r="A461" s="102"/>
      <c r="B461" s="152"/>
    </row>
    <row r="462" s="22" customFormat="1" spans="1:2">
      <c r="A462" s="102"/>
      <c r="B462" s="152"/>
    </row>
    <row r="463" s="22" customFormat="1" spans="1:2">
      <c r="A463" s="102"/>
      <c r="B463" s="152"/>
    </row>
    <row r="464" s="22" customFormat="1" spans="1:2">
      <c r="A464" s="102"/>
      <c r="B464" s="152"/>
    </row>
    <row r="465" s="22" customFormat="1" spans="1:2">
      <c r="A465" s="102"/>
      <c r="B465" s="152"/>
    </row>
    <row r="466" s="22" customFormat="1" spans="1:2">
      <c r="A466" s="102"/>
      <c r="B466" s="152"/>
    </row>
    <row r="467" s="22" customFormat="1" spans="1:2">
      <c r="A467" s="102"/>
      <c r="B467" s="152"/>
    </row>
    <row r="468" s="22" customFormat="1" spans="1:2">
      <c r="A468" s="102"/>
      <c r="B468" s="152"/>
    </row>
    <row r="469" s="22" customFormat="1" spans="1:2">
      <c r="A469" s="102"/>
      <c r="B469" s="152"/>
    </row>
    <row r="470" s="22" customFormat="1" spans="1:2">
      <c r="A470" s="102"/>
      <c r="B470" s="152"/>
    </row>
    <row r="471" s="22" customFormat="1" spans="1:2">
      <c r="A471" s="102"/>
      <c r="B471" s="152"/>
    </row>
    <row r="472" s="22" customFormat="1" spans="1:2">
      <c r="A472" s="102"/>
      <c r="B472" s="152"/>
    </row>
    <row r="473" s="22" customFormat="1" spans="1:2">
      <c r="A473" s="102"/>
      <c r="B473" s="152"/>
    </row>
    <row r="474" s="22" customFormat="1" spans="1:2">
      <c r="A474" s="102"/>
      <c r="B474" s="152"/>
    </row>
    <row r="475" s="22" customFormat="1" spans="1:2">
      <c r="A475" s="102"/>
      <c r="B475" s="152"/>
    </row>
    <row r="476" s="22" customFormat="1" spans="1:2">
      <c r="A476" s="102"/>
      <c r="B476" s="152"/>
    </row>
    <row r="477" s="22" customFormat="1" spans="1:2">
      <c r="A477" s="102"/>
      <c r="B477" s="152"/>
    </row>
    <row r="478" s="22" customFormat="1" spans="1:2">
      <c r="A478" s="102"/>
      <c r="B478" s="152"/>
    </row>
    <row r="479" s="22" customFormat="1" spans="1:2">
      <c r="A479" s="102"/>
      <c r="B479" s="152"/>
    </row>
    <row r="480" s="22" customFormat="1" spans="1:2">
      <c r="A480" s="102"/>
      <c r="B480" s="152"/>
    </row>
    <row r="481" s="22" customFormat="1" spans="1:2">
      <c r="A481" s="102"/>
      <c r="B481" s="152"/>
    </row>
    <row r="482" s="22" customFormat="1" spans="1:2">
      <c r="A482" s="102"/>
      <c r="B482" s="152"/>
    </row>
    <row r="483" s="22" customFormat="1" spans="1:2">
      <c r="A483" s="102"/>
      <c r="B483" s="152"/>
    </row>
    <row r="484" s="22" customFormat="1" spans="1:2">
      <c r="A484" s="102"/>
      <c r="B484" s="152"/>
    </row>
    <row r="485" s="22" customFormat="1" spans="1:2">
      <c r="A485" s="102"/>
      <c r="B485" s="152"/>
    </row>
    <row r="486" s="22" customFormat="1" spans="1:2">
      <c r="A486" s="102"/>
      <c r="B486" s="152"/>
    </row>
    <row r="487" s="22" customFormat="1" spans="1:2">
      <c r="A487" s="102"/>
      <c r="B487" s="152"/>
    </row>
    <row r="488" s="22" customFormat="1" spans="1:2">
      <c r="A488" s="102"/>
      <c r="B488" s="152"/>
    </row>
    <row r="489" s="22" customFormat="1" spans="1:2">
      <c r="A489" s="102"/>
      <c r="B489" s="152"/>
    </row>
    <row r="490" s="22" customFormat="1" spans="1:2">
      <c r="A490" s="102"/>
      <c r="B490" s="152"/>
    </row>
    <row r="491" s="22" customFormat="1" spans="1:2">
      <c r="A491" s="102"/>
      <c r="B491" s="152"/>
    </row>
    <row r="492" s="22" customFormat="1" spans="1:2">
      <c r="A492" s="102"/>
      <c r="B492" s="152"/>
    </row>
    <row r="493" s="22" customFormat="1" spans="1:2">
      <c r="A493" s="102"/>
      <c r="B493" s="152"/>
    </row>
    <row r="494" s="22" customFormat="1" spans="1:2">
      <c r="A494" s="102"/>
      <c r="B494" s="152"/>
    </row>
    <row r="495" s="22" customFormat="1" spans="1:2">
      <c r="A495" s="102"/>
      <c r="B495" s="152"/>
    </row>
    <row r="496" s="22" customFormat="1" spans="1:2">
      <c r="A496" s="102"/>
      <c r="B496" s="152"/>
    </row>
    <row r="497" s="22" customFormat="1" spans="1:2">
      <c r="A497" s="102"/>
      <c r="B497" s="152"/>
    </row>
    <row r="498" s="22" customFormat="1" spans="1:2">
      <c r="A498" s="102"/>
      <c r="B498" s="152"/>
    </row>
    <row r="499" s="22" customFormat="1" spans="1:2">
      <c r="A499" s="102"/>
      <c r="B499" s="152"/>
    </row>
    <row r="500" s="22" customFormat="1" spans="1:2">
      <c r="A500" s="102"/>
      <c r="B500" s="152"/>
    </row>
    <row r="501" s="22" customFormat="1" spans="1:2">
      <c r="A501" s="102"/>
      <c r="B501" s="152"/>
    </row>
    <row r="502" s="22" customFormat="1" spans="1:2">
      <c r="A502" s="102"/>
      <c r="B502" s="152"/>
    </row>
    <row r="503" s="22" customFormat="1" spans="1:2">
      <c r="A503" s="102"/>
      <c r="B503" s="152"/>
    </row>
    <row r="504" s="22" customFormat="1" spans="1:2">
      <c r="A504" s="102"/>
      <c r="B504" s="152"/>
    </row>
    <row r="505" s="22" customFormat="1" spans="1:2">
      <c r="A505" s="102"/>
      <c r="B505" s="152"/>
    </row>
    <row r="506" s="22" customFormat="1" spans="1:2">
      <c r="A506" s="102"/>
      <c r="B506" s="152"/>
    </row>
    <row r="507" s="22" customFormat="1" spans="1:2">
      <c r="A507" s="102"/>
      <c r="B507" s="152"/>
    </row>
    <row r="508" s="22" customFormat="1" spans="1:2">
      <c r="A508" s="102"/>
      <c r="B508" s="152"/>
    </row>
    <row r="509" s="22" customFormat="1" spans="1:2">
      <c r="A509" s="102"/>
      <c r="B509" s="152"/>
    </row>
    <row r="510" s="22" customFormat="1" spans="1:2">
      <c r="A510" s="102"/>
      <c r="B510" s="152"/>
    </row>
    <row r="511" s="22" customFormat="1" spans="1:2">
      <c r="A511" s="102"/>
      <c r="B511" s="152"/>
    </row>
    <row r="512" s="22" customFormat="1" spans="1:2">
      <c r="A512" s="102"/>
      <c r="B512" s="152"/>
    </row>
    <row r="513" s="22" customFormat="1" spans="1:2">
      <c r="A513" s="102"/>
      <c r="B513" s="152"/>
    </row>
    <row r="514" s="22" customFormat="1" spans="1:2">
      <c r="A514" s="102"/>
      <c r="B514" s="152"/>
    </row>
    <row r="515" s="22" customFormat="1" spans="1:2">
      <c r="A515" s="102"/>
      <c r="B515" s="152"/>
    </row>
    <row r="516" s="22" customFormat="1" spans="1:2">
      <c r="A516" s="102"/>
      <c r="B516" s="152"/>
    </row>
    <row r="517" s="22" customFormat="1" spans="1:2">
      <c r="A517" s="102"/>
      <c r="B517" s="152"/>
    </row>
    <row r="518" s="22" customFormat="1" spans="1:2">
      <c r="A518" s="102"/>
      <c r="B518" s="152"/>
    </row>
    <row r="519" s="22" customFormat="1" spans="1:2">
      <c r="A519" s="102"/>
      <c r="B519" s="152"/>
    </row>
    <row r="520" s="22" customFormat="1" spans="1:2">
      <c r="A520" s="102"/>
      <c r="B520" s="152"/>
    </row>
    <row r="521" s="22" customFormat="1" spans="1:2">
      <c r="A521" s="102"/>
      <c r="B521" s="152"/>
    </row>
    <row r="522" s="22" customFormat="1" spans="1:2">
      <c r="A522" s="102"/>
      <c r="B522" s="152"/>
    </row>
    <row r="523" s="22" customFormat="1" spans="1:2">
      <c r="A523" s="102"/>
      <c r="B523" s="152"/>
    </row>
    <row r="524" s="22" customFormat="1" spans="1:2">
      <c r="A524" s="102"/>
      <c r="B524" s="152"/>
    </row>
    <row r="525" s="22" customFormat="1" spans="1:2">
      <c r="A525" s="102"/>
      <c r="B525" s="152"/>
    </row>
    <row r="526" s="22" customFormat="1" spans="1:2">
      <c r="A526" s="102"/>
      <c r="B526" s="152"/>
    </row>
    <row r="527" s="22" customFormat="1" spans="1:2">
      <c r="A527" s="102"/>
      <c r="B527" s="152"/>
    </row>
    <row r="528" s="22" customFormat="1" spans="1:2">
      <c r="A528" s="102"/>
      <c r="B528" s="152"/>
    </row>
    <row r="529" s="22" customFormat="1" spans="1:2">
      <c r="A529" s="102"/>
      <c r="B529" s="152"/>
    </row>
    <row r="530" s="22" customFormat="1" spans="1:2">
      <c r="A530" s="102"/>
      <c r="B530" s="152"/>
    </row>
    <row r="531" s="22" customFormat="1" spans="1:2">
      <c r="A531" s="102"/>
      <c r="B531" s="152"/>
    </row>
    <row r="532" s="22" customFormat="1" spans="1:2">
      <c r="A532" s="102"/>
      <c r="B532" s="152"/>
    </row>
    <row r="533" s="22" customFormat="1" spans="1:2">
      <c r="A533" s="102"/>
      <c r="B533" s="152"/>
    </row>
    <row r="534" s="22" customFormat="1" spans="1:2">
      <c r="A534" s="102"/>
      <c r="B534" s="152"/>
    </row>
    <row r="535" s="22" customFormat="1" spans="1:2">
      <c r="A535" s="102"/>
      <c r="B535" s="152"/>
    </row>
    <row r="536" s="22" customFormat="1" spans="1:2">
      <c r="A536" s="102"/>
      <c r="B536" s="152"/>
    </row>
    <row r="537" s="22" customFormat="1" spans="1:2">
      <c r="A537" s="102"/>
      <c r="B537" s="152"/>
    </row>
    <row r="538" s="22" customFormat="1" spans="1:2">
      <c r="A538" s="102"/>
      <c r="B538" s="152"/>
    </row>
    <row r="539" s="22" customFormat="1" spans="1:2">
      <c r="A539" s="102"/>
      <c r="B539" s="152"/>
    </row>
    <row r="540" s="22" customFormat="1" spans="1:2">
      <c r="A540" s="102"/>
      <c r="B540" s="152"/>
    </row>
    <row r="541" s="22" customFormat="1" spans="1:2">
      <c r="A541" s="102"/>
      <c r="B541" s="152"/>
    </row>
    <row r="542" s="22" customFormat="1" spans="1:2">
      <c r="A542" s="102"/>
      <c r="B542" s="152"/>
    </row>
    <row r="543" s="22" customFormat="1" spans="1:2">
      <c r="A543" s="102"/>
      <c r="B543" s="152"/>
    </row>
    <row r="544" s="22" customFormat="1" spans="1:2">
      <c r="A544" s="102"/>
      <c r="B544" s="152"/>
    </row>
    <row r="545" s="22" customFormat="1" spans="1:2">
      <c r="A545" s="102"/>
      <c r="B545" s="152"/>
    </row>
    <row r="546" s="22" customFormat="1" spans="1:2">
      <c r="A546" s="102"/>
      <c r="B546" s="152"/>
    </row>
    <row r="547" s="22" customFormat="1" spans="1:2">
      <c r="A547" s="102"/>
      <c r="B547" s="152"/>
    </row>
    <row r="548" s="22" customFormat="1" spans="1:2">
      <c r="A548" s="102"/>
      <c r="B548" s="152"/>
    </row>
    <row r="549" s="22" customFormat="1" spans="1:2">
      <c r="A549" s="102"/>
      <c r="B549" s="152"/>
    </row>
    <row r="550" s="22" customFormat="1" spans="1:2">
      <c r="A550" s="102"/>
      <c r="B550" s="152"/>
    </row>
    <row r="551" s="22" customFormat="1" spans="1:2">
      <c r="A551" s="102"/>
      <c r="B551" s="152"/>
    </row>
    <row r="552" s="22" customFormat="1" spans="1:2">
      <c r="A552" s="102"/>
      <c r="B552" s="152"/>
    </row>
    <row r="553" s="22" customFormat="1" spans="1:2">
      <c r="A553" s="102"/>
      <c r="B553" s="152"/>
    </row>
    <row r="554" s="22" customFormat="1" spans="1:2">
      <c r="A554" s="102"/>
      <c r="B554" s="152"/>
    </row>
    <row r="555" s="22" customFormat="1" spans="1:2">
      <c r="A555" s="102"/>
      <c r="B555" s="152"/>
    </row>
    <row r="556" s="22" customFormat="1" spans="1:2">
      <c r="A556" s="102"/>
      <c r="B556" s="152"/>
    </row>
    <row r="557" s="22" customFormat="1" spans="1:2">
      <c r="A557" s="102"/>
      <c r="B557" s="152"/>
    </row>
    <row r="558" s="22" customFormat="1" spans="1:2">
      <c r="A558" s="102"/>
      <c r="B558" s="152"/>
    </row>
    <row r="559" s="22" customFormat="1" spans="1:2">
      <c r="A559" s="102"/>
      <c r="B559" s="152"/>
    </row>
    <row r="560" s="22" customFormat="1" spans="1:2">
      <c r="A560" s="102"/>
      <c r="B560" s="152"/>
    </row>
    <row r="561" s="22" customFormat="1" spans="1:2">
      <c r="A561" s="102"/>
      <c r="B561" s="152"/>
    </row>
    <row r="562" s="22" customFormat="1" spans="1:2">
      <c r="A562" s="102"/>
      <c r="B562" s="152"/>
    </row>
    <row r="563" s="22" customFormat="1" spans="1:2">
      <c r="A563" s="102"/>
      <c r="B563" s="152"/>
    </row>
    <row r="564" s="22" customFormat="1" spans="1:2">
      <c r="A564" s="102"/>
      <c r="B564" s="152"/>
    </row>
    <row r="565" s="22" customFormat="1" spans="1:2">
      <c r="A565" s="102"/>
      <c r="B565" s="152"/>
    </row>
    <row r="566" s="22" customFormat="1" spans="1:2">
      <c r="A566" s="102"/>
      <c r="B566" s="152"/>
    </row>
    <row r="567" s="22" customFormat="1" spans="1:2">
      <c r="A567" s="102"/>
      <c r="B567" s="152"/>
    </row>
    <row r="568" s="22" customFormat="1" spans="1:2">
      <c r="A568" s="102"/>
      <c r="B568" s="152"/>
    </row>
    <row r="569" s="22" customFormat="1" spans="1:2">
      <c r="A569" s="102"/>
      <c r="B569" s="152"/>
    </row>
    <row r="570" s="22" customFormat="1" spans="1:2">
      <c r="A570" s="102"/>
      <c r="B570" s="152"/>
    </row>
    <row r="571" s="22" customFormat="1" spans="1:2">
      <c r="A571" s="102"/>
      <c r="B571" s="152"/>
    </row>
    <row r="572" s="22" customFormat="1" spans="1:2">
      <c r="A572" s="102"/>
      <c r="B572" s="152"/>
    </row>
    <row r="573" s="22" customFormat="1" spans="1:2">
      <c r="A573" s="102"/>
      <c r="B573" s="152"/>
    </row>
    <row r="574" s="22" customFormat="1" spans="1:2">
      <c r="A574" s="102"/>
      <c r="B574" s="152"/>
    </row>
    <row r="575" s="22" customFormat="1" spans="1:2">
      <c r="A575" s="102"/>
      <c r="B575" s="152"/>
    </row>
    <row r="576" s="22" customFormat="1" spans="1:2">
      <c r="A576" s="102"/>
      <c r="B576" s="152"/>
    </row>
    <row r="577" s="22" customFormat="1" spans="1:2">
      <c r="A577" s="102"/>
      <c r="B577" s="152"/>
    </row>
    <row r="578" s="22" customFormat="1" spans="1:2">
      <c r="A578" s="102"/>
      <c r="B578" s="152"/>
    </row>
    <row r="579" s="22" customFormat="1" spans="1:2">
      <c r="A579" s="102"/>
      <c r="B579" s="152"/>
    </row>
    <row r="580" s="22" customFormat="1" spans="1:2">
      <c r="A580" s="102"/>
      <c r="B580" s="152"/>
    </row>
    <row r="581" s="22" customFormat="1" spans="1:2">
      <c r="A581" s="102"/>
      <c r="B581" s="152"/>
    </row>
    <row r="582" s="22" customFormat="1" spans="1:2">
      <c r="A582" s="102"/>
      <c r="B582" s="152"/>
    </row>
    <row r="583" s="22" customFormat="1" spans="1:2">
      <c r="A583" s="102"/>
      <c r="B583" s="152"/>
    </row>
    <row r="584" s="22" customFormat="1" spans="1:2">
      <c r="A584" s="102"/>
      <c r="B584" s="152"/>
    </row>
    <row r="585" s="22" customFormat="1" spans="1:2">
      <c r="A585" s="102"/>
      <c r="B585" s="152"/>
    </row>
    <row r="586" s="22" customFormat="1" spans="1:2">
      <c r="A586" s="102"/>
      <c r="B586" s="152"/>
    </row>
    <row r="587" s="22" customFormat="1" spans="1:2">
      <c r="A587" s="102"/>
      <c r="B587" s="152"/>
    </row>
    <row r="588" s="22" customFormat="1" spans="1:2">
      <c r="A588" s="102"/>
      <c r="B588" s="152"/>
    </row>
    <row r="589" s="22" customFormat="1" spans="1:2">
      <c r="A589" s="102"/>
      <c r="B589" s="152"/>
    </row>
    <row r="590" s="22" customFormat="1" spans="1:2">
      <c r="A590" s="102"/>
      <c r="B590" s="152"/>
    </row>
    <row r="591" s="22" customFormat="1" spans="1:2">
      <c r="A591" s="102"/>
      <c r="B591" s="152"/>
    </row>
    <row r="592" s="22" customFormat="1" spans="1:2">
      <c r="A592" s="102"/>
      <c r="B592" s="152"/>
    </row>
    <row r="593" s="22" customFormat="1" spans="1:2">
      <c r="A593" s="102"/>
      <c r="B593" s="152"/>
    </row>
    <row r="594" s="22" customFormat="1" spans="1:2">
      <c r="A594" s="102"/>
      <c r="B594" s="152"/>
    </row>
    <row r="595" s="22" customFormat="1" spans="1:2">
      <c r="A595" s="102"/>
      <c r="B595" s="152"/>
    </row>
    <row r="596" s="22" customFormat="1" spans="1:2">
      <c r="A596" s="102"/>
      <c r="B596" s="152"/>
    </row>
    <row r="597" s="22" customFormat="1" spans="1:2">
      <c r="A597" s="102"/>
      <c r="B597" s="152"/>
    </row>
    <row r="598" s="22" customFormat="1" spans="1:2">
      <c r="A598" s="102"/>
      <c r="B598" s="152"/>
    </row>
    <row r="599" s="22" customFormat="1" spans="1:2">
      <c r="A599" s="102"/>
      <c r="B599" s="152"/>
    </row>
    <row r="600" s="22" customFormat="1" spans="1:2">
      <c r="A600" s="102"/>
      <c r="B600" s="152"/>
    </row>
    <row r="601" s="22" customFormat="1" spans="1:2">
      <c r="A601" s="102"/>
      <c r="B601" s="152"/>
    </row>
    <row r="602" s="22" customFormat="1" spans="1:2">
      <c r="A602" s="102"/>
      <c r="B602" s="152"/>
    </row>
    <row r="603" s="22" customFormat="1" spans="1:2">
      <c r="A603" s="102"/>
      <c r="B603" s="152"/>
    </row>
    <row r="604" s="22" customFormat="1" spans="1:2">
      <c r="A604" s="102"/>
      <c r="B604" s="152"/>
    </row>
    <row r="605" s="22" customFormat="1" spans="1:2">
      <c r="A605" s="102"/>
      <c r="B605" s="152"/>
    </row>
    <row r="606" s="22" customFormat="1" spans="1:2">
      <c r="A606" s="102"/>
      <c r="B606" s="152"/>
    </row>
    <row r="607" s="22" customFormat="1" spans="1:2">
      <c r="A607" s="102"/>
      <c r="B607" s="152"/>
    </row>
    <row r="608" s="22" customFormat="1" spans="1:2">
      <c r="A608" s="102"/>
      <c r="B608" s="152"/>
    </row>
    <row r="609" s="22" customFormat="1" spans="1:2">
      <c r="A609" s="102"/>
      <c r="B609" s="152"/>
    </row>
    <row r="610" s="22" customFormat="1" spans="1:2">
      <c r="A610" s="102"/>
      <c r="B610" s="152"/>
    </row>
    <row r="611" s="22" customFormat="1" spans="1:2">
      <c r="A611" s="102"/>
      <c r="B611" s="152"/>
    </row>
    <row r="612" s="22" customFormat="1" spans="1:2">
      <c r="A612" s="102"/>
      <c r="B612" s="152"/>
    </row>
    <row r="613" s="22" customFormat="1" spans="1:2">
      <c r="A613" s="102"/>
      <c r="B613" s="152"/>
    </row>
    <row r="614" s="22" customFormat="1" spans="1:2">
      <c r="A614" s="102"/>
      <c r="B614" s="152"/>
    </row>
    <row r="615" s="22" customFormat="1" spans="1:2">
      <c r="A615" s="102"/>
      <c r="B615" s="152"/>
    </row>
    <row r="616" s="22" customFormat="1" spans="1:2">
      <c r="A616" s="102"/>
      <c r="B616" s="152"/>
    </row>
    <row r="617" s="22" customFormat="1" spans="1:2">
      <c r="A617" s="102"/>
      <c r="B617" s="152"/>
    </row>
    <row r="618" s="22" customFormat="1" spans="1:2">
      <c r="A618" s="102"/>
      <c r="B618" s="152"/>
    </row>
    <row r="619" s="22" customFormat="1" spans="1:2">
      <c r="A619" s="102"/>
      <c r="B619" s="152"/>
    </row>
    <row r="620" s="22" customFormat="1" spans="1:2">
      <c r="A620" s="102"/>
      <c r="B620" s="152"/>
    </row>
    <row r="621" s="22" customFormat="1" spans="1:2">
      <c r="A621" s="102"/>
      <c r="B621" s="152"/>
    </row>
    <row r="622" s="22" customFormat="1" spans="1:2">
      <c r="A622" s="102"/>
      <c r="B622" s="152"/>
    </row>
    <row r="623" s="22" customFormat="1" spans="1:2">
      <c r="A623" s="102"/>
      <c r="B623" s="152"/>
    </row>
    <row r="624" s="22" customFormat="1" spans="1:2">
      <c r="A624" s="102"/>
      <c r="B624" s="152"/>
    </row>
    <row r="625" s="22" customFormat="1" spans="1:2">
      <c r="A625" s="102"/>
      <c r="B625" s="152"/>
    </row>
    <row r="626" s="22" customFormat="1" spans="1:2">
      <c r="A626" s="102"/>
      <c r="B626" s="152"/>
    </row>
    <row r="627" s="22" customFormat="1" spans="1:2">
      <c r="A627" s="102"/>
      <c r="B627" s="152"/>
    </row>
    <row r="628" s="22" customFormat="1" spans="1:2">
      <c r="A628" s="102"/>
      <c r="B628" s="152"/>
    </row>
    <row r="629" s="22" customFormat="1" spans="1:2">
      <c r="A629" s="102"/>
      <c r="B629" s="152"/>
    </row>
    <row r="630" s="22" customFormat="1" spans="1:2">
      <c r="A630" s="102"/>
      <c r="B630" s="152"/>
    </row>
    <row r="631" s="22" customFormat="1" spans="1:2">
      <c r="A631" s="102"/>
      <c r="B631" s="152"/>
    </row>
    <row r="632" s="22" customFormat="1" spans="1:2">
      <c r="A632" s="102"/>
      <c r="B632" s="152"/>
    </row>
    <row r="633" s="22" customFormat="1" spans="1:2">
      <c r="A633" s="102"/>
      <c r="B633" s="152"/>
    </row>
    <row r="634" s="22" customFormat="1" spans="1:2">
      <c r="A634" s="102"/>
      <c r="B634" s="152"/>
    </row>
    <row r="635" s="22" customFormat="1" spans="1:2">
      <c r="A635" s="102"/>
      <c r="B635" s="152"/>
    </row>
    <row r="636" s="22" customFormat="1" spans="1:2">
      <c r="A636" s="102"/>
      <c r="B636" s="152"/>
    </row>
    <row r="637" s="22" customFormat="1" spans="1:2">
      <c r="A637" s="102"/>
      <c r="B637" s="152"/>
    </row>
    <row r="638" s="22" customFormat="1" spans="1:2">
      <c r="A638" s="102"/>
      <c r="B638" s="152"/>
    </row>
    <row r="639" s="22" customFormat="1" spans="1:2">
      <c r="A639" s="102"/>
      <c r="B639" s="152"/>
    </row>
    <row r="640" s="22" customFormat="1" spans="1:2">
      <c r="A640" s="102"/>
      <c r="B640" s="152"/>
    </row>
    <row r="641" s="22" customFormat="1" spans="1:2">
      <c r="A641" s="102"/>
      <c r="B641" s="152"/>
    </row>
    <row r="642" s="22" customFormat="1" spans="1:2">
      <c r="A642" s="102"/>
      <c r="B642" s="152"/>
    </row>
    <row r="643" s="22" customFormat="1" spans="1:2">
      <c r="A643" s="102"/>
      <c r="B643" s="152"/>
    </row>
    <row r="644" s="22" customFormat="1" spans="1:2">
      <c r="A644" s="102"/>
      <c r="B644" s="152"/>
    </row>
    <row r="645" s="22" customFormat="1" spans="1:2">
      <c r="A645" s="102"/>
      <c r="B645" s="152"/>
    </row>
    <row r="646" s="22" customFormat="1" spans="1:2">
      <c r="A646" s="102"/>
      <c r="B646" s="152"/>
    </row>
    <row r="647" s="22" customFormat="1" spans="1:2">
      <c r="A647" s="102"/>
      <c r="B647" s="152"/>
    </row>
    <row r="648" s="22" customFormat="1" spans="1:2">
      <c r="A648" s="102"/>
      <c r="B648" s="152"/>
    </row>
    <row r="649" s="22" customFormat="1" spans="1:2">
      <c r="A649" s="102"/>
      <c r="B649" s="152"/>
    </row>
    <row r="650" s="22" customFormat="1" spans="1:2">
      <c r="A650" s="102"/>
      <c r="B650" s="152"/>
    </row>
    <row r="651" s="22" customFormat="1" spans="1:2">
      <c r="A651" s="102"/>
      <c r="B651" s="152"/>
    </row>
    <row r="652" s="22" customFormat="1" spans="1:2">
      <c r="A652" s="102"/>
      <c r="B652" s="152"/>
    </row>
    <row r="653" s="22" customFormat="1" spans="1:2">
      <c r="A653" s="102"/>
      <c r="B653" s="152"/>
    </row>
    <row r="654" s="22" customFormat="1" spans="1:2">
      <c r="A654" s="102"/>
      <c r="B654" s="152"/>
    </row>
    <row r="655" s="22" customFormat="1" spans="1:2">
      <c r="A655" s="102"/>
      <c r="B655" s="152"/>
    </row>
    <row r="656" s="22" customFormat="1" spans="1:2">
      <c r="A656" s="102"/>
      <c r="B656" s="152"/>
    </row>
    <row r="657" s="22" customFormat="1" spans="1:2">
      <c r="A657" s="102"/>
      <c r="B657" s="152"/>
    </row>
    <row r="658" s="22" customFormat="1" spans="1:2">
      <c r="A658" s="102"/>
      <c r="B658" s="152"/>
    </row>
    <row r="659" s="22" customFormat="1" spans="1:2">
      <c r="A659" s="102"/>
      <c r="B659" s="152"/>
    </row>
    <row r="660" s="22" customFormat="1" spans="1:2">
      <c r="A660" s="102"/>
      <c r="B660" s="152"/>
    </row>
    <row r="661" s="22" customFormat="1" spans="1:2">
      <c r="A661" s="102"/>
      <c r="B661" s="152"/>
    </row>
    <row r="662" s="22" customFormat="1" spans="1:2">
      <c r="A662" s="102"/>
      <c r="B662" s="152"/>
    </row>
    <row r="663" s="22" customFormat="1" spans="1:2">
      <c r="A663" s="102"/>
      <c r="B663" s="152"/>
    </row>
    <row r="664" s="22" customFormat="1" spans="1:2">
      <c r="A664" s="102"/>
      <c r="B664" s="152"/>
    </row>
    <row r="665" s="22" customFormat="1" spans="1:2">
      <c r="A665" s="102"/>
      <c r="B665" s="152"/>
    </row>
    <row r="666" s="22" customFormat="1" spans="1:2">
      <c r="A666" s="102"/>
      <c r="B666" s="152"/>
    </row>
    <row r="667" s="22" customFormat="1" spans="1:2">
      <c r="A667" s="102"/>
      <c r="B667" s="152"/>
    </row>
    <row r="668" s="22" customFormat="1" spans="1:2">
      <c r="A668" s="102"/>
      <c r="B668" s="152"/>
    </row>
    <row r="669" s="22" customFormat="1" spans="1:2">
      <c r="A669" s="102"/>
      <c r="B669" s="152"/>
    </row>
    <row r="670" s="22" customFormat="1" spans="1:2">
      <c r="A670" s="102"/>
      <c r="B670" s="152"/>
    </row>
    <row r="671" s="22" customFormat="1" spans="1:2">
      <c r="A671" s="102"/>
      <c r="B671" s="152"/>
    </row>
    <row r="672" s="22" customFormat="1" spans="1:2">
      <c r="A672" s="102"/>
      <c r="B672" s="152"/>
    </row>
    <row r="673" s="22" customFormat="1" spans="1:2">
      <c r="A673" s="102"/>
      <c r="B673" s="152"/>
    </row>
    <row r="674" s="22" customFormat="1" spans="1:2">
      <c r="A674" s="102"/>
      <c r="B674" s="152"/>
    </row>
    <row r="675" s="22" customFormat="1" spans="1:2">
      <c r="A675" s="102"/>
      <c r="B675" s="152"/>
    </row>
    <row r="676" s="22" customFormat="1" spans="1:2">
      <c r="A676" s="102"/>
      <c r="B676" s="152"/>
    </row>
    <row r="677" s="22" customFormat="1" spans="1:2">
      <c r="A677" s="102"/>
      <c r="B677" s="152"/>
    </row>
    <row r="678" s="22" customFormat="1" spans="1:2">
      <c r="A678" s="102"/>
      <c r="B678" s="152"/>
    </row>
    <row r="679" s="22" customFormat="1" spans="1:2">
      <c r="A679" s="102"/>
      <c r="B679" s="152"/>
    </row>
    <row r="680" s="22" customFormat="1" spans="1:2">
      <c r="A680" s="102"/>
      <c r="B680" s="152"/>
    </row>
    <row r="681" s="22" customFormat="1" spans="1:2">
      <c r="A681" s="102"/>
      <c r="B681" s="152"/>
    </row>
    <row r="682" s="22" customFormat="1" spans="1:2">
      <c r="A682" s="102"/>
      <c r="B682" s="152"/>
    </row>
    <row r="683" s="22" customFormat="1" spans="1:2">
      <c r="A683" s="102"/>
      <c r="B683" s="152"/>
    </row>
    <row r="684" s="22" customFormat="1" spans="1:2">
      <c r="A684" s="102"/>
      <c r="B684" s="152"/>
    </row>
    <row r="685" s="22" customFormat="1" spans="1:2">
      <c r="A685" s="102"/>
      <c r="B685" s="152"/>
    </row>
    <row r="686" s="22" customFormat="1" spans="1:2">
      <c r="A686" s="102"/>
      <c r="B686" s="152"/>
    </row>
    <row r="687" s="22" customFormat="1" spans="1:2">
      <c r="A687" s="102"/>
      <c r="B687" s="152"/>
    </row>
    <row r="688" s="22" customFormat="1" spans="1:2">
      <c r="A688" s="102"/>
      <c r="B688" s="152"/>
    </row>
    <row r="689" s="22" customFormat="1" spans="1:2">
      <c r="A689" s="102"/>
      <c r="B689" s="152"/>
    </row>
    <row r="690" s="22" customFormat="1" spans="1:2">
      <c r="A690" s="102"/>
      <c r="B690" s="152"/>
    </row>
    <row r="691" s="22" customFormat="1" spans="1:2">
      <c r="A691" s="102"/>
      <c r="B691" s="152"/>
    </row>
    <row r="692" s="22" customFormat="1" spans="1:2">
      <c r="A692" s="102"/>
      <c r="B692" s="152"/>
    </row>
    <row r="693" s="22" customFormat="1" spans="1:2">
      <c r="A693" s="102"/>
      <c r="B693" s="152"/>
    </row>
    <row r="694" s="22" customFormat="1" spans="1:2">
      <c r="A694" s="102"/>
      <c r="B694" s="152"/>
    </row>
    <row r="695" s="22" customFormat="1" spans="1:2">
      <c r="A695" s="102"/>
      <c r="B695" s="152"/>
    </row>
    <row r="696" s="22" customFormat="1" spans="1:2">
      <c r="A696" s="102"/>
      <c r="B696" s="152"/>
    </row>
    <row r="697" s="22" customFormat="1" spans="1:2">
      <c r="A697" s="102"/>
      <c r="B697" s="152"/>
    </row>
    <row r="698" s="22" customFormat="1" spans="1:2">
      <c r="A698" s="102"/>
      <c r="B698" s="152"/>
    </row>
    <row r="699" s="22" customFormat="1" spans="1:2">
      <c r="A699" s="102"/>
      <c r="B699" s="152"/>
    </row>
    <row r="700" s="22" customFormat="1" spans="1:2">
      <c r="A700" s="102"/>
      <c r="B700" s="152"/>
    </row>
    <row r="701" s="22" customFormat="1" spans="1:2">
      <c r="A701" s="102"/>
      <c r="B701" s="152"/>
    </row>
    <row r="702" s="22" customFormat="1" spans="1:2">
      <c r="A702" s="102"/>
      <c r="B702" s="152"/>
    </row>
    <row r="703" s="22" customFormat="1" spans="1:2">
      <c r="A703" s="102"/>
      <c r="B703" s="152"/>
    </row>
    <row r="704" s="22" customFormat="1" spans="1:2">
      <c r="A704" s="102"/>
      <c r="B704" s="152"/>
    </row>
    <row r="705" s="22" customFormat="1" spans="1:2">
      <c r="A705" s="102"/>
      <c r="B705" s="152"/>
    </row>
    <row r="706" s="22" customFormat="1" spans="1:2">
      <c r="A706" s="102"/>
      <c r="B706" s="152"/>
    </row>
    <row r="707" s="22" customFormat="1" spans="1:2">
      <c r="A707" s="102"/>
      <c r="B707" s="152"/>
    </row>
    <row r="708" s="22" customFormat="1" spans="1:2">
      <c r="A708" s="102"/>
      <c r="B708" s="152"/>
    </row>
    <row r="709" s="22" customFormat="1" spans="1:2">
      <c r="A709" s="102"/>
      <c r="B709" s="152"/>
    </row>
    <row r="710" s="22" customFormat="1" spans="1:2">
      <c r="A710" s="102"/>
      <c r="B710" s="152"/>
    </row>
    <row r="711" s="22" customFormat="1" spans="1:2">
      <c r="A711" s="102"/>
      <c r="B711" s="152"/>
    </row>
    <row r="712" s="22" customFormat="1" spans="1:2">
      <c r="A712" s="102"/>
      <c r="B712" s="152"/>
    </row>
    <row r="713" s="22" customFormat="1" spans="1:2">
      <c r="A713" s="102"/>
      <c r="B713" s="152"/>
    </row>
    <row r="714" s="22" customFormat="1" spans="1:2">
      <c r="A714" s="102"/>
      <c r="B714" s="152"/>
    </row>
    <row r="715" s="22" customFormat="1" spans="1:2">
      <c r="A715" s="102"/>
      <c r="B715" s="152"/>
    </row>
    <row r="716" s="22" customFormat="1" spans="1:2">
      <c r="A716" s="102"/>
      <c r="B716" s="152"/>
    </row>
    <row r="717" s="22" customFormat="1" spans="1:2">
      <c r="A717" s="102"/>
      <c r="B717" s="152"/>
    </row>
    <row r="718" s="22" customFormat="1" spans="1:2">
      <c r="A718" s="102"/>
      <c r="B718" s="152"/>
    </row>
    <row r="719" s="22" customFormat="1" spans="1:2">
      <c r="A719" s="102"/>
      <c r="B719" s="152"/>
    </row>
    <row r="720" s="22" customFormat="1" spans="1:2">
      <c r="A720" s="102"/>
      <c r="B720" s="152"/>
    </row>
    <row r="721" s="22" customFormat="1" spans="1:2">
      <c r="A721" s="102"/>
      <c r="B721" s="152"/>
    </row>
    <row r="722" s="22" customFormat="1" spans="1:2">
      <c r="A722" s="102"/>
      <c r="B722" s="152"/>
    </row>
    <row r="723" s="22" customFormat="1" spans="1:2">
      <c r="A723" s="102"/>
      <c r="B723" s="152"/>
    </row>
    <row r="724" s="22" customFormat="1" spans="1:2">
      <c r="A724" s="102"/>
      <c r="B724" s="152"/>
    </row>
    <row r="725" s="22" customFormat="1" spans="1:2">
      <c r="A725" s="102"/>
      <c r="B725" s="152"/>
    </row>
    <row r="726" s="22" customFormat="1" spans="1:2">
      <c r="A726" s="102"/>
      <c r="B726" s="152"/>
    </row>
    <row r="727" s="22" customFormat="1" spans="1:2">
      <c r="A727" s="102"/>
      <c r="B727" s="152"/>
    </row>
    <row r="728" s="22" customFormat="1" spans="1:2">
      <c r="A728" s="102"/>
      <c r="B728" s="152"/>
    </row>
    <row r="729" s="22" customFormat="1" spans="1:2">
      <c r="A729" s="102"/>
      <c r="B729" s="152"/>
    </row>
    <row r="730" s="22" customFormat="1" spans="1:2">
      <c r="A730" s="102"/>
      <c r="B730" s="152"/>
    </row>
    <row r="731" s="22" customFormat="1" spans="1:2">
      <c r="A731" s="102"/>
      <c r="B731" s="152"/>
    </row>
    <row r="732" s="22" customFormat="1" spans="1:2">
      <c r="A732" s="102"/>
      <c r="B732" s="152"/>
    </row>
    <row r="733" s="22" customFormat="1" spans="1:2">
      <c r="A733" s="102"/>
      <c r="B733" s="152"/>
    </row>
    <row r="734" s="22" customFormat="1" spans="1:2">
      <c r="A734" s="102"/>
      <c r="B734" s="152"/>
    </row>
    <row r="735" s="22" customFormat="1" spans="1:2">
      <c r="A735" s="102"/>
      <c r="B735" s="152"/>
    </row>
    <row r="736" s="22" customFormat="1" spans="1:2">
      <c r="A736" s="102"/>
      <c r="B736" s="152"/>
    </row>
    <row r="737" s="22" customFormat="1" spans="1:2">
      <c r="A737" s="102"/>
      <c r="B737" s="152"/>
    </row>
    <row r="738" s="22" customFormat="1" spans="1:2">
      <c r="A738" s="102"/>
      <c r="B738" s="152"/>
    </row>
    <row r="739" s="22" customFormat="1" spans="1:2">
      <c r="A739" s="102"/>
      <c r="B739" s="152"/>
    </row>
    <row r="740" s="22" customFormat="1" spans="1:2">
      <c r="A740" s="102"/>
      <c r="B740" s="152"/>
    </row>
    <row r="741" s="22" customFormat="1" spans="1:2">
      <c r="A741" s="102"/>
      <c r="B741" s="152"/>
    </row>
    <row r="742" s="22" customFormat="1" spans="1:2">
      <c r="A742" s="102"/>
      <c r="B742" s="152"/>
    </row>
    <row r="743" s="22" customFormat="1" spans="1:2">
      <c r="A743" s="102"/>
      <c r="B743" s="152"/>
    </row>
    <row r="744" s="22" customFormat="1" spans="1:2">
      <c r="A744" s="102"/>
      <c r="B744" s="152"/>
    </row>
    <row r="745" s="22" customFormat="1" spans="1:2">
      <c r="A745" s="102"/>
      <c r="B745" s="152"/>
    </row>
    <row r="746" s="22" customFormat="1" spans="1:2">
      <c r="A746" s="102"/>
      <c r="B746" s="152"/>
    </row>
    <row r="747" s="22" customFormat="1" spans="1:2">
      <c r="A747" s="102"/>
      <c r="B747" s="152"/>
    </row>
    <row r="748" s="22" customFormat="1" spans="1:2">
      <c r="A748" s="102"/>
      <c r="B748" s="152"/>
    </row>
    <row r="749" s="22" customFormat="1" spans="1:2">
      <c r="A749" s="102"/>
      <c r="B749" s="152"/>
    </row>
    <row r="750" s="22" customFormat="1" spans="1:2">
      <c r="A750" s="102"/>
      <c r="B750" s="152"/>
    </row>
    <row r="751" s="22" customFormat="1" spans="1:2">
      <c r="A751" s="102"/>
      <c r="B751" s="152"/>
    </row>
    <row r="752" s="22" customFormat="1" spans="1:2">
      <c r="A752" s="102"/>
      <c r="B752" s="152"/>
    </row>
    <row r="753" s="22" customFormat="1" spans="1:2">
      <c r="A753" s="102"/>
      <c r="B753" s="152"/>
    </row>
    <row r="754" s="22" customFormat="1" spans="1:2">
      <c r="A754" s="102"/>
      <c r="B754" s="152"/>
    </row>
    <row r="755" s="22" customFormat="1" spans="1:2">
      <c r="A755" s="102"/>
      <c r="B755" s="152"/>
    </row>
    <row r="756" s="22" customFormat="1" spans="1:2">
      <c r="A756" s="102"/>
      <c r="B756" s="152"/>
    </row>
    <row r="757" s="22" customFormat="1" spans="1:2">
      <c r="A757" s="102"/>
      <c r="B757" s="152"/>
    </row>
    <row r="758" s="22" customFormat="1" spans="1:2">
      <c r="A758" s="102"/>
      <c r="B758" s="152"/>
    </row>
    <row r="759" s="22" customFormat="1" spans="1:2">
      <c r="A759" s="102"/>
      <c r="B759" s="152"/>
    </row>
    <row r="760" s="22" customFormat="1" spans="1:2">
      <c r="A760" s="102"/>
      <c r="B760" s="152"/>
    </row>
    <row r="761" s="22" customFormat="1" spans="1:2">
      <c r="A761" s="102"/>
      <c r="B761" s="152"/>
    </row>
    <row r="762" s="22" customFormat="1" spans="1:2">
      <c r="A762" s="102"/>
      <c r="B762" s="152"/>
    </row>
    <row r="763" s="22" customFormat="1" spans="1:2">
      <c r="A763" s="102"/>
      <c r="B763" s="152"/>
    </row>
    <row r="764" s="22" customFormat="1" spans="1:2">
      <c r="A764" s="102"/>
      <c r="B764" s="152"/>
    </row>
    <row r="765" s="22" customFormat="1" spans="1:2">
      <c r="A765" s="102"/>
      <c r="B765" s="152"/>
    </row>
    <row r="766" s="22" customFormat="1" spans="1:2">
      <c r="A766" s="102"/>
      <c r="B766" s="152"/>
    </row>
    <row r="767" s="22" customFormat="1" spans="1:2">
      <c r="A767" s="102"/>
      <c r="B767" s="152"/>
    </row>
    <row r="768" s="22" customFormat="1" spans="1:2">
      <c r="A768" s="102"/>
      <c r="B768" s="152"/>
    </row>
    <row r="769" s="22" customFormat="1" spans="1:2">
      <c r="A769" s="102"/>
      <c r="B769" s="152"/>
    </row>
    <row r="770" s="22" customFormat="1" spans="1:2">
      <c r="A770" s="102"/>
      <c r="B770" s="152"/>
    </row>
    <row r="771" s="22" customFormat="1" spans="1:2">
      <c r="A771" s="102"/>
      <c r="B771" s="152"/>
    </row>
    <row r="772" s="22" customFormat="1" spans="1:2">
      <c r="A772" s="102"/>
      <c r="B772" s="152"/>
    </row>
    <row r="773" s="22" customFormat="1" spans="1:2">
      <c r="A773" s="102"/>
      <c r="B773" s="152"/>
    </row>
    <row r="774" s="22" customFormat="1" spans="1:2">
      <c r="A774" s="102"/>
      <c r="B774" s="152"/>
    </row>
    <row r="775" s="22" customFormat="1" spans="1:2">
      <c r="A775" s="102"/>
      <c r="B775" s="152"/>
    </row>
    <row r="776" s="22" customFormat="1" spans="1:2">
      <c r="A776" s="102"/>
      <c r="B776" s="152"/>
    </row>
    <row r="777" s="22" customFormat="1" spans="1:2">
      <c r="A777" s="102"/>
      <c r="B777" s="152"/>
    </row>
    <row r="778" s="22" customFormat="1" spans="1:2">
      <c r="A778" s="102"/>
      <c r="B778" s="152"/>
    </row>
    <row r="779" s="22" customFormat="1" spans="1:2">
      <c r="A779" s="102"/>
      <c r="B779" s="152"/>
    </row>
    <row r="780" s="22" customFormat="1" spans="1:2">
      <c r="A780" s="102"/>
      <c r="B780" s="152"/>
    </row>
    <row r="781" s="22" customFormat="1" spans="1:2">
      <c r="A781" s="102"/>
      <c r="B781" s="152"/>
    </row>
    <row r="782" s="22" customFormat="1" spans="1:2">
      <c r="A782" s="102"/>
      <c r="B782" s="152"/>
    </row>
    <row r="783" s="22" customFormat="1" spans="1:2">
      <c r="A783" s="102"/>
      <c r="B783" s="152"/>
    </row>
    <row r="784" s="22" customFormat="1" spans="1:2">
      <c r="A784" s="102"/>
      <c r="B784" s="152"/>
    </row>
    <row r="785" s="22" customFormat="1" spans="1:2">
      <c r="A785" s="102"/>
      <c r="B785" s="152"/>
    </row>
    <row r="786" s="22" customFormat="1" spans="1:2">
      <c r="A786" s="102"/>
      <c r="B786" s="152"/>
    </row>
    <row r="787" s="22" customFormat="1" spans="1:2">
      <c r="A787" s="102"/>
      <c r="B787" s="152"/>
    </row>
    <row r="788" s="22" customFormat="1" spans="1:2">
      <c r="A788" s="102"/>
      <c r="B788" s="152"/>
    </row>
    <row r="789" s="22" customFormat="1" spans="1:2">
      <c r="A789" s="102"/>
      <c r="B789" s="152"/>
    </row>
    <row r="790" s="22" customFormat="1" spans="1:2">
      <c r="A790" s="102"/>
      <c r="B790" s="152"/>
    </row>
    <row r="791" s="22" customFormat="1" spans="1:2">
      <c r="A791" s="102"/>
      <c r="B791" s="152"/>
    </row>
    <row r="792" s="22" customFormat="1" spans="1:2">
      <c r="A792" s="102"/>
      <c r="B792" s="152"/>
    </row>
    <row r="793" s="22" customFormat="1" spans="1:2">
      <c r="A793" s="102"/>
      <c r="B793" s="152"/>
    </row>
    <row r="794" s="22" customFormat="1" spans="1:2">
      <c r="A794" s="102"/>
      <c r="B794" s="152"/>
    </row>
    <row r="795" s="22" customFormat="1" spans="1:2">
      <c r="A795" s="102"/>
      <c r="B795" s="152"/>
    </row>
    <row r="796" s="22" customFormat="1" spans="1:2">
      <c r="A796" s="102"/>
      <c r="B796" s="152"/>
    </row>
    <row r="797" s="22" customFormat="1" spans="1:2">
      <c r="A797" s="102"/>
      <c r="B797" s="152"/>
    </row>
    <row r="798" s="22" customFormat="1" spans="1:2">
      <c r="A798" s="102"/>
      <c r="B798" s="152"/>
    </row>
    <row r="799" s="22" customFormat="1" spans="1:2">
      <c r="A799" s="102"/>
      <c r="B799" s="152"/>
    </row>
    <row r="800" s="22" customFormat="1" spans="1:2">
      <c r="A800" s="102"/>
      <c r="B800" s="152"/>
    </row>
    <row r="801" s="22" customFormat="1" spans="1:2">
      <c r="A801" s="102"/>
      <c r="B801" s="152"/>
    </row>
    <row r="802" s="22" customFormat="1" spans="1:2">
      <c r="A802" s="102"/>
      <c r="B802" s="152"/>
    </row>
    <row r="803" s="22" customFormat="1" spans="1:2">
      <c r="A803" s="102"/>
      <c r="B803" s="152"/>
    </row>
    <row r="804" s="22" customFormat="1" spans="1:2">
      <c r="A804" s="102"/>
      <c r="B804" s="152"/>
    </row>
    <row r="805" s="22" customFormat="1" spans="1:2">
      <c r="A805" s="102"/>
      <c r="B805" s="152"/>
    </row>
    <row r="806" s="22" customFormat="1" spans="1:2">
      <c r="A806" s="102"/>
      <c r="B806" s="152"/>
    </row>
    <row r="807" s="22" customFormat="1" spans="1:2">
      <c r="A807" s="102"/>
      <c r="B807" s="152"/>
    </row>
    <row r="808" s="22" customFormat="1" spans="1:2">
      <c r="A808" s="102"/>
      <c r="B808" s="152"/>
    </row>
    <row r="809" s="22" customFormat="1" spans="1:2">
      <c r="A809" s="102"/>
      <c r="B809" s="152"/>
    </row>
    <row r="810" s="22" customFormat="1" spans="1:2">
      <c r="A810" s="102"/>
      <c r="B810" s="152"/>
    </row>
    <row r="811" s="22" customFormat="1" spans="1:2">
      <c r="A811" s="102"/>
      <c r="B811" s="152"/>
    </row>
    <row r="812" s="22" customFormat="1" spans="1:2">
      <c r="A812" s="102"/>
      <c r="B812" s="152"/>
    </row>
    <row r="813" s="22" customFormat="1" spans="1:2">
      <c r="A813" s="102"/>
      <c r="B813" s="152"/>
    </row>
    <row r="814" s="22" customFormat="1" spans="1:2">
      <c r="A814" s="102"/>
      <c r="B814" s="152"/>
    </row>
    <row r="815" s="22" customFormat="1" spans="1:2">
      <c r="A815" s="102"/>
      <c r="B815" s="152"/>
    </row>
    <row r="816" s="22" customFormat="1" spans="1:2">
      <c r="A816" s="102"/>
      <c r="B816" s="152"/>
    </row>
    <row r="817" s="22" customFormat="1" spans="1:2">
      <c r="A817" s="102"/>
      <c r="B817" s="152"/>
    </row>
    <row r="818" s="22" customFormat="1" spans="1:2">
      <c r="A818" s="102"/>
      <c r="B818" s="152"/>
    </row>
    <row r="819" s="22" customFormat="1" spans="1:2">
      <c r="A819" s="102"/>
      <c r="B819" s="152"/>
    </row>
    <row r="820" s="22" customFormat="1" spans="1:2">
      <c r="A820" s="102"/>
      <c r="B820" s="152"/>
    </row>
    <row r="821" s="22" customFormat="1" spans="1:2">
      <c r="A821" s="102"/>
      <c r="B821" s="152"/>
    </row>
    <row r="822" s="22" customFormat="1" spans="1:2">
      <c r="A822" s="102"/>
      <c r="B822" s="152"/>
    </row>
    <row r="823" s="22" customFormat="1" spans="1:2">
      <c r="A823" s="102"/>
      <c r="B823" s="152"/>
    </row>
    <row r="824" s="22" customFormat="1" spans="1:2">
      <c r="A824" s="102"/>
      <c r="B824" s="152"/>
    </row>
    <row r="825" s="22" customFormat="1" spans="1:2">
      <c r="A825" s="102"/>
      <c r="B825" s="152"/>
    </row>
    <row r="826" s="22" customFormat="1" spans="1:2">
      <c r="A826" s="102"/>
      <c r="B826" s="152"/>
    </row>
    <row r="827" s="22" customFormat="1" spans="1:2">
      <c r="A827" s="102"/>
      <c r="B827" s="152"/>
    </row>
    <row r="828" s="22" customFormat="1" spans="1:2">
      <c r="A828" s="102"/>
      <c r="B828" s="152"/>
    </row>
    <row r="829" s="22" customFormat="1" spans="1:2">
      <c r="A829" s="102"/>
      <c r="B829" s="152"/>
    </row>
    <row r="830" s="22" customFormat="1" spans="1:2">
      <c r="A830" s="102"/>
      <c r="B830" s="152"/>
    </row>
    <row r="831" s="22" customFormat="1" spans="1:2">
      <c r="A831" s="102"/>
      <c r="B831" s="152"/>
    </row>
    <row r="832" s="22" customFormat="1" spans="1:2">
      <c r="A832" s="102"/>
      <c r="B832" s="152"/>
    </row>
    <row r="833" s="22" customFormat="1" spans="1:2">
      <c r="A833" s="102"/>
      <c r="B833" s="152"/>
    </row>
    <row r="834" s="22" customFormat="1" spans="1:2">
      <c r="A834" s="102"/>
      <c r="B834" s="152"/>
    </row>
    <row r="835" s="22" customFormat="1" spans="1:2">
      <c r="A835" s="102"/>
      <c r="B835" s="152"/>
    </row>
    <row r="836" s="22" customFormat="1" spans="1:2">
      <c r="A836" s="102"/>
      <c r="B836" s="152"/>
    </row>
    <row r="837" s="22" customFormat="1" spans="1:2">
      <c r="A837" s="102"/>
      <c r="B837" s="152"/>
    </row>
    <row r="838" s="22" customFormat="1" spans="1:2">
      <c r="A838" s="102"/>
      <c r="B838" s="152"/>
    </row>
    <row r="839" s="22" customFormat="1" spans="1:2">
      <c r="A839" s="102"/>
      <c r="B839" s="152"/>
    </row>
    <row r="840" s="22" customFormat="1" spans="1:2">
      <c r="A840" s="102"/>
      <c r="B840" s="152"/>
    </row>
    <row r="841" s="22" customFormat="1" spans="1:2">
      <c r="A841" s="102"/>
      <c r="B841" s="152"/>
    </row>
    <row r="842" s="22" customFormat="1" spans="1:2">
      <c r="A842" s="102"/>
      <c r="B842" s="152"/>
    </row>
    <row r="843" s="22" customFormat="1" spans="1:2">
      <c r="A843" s="102"/>
      <c r="B843" s="152"/>
    </row>
    <row r="844" s="22" customFormat="1" spans="1:2">
      <c r="A844" s="102"/>
      <c r="B844" s="152"/>
    </row>
    <row r="845" s="22" customFormat="1" spans="1:2">
      <c r="A845" s="102"/>
      <c r="B845" s="152"/>
    </row>
    <row r="846" s="22" customFormat="1" spans="1:2">
      <c r="A846" s="102"/>
      <c r="B846" s="152"/>
    </row>
    <row r="847" s="22" customFormat="1" spans="1:2">
      <c r="A847" s="102"/>
      <c r="B847" s="152"/>
    </row>
    <row r="848" s="22" customFormat="1" spans="1:2">
      <c r="A848" s="102"/>
      <c r="B848" s="152"/>
    </row>
    <row r="849" s="22" customFormat="1" spans="1:2">
      <c r="A849" s="102"/>
      <c r="B849" s="152"/>
    </row>
    <row r="850" s="22" customFormat="1" spans="1:2">
      <c r="A850" s="102"/>
      <c r="B850" s="152"/>
    </row>
    <row r="851" s="22" customFormat="1" spans="1:2">
      <c r="A851" s="102"/>
      <c r="B851" s="152"/>
    </row>
    <row r="852" s="22" customFormat="1" spans="1:2">
      <c r="A852" s="102"/>
      <c r="B852" s="152"/>
    </row>
    <row r="853" s="22" customFormat="1" spans="1:2">
      <c r="A853" s="102"/>
      <c r="B853" s="152"/>
    </row>
    <row r="854" s="22" customFormat="1" spans="1:2">
      <c r="A854" s="102"/>
      <c r="B854" s="152"/>
    </row>
    <row r="855" s="22" customFormat="1" spans="1:2">
      <c r="A855" s="102"/>
      <c r="B855" s="152"/>
    </row>
    <row r="856" s="22" customFormat="1" spans="1:2">
      <c r="A856" s="102"/>
      <c r="B856" s="152"/>
    </row>
    <row r="857" s="22" customFormat="1" spans="1:2">
      <c r="A857" s="102"/>
      <c r="B857" s="152"/>
    </row>
    <row r="858" s="22" customFormat="1" spans="1:2">
      <c r="A858" s="102"/>
      <c r="B858" s="152"/>
    </row>
    <row r="859" s="22" customFormat="1" spans="1:2">
      <c r="A859" s="102"/>
      <c r="B859" s="152"/>
    </row>
    <row r="860" s="22" customFormat="1" spans="1:2">
      <c r="A860" s="102"/>
      <c r="B860" s="152"/>
    </row>
    <row r="861" s="22" customFormat="1" spans="1:2">
      <c r="A861" s="102"/>
      <c r="B861" s="152"/>
    </row>
    <row r="862" s="22" customFormat="1" spans="1:2">
      <c r="A862" s="102"/>
      <c r="B862" s="152"/>
    </row>
    <row r="863" s="22" customFormat="1" spans="1:2">
      <c r="A863" s="102"/>
      <c r="B863" s="152"/>
    </row>
    <row r="864" s="22" customFormat="1" spans="1:2">
      <c r="A864" s="102"/>
      <c r="B864" s="152"/>
    </row>
    <row r="865" s="22" customFormat="1" spans="1:2">
      <c r="A865" s="102"/>
      <c r="B865" s="152"/>
    </row>
    <row r="866" s="22" customFormat="1" spans="1:2">
      <c r="A866" s="102"/>
      <c r="B866" s="152"/>
    </row>
    <row r="867" s="22" customFormat="1" spans="1:2">
      <c r="A867" s="102"/>
      <c r="B867" s="152"/>
    </row>
    <row r="868" s="22" customFormat="1" spans="1:2">
      <c r="A868" s="102"/>
      <c r="B868" s="152"/>
    </row>
    <row r="869" s="22" customFormat="1" spans="1:2">
      <c r="A869" s="102"/>
      <c r="B869" s="152"/>
    </row>
    <row r="870" s="22" customFormat="1" spans="1:2">
      <c r="A870" s="102"/>
      <c r="B870" s="152"/>
    </row>
    <row r="871" s="22" customFormat="1" spans="1:2">
      <c r="A871" s="102"/>
      <c r="B871" s="152"/>
    </row>
    <row r="872" s="22" customFormat="1" spans="1:2">
      <c r="A872" s="102"/>
      <c r="B872" s="152"/>
    </row>
    <row r="873" s="22" customFormat="1" spans="1:2">
      <c r="A873" s="102"/>
      <c r="B873" s="152"/>
    </row>
    <row r="874" s="22" customFormat="1" spans="1:2">
      <c r="A874" s="102"/>
      <c r="B874" s="152"/>
    </row>
    <row r="875" s="22" customFormat="1" spans="1:2">
      <c r="A875" s="102"/>
      <c r="B875" s="152"/>
    </row>
    <row r="876" s="22" customFormat="1" spans="1:2">
      <c r="A876" s="102"/>
      <c r="B876" s="152"/>
    </row>
    <row r="877" s="22" customFormat="1" spans="1:2">
      <c r="A877" s="102"/>
      <c r="B877" s="152"/>
    </row>
    <row r="878" s="22" customFormat="1" spans="1:2">
      <c r="A878" s="102"/>
      <c r="B878" s="152"/>
    </row>
    <row r="879" s="22" customFormat="1" spans="1:2">
      <c r="A879" s="102"/>
      <c r="B879" s="152"/>
    </row>
    <row r="880" s="22" customFormat="1" spans="1:2">
      <c r="A880" s="102"/>
      <c r="B880" s="152"/>
    </row>
    <row r="881" s="22" customFormat="1" spans="1:2">
      <c r="A881" s="102"/>
      <c r="B881" s="152"/>
    </row>
    <row r="882" s="22" customFormat="1" spans="1:2">
      <c r="A882" s="102"/>
      <c r="B882" s="152"/>
    </row>
    <row r="883" s="22" customFormat="1" spans="1:2">
      <c r="A883" s="102"/>
      <c r="B883" s="152"/>
    </row>
    <row r="884" s="22" customFormat="1" spans="1:2">
      <c r="A884" s="102"/>
      <c r="B884" s="152"/>
    </row>
    <row r="885" s="22" customFormat="1" spans="1:2">
      <c r="A885" s="102"/>
      <c r="B885" s="152"/>
    </row>
    <row r="886" s="22" customFormat="1" spans="1:2">
      <c r="A886" s="102"/>
      <c r="B886" s="152"/>
    </row>
    <row r="887" s="22" customFormat="1" spans="1:2">
      <c r="A887" s="102"/>
      <c r="B887" s="152"/>
    </row>
    <row r="888" s="22" customFormat="1" spans="1:2">
      <c r="A888" s="102"/>
      <c r="B888" s="152"/>
    </row>
    <row r="889" s="22" customFormat="1" spans="1:2">
      <c r="A889" s="102"/>
      <c r="B889" s="152"/>
    </row>
    <row r="890" s="22" customFormat="1" spans="1:2">
      <c r="A890" s="102"/>
      <c r="B890" s="152"/>
    </row>
    <row r="891" s="22" customFormat="1" spans="1:2">
      <c r="A891" s="102"/>
      <c r="B891" s="152"/>
    </row>
    <row r="892" s="22" customFormat="1" spans="1:2">
      <c r="A892" s="102"/>
      <c r="B892" s="152"/>
    </row>
    <row r="893" s="22" customFormat="1" spans="1:2">
      <c r="A893" s="102"/>
      <c r="B893" s="152"/>
    </row>
    <row r="894" s="22" customFormat="1" spans="1:2">
      <c r="A894" s="102"/>
      <c r="B894" s="152"/>
    </row>
    <row r="895" s="22" customFormat="1" spans="1:2">
      <c r="A895" s="102"/>
      <c r="B895" s="152"/>
    </row>
    <row r="896" s="22" customFormat="1" spans="1:2">
      <c r="A896" s="102"/>
      <c r="B896" s="152"/>
    </row>
    <row r="897" s="22" customFormat="1" spans="1:2">
      <c r="A897" s="102"/>
      <c r="B897" s="152"/>
    </row>
    <row r="898" s="22" customFormat="1" spans="1:2">
      <c r="A898" s="102"/>
      <c r="B898" s="152"/>
    </row>
    <row r="899" s="22" customFormat="1" spans="1:2">
      <c r="A899" s="102"/>
      <c r="B899" s="152"/>
    </row>
    <row r="900" s="22" customFormat="1" spans="1:2">
      <c r="A900" s="102"/>
      <c r="B900" s="152"/>
    </row>
    <row r="901" s="22" customFormat="1" spans="1:2">
      <c r="A901" s="102"/>
      <c r="B901" s="152"/>
    </row>
    <row r="902" s="22" customFormat="1" spans="1:2">
      <c r="A902" s="102"/>
      <c r="B902" s="152"/>
    </row>
    <row r="903" s="22" customFormat="1" spans="1:2">
      <c r="A903" s="102"/>
      <c r="B903" s="152"/>
    </row>
    <row r="904" s="22" customFormat="1" spans="1:2">
      <c r="A904" s="102"/>
      <c r="B904" s="152"/>
    </row>
    <row r="905" s="22" customFormat="1" spans="1:2">
      <c r="A905" s="102"/>
      <c r="B905" s="152"/>
    </row>
    <row r="906" s="22" customFormat="1" spans="1:2">
      <c r="A906" s="102"/>
      <c r="B906" s="152"/>
    </row>
    <row r="907" s="22" customFormat="1" spans="1:2">
      <c r="A907" s="102"/>
      <c r="B907" s="152"/>
    </row>
    <row r="908" s="22" customFormat="1" spans="1:2">
      <c r="A908" s="102"/>
      <c r="B908" s="152"/>
    </row>
    <row r="909" s="22" customFormat="1" spans="1:2">
      <c r="A909" s="102"/>
      <c r="B909" s="152"/>
    </row>
    <row r="910" s="22" customFormat="1" spans="1:2">
      <c r="A910" s="102"/>
      <c r="B910" s="152"/>
    </row>
    <row r="911" s="22" customFormat="1" spans="1:2">
      <c r="A911" s="102"/>
      <c r="B911" s="152"/>
    </row>
    <row r="912" s="22" customFormat="1" spans="1:2">
      <c r="A912" s="102"/>
      <c r="B912" s="152"/>
    </row>
    <row r="913" s="22" customFormat="1" spans="1:2">
      <c r="A913" s="102"/>
      <c r="B913" s="152"/>
    </row>
    <row r="914" s="22" customFormat="1" spans="1:2">
      <c r="A914" s="102"/>
      <c r="B914" s="152"/>
    </row>
    <row r="915" s="22" customFormat="1" spans="1:2">
      <c r="A915" s="102"/>
      <c r="B915" s="152"/>
    </row>
    <row r="916" s="22" customFormat="1" spans="1:2">
      <c r="A916" s="102"/>
      <c r="B916" s="152"/>
    </row>
    <row r="917" s="22" customFormat="1" spans="1:2">
      <c r="A917" s="102"/>
      <c r="B917" s="152"/>
    </row>
    <row r="918" s="22" customFormat="1" spans="1:2">
      <c r="A918" s="102"/>
      <c r="B918" s="152"/>
    </row>
    <row r="919" s="22" customFormat="1" spans="1:2">
      <c r="A919" s="102"/>
      <c r="B919" s="152"/>
    </row>
    <row r="920" s="22" customFormat="1" spans="1:2">
      <c r="A920" s="102"/>
      <c r="B920" s="152"/>
    </row>
    <row r="921" s="22" customFormat="1" spans="1:2">
      <c r="A921" s="102"/>
      <c r="B921" s="152"/>
    </row>
    <row r="922" s="22" customFormat="1" spans="1:2">
      <c r="A922" s="102"/>
      <c r="B922" s="152"/>
    </row>
    <row r="923" s="22" customFormat="1" spans="1:2">
      <c r="A923" s="102"/>
      <c r="B923" s="152"/>
    </row>
    <row r="924" s="22" customFormat="1" spans="1:2">
      <c r="A924" s="102"/>
      <c r="B924" s="152"/>
    </row>
    <row r="925" s="22" customFormat="1" spans="1:2">
      <c r="A925" s="102"/>
      <c r="B925" s="152"/>
    </row>
    <row r="926" s="22" customFormat="1" spans="1:2">
      <c r="A926" s="102"/>
      <c r="B926" s="152"/>
    </row>
    <row r="927" s="22" customFormat="1" spans="1:2">
      <c r="A927" s="102"/>
      <c r="B927" s="152"/>
    </row>
    <row r="928" s="22" customFormat="1" spans="1:2">
      <c r="A928" s="102"/>
      <c r="B928" s="152"/>
    </row>
    <row r="929" s="22" customFormat="1" spans="1:2">
      <c r="A929" s="102"/>
      <c r="B929" s="152"/>
    </row>
    <row r="930" s="22" customFormat="1" spans="1:2">
      <c r="A930" s="102"/>
      <c r="B930" s="152"/>
    </row>
    <row r="931" s="22" customFormat="1" spans="1:2">
      <c r="A931" s="102"/>
      <c r="B931" s="152"/>
    </row>
    <row r="932" s="22" customFormat="1" spans="1:2">
      <c r="A932" s="102"/>
      <c r="B932" s="152"/>
    </row>
    <row r="933" s="22" customFormat="1" spans="1:2">
      <c r="A933" s="102"/>
      <c r="B933" s="152"/>
    </row>
    <row r="934" s="22" customFormat="1" spans="1:2">
      <c r="A934" s="102"/>
      <c r="B934" s="152"/>
    </row>
    <row r="935" s="22" customFormat="1" spans="1:2">
      <c r="A935" s="102"/>
      <c r="B935" s="152"/>
    </row>
    <row r="936" s="22" customFormat="1" spans="1:2">
      <c r="A936" s="102"/>
      <c r="B936" s="152"/>
    </row>
    <row r="937" s="22" customFormat="1" spans="1:2">
      <c r="A937" s="102"/>
      <c r="B937" s="152"/>
    </row>
    <row r="938" s="22" customFormat="1" spans="1:2">
      <c r="A938" s="102"/>
      <c r="B938" s="152"/>
    </row>
    <row r="939" s="22" customFormat="1" spans="1:2">
      <c r="A939" s="102"/>
      <c r="B939" s="152"/>
    </row>
    <row r="940" s="22" customFormat="1" spans="1:2">
      <c r="A940" s="102"/>
      <c r="B940" s="152"/>
    </row>
    <row r="941" s="22" customFormat="1" spans="1:2">
      <c r="A941" s="102"/>
      <c r="B941" s="152"/>
    </row>
    <row r="942" s="22" customFormat="1" spans="1:2">
      <c r="A942" s="102"/>
      <c r="B942" s="152"/>
    </row>
    <row r="943" s="22" customFormat="1" spans="1:2">
      <c r="A943" s="102"/>
      <c r="B943" s="152"/>
    </row>
    <row r="944" s="22" customFormat="1" spans="1:2">
      <c r="A944" s="102"/>
      <c r="B944" s="152"/>
    </row>
    <row r="945" s="22" customFormat="1" spans="1:2">
      <c r="A945" s="102"/>
      <c r="B945" s="152"/>
    </row>
    <row r="946" s="22" customFormat="1" spans="1:2">
      <c r="A946" s="102"/>
      <c r="B946" s="152"/>
    </row>
    <row r="947" s="22" customFormat="1" spans="1:2">
      <c r="A947" s="102"/>
      <c r="B947" s="152"/>
    </row>
    <row r="948" s="22" customFormat="1" spans="1:2">
      <c r="A948" s="102"/>
      <c r="B948" s="152"/>
    </row>
    <row r="949" s="22" customFormat="1" spans="1:2">
      <c r="A949" s="102"/>
      <c r="B949" s="152"/>
    </row>
    <row r="950" s="22" customFormat="1" spans="1:2">
      <c r="A950" s="102"/>
      <c r="B950" s="152"/>
    </row>
    <row r="951" s="22" customFormat="1" spans="1:2">
      <c r="A951" s="102"/>
      <c r="B951" s="152"/>
    </row>
    <row r="952" s="22" customFormat="1" spans="1:2">
      <c r="A952" s="102"/>
      <c r="B952" s="152"/>
    </row>
    <row r="953" s="22" customFormat="1" spans="1:2">
      <c r="A953" s="102"/>
      <c r="B953" s="152"/>
    </row>
    <row r="954" s="22" customFormat="1" spans="1:2">
      <c r="A954" s="102"/>
      <c r="B954" s="152"/>
    </row>
    <row r="955" s="22" customFormat="1" spans="1:2">
      <c r="A955" s="102"/>
      <c r="B955" s="152"/>
    </row>
    <row r="956" s="22" customFormat="1" spans="1:2">
      <c r="A956" s="102"/>
      <c r="B956" s="152"/>
    </row>
    <row r="957" s="22" customFormat="1" spans="1:2">
      <c r="A957" s="102"/>
      <c r="B957" s="152"/>
    </row>
    <row r="958" s="22" customFormat="1" spans="1:2">
      <c r="A958" s="102"/>
      <c r="B958" s="152"/>
    </row>
    <row r="959" s="22" customFormat="1" spans="1:2">
      <c r="A959" s="102"/>
      <c r="B959" s="152"/>
    </row>
    <row r="960" s="22" customFormat="1" spans="1:2">
      <c r="A960" s="102"/>
      <c r="B960" s="152"/>
    </row>
    <row r="961" s="22" customFormat="1" spans="1:2">
      <c r="A961" s="102"/>
      <c r="B961" s="152"/>
    </row>
    <row r="962" s="22" customFormat="1" spans="1:2">
      <c r="A962" s="102"/>
      <c r="B962" s="152"/>
    </row>
    <row r="963" s="22" customFormat="1" spans="1:2">
      <c r="A963" s="102"/>
      <c r="B963" s="152"/>
    </row>
    <row r="964" s="22" customFormat="1" spans="1:2">
      <c r="A964" s="102"/>
      <c r="B964" s="152"/>
    </row>
    <row r="965" s="22" customFormat="1" spans="1:2">
      <c r="A965" s="102"/>
      <c r="B965" s="152"/>
    </row>
    <row r="966" s="22" customFormat="1" spans="1:2">
      <c r="A966" s="102"/>
      <c r="B966" s="152"/>
    </row>
    <row r="967" s="22" customFormat="1" spans="1:2">
      <c r="A967" s="102"/>
      <c r="B967" s="152"/>
    </row>
    <row r="968" s="22" customFormat="1" spans="1:2">
      <c r="A968" s="102"/>
      <c r="B968" s="152"/>
    </row>
    <row r="969" s="22" customFormat="1" spans="1:2">
      <c r="A969" s="102"/>
      <c r="B969" s="152"/>
    </row>
    <row r="970" s="22" customFormat="1" spans="1:2">
      <c r="A970" s="102"/>
      <c r="B970" s="152"/>
    </row>
    <row r="971" s="22" customFormat="1" spans="1:2">
      <c r="A971" s="102"/>
      <c r="B971" s="152"/>
    </row>
    <row r="972" s="22" customFormat="1" spans="1:2">
      <c r="A972" s="102"/>
      <c r="B972" s="152"/>
    </row>
    <row r="973" s="22" customFormat="1" spans="1:2">
      <c r="A973" s="102"/>
      <c r="B973" s="152"/>
    </row>
    <row r="974" s="22" customFormat="1" spans="1:2">
      <c r="A974" s="102"/>
      <c r="B974" s="152"/>
    </row>
    <row r="975" s="22" customFormat="1" spans="1:2">
      <c r="A975" s="102"/>
      <c r="B975" s="152"/>
    </row>
    <row r="976" s="22" customFormat="1" spans="1:2">
      <c r="A976" s="102"/>
      <c r="B976" s="152"/>
    </row>
    <row r="977" s="22" customFormat="1" spans="1:2">
      <c r="A977" s="102"/>
      <c r="B977" s="152"/>
    </row>
    <row r="978" s="22" customFormat="1" spans="1:2">
      <c r="A978" s="102"/>
      <c r="B978" s="152"/>
    </row>
    <row r="979" s="22" customFormat="1" spans="1:2">
      <c r="A979" s="102"/>
      <c r="B979" s="152"/>
    </row>
    <row r="980" s="22" customFormat="1" spans="1:2">
      <c r="A980" s="102"/>
      <c r="B980" s="152"/>
    </row>
    <row r="981" s="22" customFormat="1" spans="1:2">
      <c r="A981" s="102"/>
      <c r="B981" s="152"/>
    </row>
    <row r="982" s="22" customFormat="1" spans="1:2">
      <c r="A982" s="102"/>
      <c r="B982" s="152"/>
    </row>
    <row r="983" s="22" customFormat="1" spans="1:2">
      <c r="A983" s="102"/>
      <c r="B983" s="152"/>
    </row>
    <row r="984" s="22" customFormat="1" spans="1:2">
      <c r="A984" s="102"/>
      <c r="B984" s="152"/>
    </row>
    <row r="985" s="22" customFormat="1" spans="1:2">
      <c r="A985" s="102"/>
      <c r="B985" s="152"/>
    </row>
    <row r="986" s="22" customFormat="1" spans="1:2">
      <c r="A986" s="102"/>
      <c r="B986" s="152"/>
    </row>
    <row r="987" s="22" customFormat="1" spans="1:2">
      <c r="A987" s="102"/>
      <c r="B987" s="152"/>
    </row>
    <row r="988" s="22" customFormat="1" spans="1:2">
      <c r="A988" s="102"/>
      <c r="B988" s="152"/>
    </row>
    <row r="989" s="22" customFormat="1" spans="1:2">
      <c r="A989" s="102"/>
      <c r="B989" s="152"/>
    </row>
    <row r="990" s="22" customFormat="1" spans="1:2">
      <c r="A990" s="102"/>
      <c r="B990" s="152"/>
    </row>
    <row r="991" s="22" customFormat="1" spans="1:2">
      <c r="A991" s="102"/>
      <c r="B991" s="152"/>
    </row>
    <row r="992" s="22" customFormat="1" spans="1:2">
      <c r="A992" s="102"/>
      <c r="B992" s="152"/>
    </row>
    <row r="993" s="22" customFormat="1" spans="1:2">
      <c r="A993" s="102"/>
      <c r="B993" s="152"/>
    </row>
    <row r="994" s="22" customFormat="1" spans="1:2">
      <c r="A994" s="102"/>
      <c r="B994" s="152"/>
    </row>
    <row r="995" s="22" customFormat="1" spans="1:2">
      <c r="A995" s="102"/>
      <c r="B995" s="152"/>
    </row>
    <row r="996" s="22" customFormat="1" spans="1:2">
      <c r="A996" s="102"/>
      <c r="B996" s="152"/>
    </row>
    <row r="997" s="22" customFormat="1" spans="1:2">
      <c r="A997" s="102"/>
      <c r="B997" s="152"/>
    </row>
    <row r="998" s="22" customFormat="1" spans="1:2">
      <c r="A998" s="102"/>
      <c r="B998" s="152"/>
    </row>
    <row r="999" s="22" customFormat="1" spans="1:2">
      <c r="A999" s="102"/>
      <c r="B999" s="152"/>
    </row>
    <row r="1000" s="22" customFormat="1" spans="1:2">
      <c r="A1000" s="102"/>
      <c r="B1000" s="152"/>
    </row>
    <row r="1001" s="22" customFormat="1" spans="1:2">
      <c r="A1001" s="102"/>
      <c r="B1001" s="152"/>
    </row>
    <row r="1002" s="22" customFormat="1" spans="1:2">
      <c r="A1002" s="102"/>
      <c r="B1002" s="152"/>
    </row>
    <row r="1003" s="22" customFormat="1" spans="1:2">
      <c r="A1003" s="102"/>
      <c r="B1003" s="152"/>
    </row>
    <row r="1004" s="22" customFormat="1" spans="1:2">
      <c r="A1004" s="102"/>
      <c r="B1004" s="152"/>
    </row>
    <row r="1005" s="22" customFormat="1" spans="1:2">
      <c r="A1005" s="102"/>
      <c r="B1005" s="152"/>
    </row>
    <row r="1006" s="22" customFormat="1" spans="1:2">
      <c r="A1006" s="102"/>
      <c r="B1006" s="152"/>
    </row>
    <row r="1007" s="22" customFormat="1" spans="1:2">
      <c r="A1007" s="102"/>
      <c r="B1007" s="152"/>
    </row>
    <row r="1008" s="22" customFormat="1" spans="1:2">
      <c r="A1008" s="102"/>
      <c r="B1008" s="152"/>
    </row>
    <row r="1009" s="22" customFormat="1" spans="1:2">
      <c r="A1009" s="102"/>
      <c r="B1009" s="152"/>
    </row>
    <row r="1010" s="22" customFormat="1" spans="1:2">
      <c r="A1010" s="102"/>
      <c r="B1010" s="152"/>
    </row>
    <row r="1011" s="22" customFormat="1" spans="1:2">
      <c r="A1011" s="102"/>
      <c r="B1011" s="152"/>
    </row>
    <row r="1012" s="22" customFormat="1" spans="1:2">
      <c r="A1012" s="102"/>
      <c r="B1012" s="152"/>
    </row>
    <row r="1013" s="22" customFormat="1" spans="1:2">
      <c r="A1013" s="102"/>
      <c r="B1013" s="152"/>
    </row>
    <row r="1014" s="22" customFormat="1" spans="1:2">
      <c r="A1014" s="102"/>
      <c r="B1014" s="152"/>
    </row>
    <row r="1015" s="22" customFormat="1" spans="1:2">
      <c r="A1015" s="102"/>
      <c r="B1015" s="152"/>
    </row>
    <row r="1016" s="22" customFormat="1" spans="1:2">
      <c r="A1016" s="102"/>
      <c r="B1016" s="152"/>
    </row>
    <row r="1017" s="22" customFormat="1" spans="1:2">
      <c r="A1017" s="102"/>
      <c r="B1017" s="152"/>
    </row>
    <row r="1018" s="22" customFormat="1" spans="1:2">
      <c r="A1018" s="102"/>
      <c r="B1018" s="152"/>
    </row>
    <row r="1019" s="22" customFormat="1" spans="1:2">
      <c r="A1019" s="102"/>
      <c r="B1019" s="152"/>
    </row>
    <row r="1020" s="22" customFormat="1" spans="1:2">
      <c r="A1020" s="102"/>
      <c r="B1020" s="152"/>
    </row>
    <row r="1021" s="22" customFormat="1" spans="1:2">
      <c r="A1021" s="102"/>
      <c r="B1021" s="152"/>
    </row>
    <row r="1022" s="22" customFormat="1" spans="1:2">
      <c r="A1022" s="102"/>
      <c r="B1022" s="152"/>
    </row>
    <row r="1023" s="22" customFormat="1" spans="1:2">
      <c r="A1023" s="102"/>
      <c r="B1023" s="152"/>
    </row>
    <row r="1024" s="22" customFormat="1" spans="1:2">
      <c r="A1024" s="102"/>
      <c r="B1024" s="152"/>
    </row>
    <row r="1025" s="22" customFormat="1" spans="1:2">
      <c r="A1025" s="102"/>
      <c r="B1025" s="152"/>
    </row>
    <row r="1026" s="22" customFormat="1" spans="1:2">
      <c r="A1026" s="102"/>
      <c r="B1026" s="152"/>
    </row>
    <row r="1027" s="22" customFormat="1" spans="1:2">
      <c r="A1027" s="102"/>
      <c r="B1027" s="152"/>
    </row>
    <row r="1028" s="22" customFormat="1" spans="1:2">
      <c r="A1028" s="102"/>
      <c r="B1028" s="152"/>
    </row>
    <row r="1029" s="22" customFormat="1" spans="1:2">
      <c r="A1029" s="102"/>
      <c r="B1029" s="152"/>
    </row>
    <row r="1030" s="22" customFormat="1" spans="1:2">
      <c r="A1030" s="102"/>
      <c r="B1030" s="152"/>
    </row>
    <row r="1031" s="22" customFormat="1" spans="1:2">
      <c r="A1031" s="102"/>
      <c r="B1031" s="152"/>
    </row>
    <row r="1032" s="22" customFormat="1" spans="1:2">
      <c r="A1032" s="102"/>
      <c r="B1032" s="152"/>
    </row>
    <row r="1033" s="22" customFormat="1" spans="1:2">
      <c r="A1033" s="102"/>
      <c r="B1033" s="152"/>
    </row>
    <row r="1034" s="22" customFormat="1" spans="1:2">
      <c r="A1034" s="102"/>
      <c r="B1034" s="152"/>
    </row>
    <row r="1035" s="22" customFormat="1" spans="1:2">
      <c r="A1035" s="102"/>
      <c r="B1035" s="152"/>
    </row>
    <row r="1036" s="22" customFormat="1" spans="1:2">
      <c r="A1036" s="102"/>
      <c r="B1036" s="152"/>
    </row>
    <row r="1037" s="22" customFormat="1" spans="1:2">
      <c r="A1037" s="102"/>
      <c r="B1037" s="152"/>
    </row>
    <row r="1038" s="22" customFormat="1" spans="1:2">
      <c r="A1038" s="102"/>
      <c r="B1038" s="152"/>
    </row>
    <row r="1039" s="22" customFormat="1" spans="1:2">
      <c r="A1039" s="102"/>
      <c r="B1039" s="152"/>
    </row>
    <row r="1040" s="22" customFormat="1" spans="1:2">
      <c r="A1040" s="102"/>
      <c r="B1040" s="152"/>
    </row>
    <row r="1041" s="22" customFormat="1" spans="1:2">
      <c r="A1041" s="102"/>
      <c r="B1041" s="152"/>
    </row>
    <row r="1042" s="22" customFormat="1" spans="1:2">
      <c r="A1042" s="102"/>
      <c r="B1042" s="152"/>
    </row>
    <row r="1043" s="22" customFormat="1" spans="1:2">
      <c r="A1043" s="102"/>
      <c r="B1043" s="152"/>
    </row>
    <row r="1044" s="22" customFormat="1" spans="1:2">
      <c r="A1044" s="102"/>
      <c r="B1044" s="152"/>
    </row>
    <row r="1045" s="22" customFormat="1" spans="1:2">
      <c r="A1045" s="102"/>
      <c r="B1045" s="152"/>
    </row>
    <row r="1046" s="22" customFormat="1" spans="1:2">
      <c r="A1046" s="102"/>
      <c r="B1046" s="152"/>
    </row>
    <row r="1047" s="22" customFormat="1" spans="1:2">
      <c r="A1047" s="102"/>
      <c r="B1047" s="152"/>
    </row>
    <row r="1048" s="22" customFormat="1" spans="1:2">
      <c r="A1048" s="102"/>
      <c r="B1048" s="152"/>
    </row>
    <row r="1049" s="22" customFormat="1" spans="1:2">
      <c r="A1049" s="102"/>
      <c r="B1049" s="152"/>
    </row>
    <row r="1050" s="22" customFormat="1" spans="1:2">
      <c r="A1050" s="102"/>
      <c r="B1050" s="152"/>
    </row>
    <row r="1051" s="22" customFormat="1" spans="1:2">
      <c r="A1051" s="102"/>
      <c r="B1051" s="152"/>
    </row>
    <row r="1052" s="22" customFormat="1" spans="1:2">
      <c r="A1052" s="102"/>
      <c r="B1052" s="152"/>
    </row>
    <row r="1053" s="22" customFormat="1" spans="1:2">
      <c r="A1053" s="102"/>
      <c r="B1053" s="152"/>
    </row>
    <row r="1054" s="22" customFormat="1" spans="1:2">
      <c r="A1054" s="102"/>
      <c r="B1054" s="152"/>
    </row>
    <row r="1055" s="22" customFormat="1" spans="1:2">
      <c r="A1055" s="102"/>
      <c r="B1055" s="152"/>
    </row>
    <row r="1056" s="22" customFormat="1" spans="1:2">
      <c r="A1056" s="102"/>
      <c r="B1056" s="152"/>
    </row>
    <row r="1057" s="22" customFormat="1" spans="1:2">
      <c r="A1057" s="102"/>
      <c r="B1057" s="152"/>
    </row>
    <row r="1058" s="22" customFormat="1" spans="1:2">
      <c r="A1058" s="102"/>
      <c r="B1058" s="152"/>
    </row>
    <row r="1059" s="22" customFormat="1" spans="1:2">
      <c r="A1059" s="102"/>
      <c r="B1059" s="152"/>
    </row>
    <row r="1060" s="22" customFormat="1" spans="1:2">
      <c r="A1060" s="102"/>
      <c r="B1060" s="152"/>
    </row>
    <row r="1061" s="22" customFormat="1" spans="1:2">
      <c r="A1061" s="102"/>
      <c r="B1061" s="152"/>
    </row>
    <row r="1062" s="22" customFormat="1" spans="1:2">
      <c r="A1062" s="102"/>
      <c r="B1062" s="152"/>
    </row>
    <row r="1063" s="22" customFormat="1" spans="1:2">
      <c r="A1063" s="102"/>
      <c r="B1063" s="152"/>
    </row>
    <row r="1064" s="22" customFormat="1" spans="1:2">
      <c r="A1064" s="102"/>
      <c r="B1064" s="152"/>
    </row>
    <row r="1065" s="22" customFormat="1" spans="1:2">
      <c r="A1065" s="102"/>
      <c r="B1065" s="152"/>
    </row>
    <row r="1066" s="22" customFormat="1" spans="1:2">
      <c r="A1066" s="102"/>
      <c r="B1066" s="152"/>
    </row>
    <row r="1067" s="22" customFormat="1" spans="1:2">
      <c r="A1067" s="102"/>
      <c r="B1067" s="152"/>
    </row>
    <row r="1068" s="22" customFormat="1" spans="1:2">
      <c r="A1068" s="102"/>
      <c r="B1068" s="152"/>
    </row>
    <row r="1069" s="22" customFormat="1" spans="1:2">
      <c r="A1069" s="102"/>
      <c r="B1069" s="152"/>
    </row>
    <row r="1070" s="22" customFormat="1" spans="1:2">
      <c r="A1070" s="102"/>
      <c r="B1070" s="152"/>
    </row>
    <row r="1071" s="22" customFormat="1" spans="1:2">
      <c r="A1071" s="102"/>
      <c r="B1071" s="152"/>
    </row>
    <row r="1072" s="22" customFormat="1" spans="1:2">
      <c r="A1072" s="102"/>
      <c r="B1072" s="152"/>
    </row>
    <row r="1073" s="22" customFormat="1" spans="1:2">
      <c r="A1073" s="102"/>
      <c r="B1073" s="152"/>
    </row>
    <row r="1074" s="22" customFormat="1" spans="1:2">
      <c r="A1074" s="102"/>
      <c r="B1074" s="152"/>
    </row>
    <row r="1075" s="22" customFormat="1" spans="1:2">
      <c r="A1075" s="102"/>
      <c r="B1075" s="152"/>
    </row>
    <row r="1076" s="22" customFormat="1" spans="1:2">
      <c r="A1076" s="102"/>
      <c r="B1076" s="152"/>
    </row>
    <row r="1077" s="22" customFormat="1" spans="1:2">
      <c r="A1077" s="102"/>
      <c r="B1077" s="152"/>
    </row>
    <row r="1078" s="22" customFormat="1" spans="1:2">
      <c r="A1078" s="102"/>
      <c r="B1078" s="152"/>
    </row>
    <row r="1079" s="22" customFormat="1" spans="1:2">
      <c r="A1079" s="102"/>
      <c r="B1079" s="152"/>
    </row>
    <row r="1080" s="22" customFormat="1" spans="1:2">
      <c r="A1080" s="102"/>
      <c r="B1080" s="152"/>
    </row>
    <row r="1081" s="22" customFormat="1" spans="1:2">
      <c r="A1081" s="102"/>
      <c r="B1081" s="152"/>
    </row>
    <row r="1082" s="22" customFormat="1" spans="1:2">
      <c r="A1082" s="102"/>
      <c r="B1082" s="152"/>
    </row>
    <row r="1083" s="22" customFormat="1" spans="1:2">
      <c r="A1083" s="102"/>
      <c r="B1083" s="152"/>
    </row>
    <row r="1084" s="22" customFormat="1" spans="1:2">
      <c r="A1084" s="102"/>
      <c r="B1084" s="152"/>
    </row>
    <row r="1085" s="22" customFormat="1" spans="1:2">
      <c r="A1085" s="102"/>
      <c r="B1085" s="152"/>
    </row>
    <row r="1086" s="22" customFormat="1" spans="1:2">
      <c r="A1086" s="102"/>
      <c r="B1086" s="152"/>
    </row>
    <row r="1087" s="22" customFormat="1" spans="1:2">
      <c r="A1087" s="102"/>
      <c r="B1087" s="152"/>
    </row>
    <row r="1088" s="22" customFormat="1" spans="1:2">
      <c r="A1088" s="102"/>
      <c r="B1088" s="152"/>
    </row>
    <row r="1089" s="22" customFormat="1" spans="1:2">
      <c r="A1089" s="102"/>
      <c r="B1089" s="152"/>
    </row>
    <row r="1090" s="22" customFormat="1" spans="1:2">
      <c r="A1090" s="102"/>
      <c r="B1090" s="152"/>
    </row>
    <row r="1091" s="22" customFormat="1" spans="1:2">
      <c r="A1091" s="102"/>
      <c r="B1091" s="152"/>
    </row>
    <row r="1092" s="22" customFormat="1" spans="1:2">
      <c r="A1092" s="102"/>
      <c r="B1092" s="152"/>
    </row>
    <row r="1093" s="22" customFormat="1" spans="1:2">
      <c r="A1093" s="102"/>
      <c r="B1093" s="152"/>
    </row>
    <row r="1094" s="22" customFormat="1" spans="1:2">
      <c r="A1094" s="102"/>
      <c r="B1094" s="152"/>
    </row>
    <row r="1095" s="22" customFormat="1" spans="1:2">
      <c r="A1095" s="102"/>
      <c r="B1095" s="152"/>
    </row>
    <row r="1096" s="22" customFormat="1" spans="1:2">
      <c r="A1096" s="102"/>
      <c r="B1096" s="152"/>
    </row>
    <row r="1097" s="22" customFormat="1" spans="1:2">
      <c r="A1097" s="102"/>
      <c r="B1097" s="152"/>
    </row>
    <row r="1098" s="22" customFormat="1" spans="1:2">
      <c r="A1098" s="102"/>
      <c r="B1098" s="152"/>
    </row>
    <row r="1099" s="22" customFormat="1" spans="1:2">
      <c r="A1099" s="102"/>
      <c r="B1099" s="152"/>
    </row>
    <row r="1100" s="22" customFormat="1" spans="1:2">
      <c r="A1100" s="102"/>
      <c r="B1100" s="152"/>
    </row>
    <row r="1101" s="22" customFormat="1" spans="1:2">
      <c r="A1101" s="102"/>
      <c r="B1101" s="152"/>
    </row>
    <row r="1102" s="22" customFormat="1" spans="1:2">
      <c r="A1102" s="102"/>
      <c r="B1102" s="152"/>
    </row>
    <row r="1103" s="22" customFormat="1" spans="1:2">
      <c r="A1103" s="102"/>
      <c r="B1103" s="152"/>
    </row>
    <row r="1104" s="22" customFormat="1" spans="1:2">
      <c r="A1104" s="102"/>
      <c r="B1104" s="152"/>
    </row>
    <row r="1105" s="22" customFormat="1" spans="1:2">
      <c r="A1105" s="102"/>
      <c r="B1105" s="152"/>
    </row>
    <row r="1106" s="22" customFormat="1" spans="1:2">
      <c r="A1106" s="102"/>
      <c r="B1106" s="152"/>
    </row>
    <row r="1107" s="22" customFormat="1" spans="1:2">
      <c r="A1107" s="102"/>
      <c r="B1107" s="152"/>
    </row>
    <row r="1108" s="22" customFormat="1" spans="1:2">
      <c r="A1108" s="102"/>
      <c r="B1108" s="152"/>
    </row>
    <row r="1109" s="22" customFormat="1" spans="1:2">
      <c r="A1109" s="102"/>
      <c r="B1109" s="152"/>
    </row>
    <row r="1110" s="22" customFormat="1" spans="1:2">
      <c r="A1110" s="102"/>
      <c r="B1110" s="152"/>
    </row>
    <row r="1111" s="22" customFormat="1" spans="1:2">
      <c r="A1111" s="102"/>
      <c r="B1111" s="152"/>
    </row>
    <row r="1112" s="22" customFormat="1" spans="1:2">
      <c r="A1112" s="102"/>
      <c r="B1112" s="152"/>
    </row>
    <row r="1113" s="22" customFormat="1" spans="1:2">
      <c r="A1113" s="102"/>
      <c r="B1113" s="152"/>
    </row>
    <row r="1114" s="22" customFormat="1" spans="1:2">
      <c r="A1114" s="102"/>
      <c r="B1114" s="152"/>
    </row>
    <row r="1115" s="22" customFormat="1" spans="1:2">
      <c r="A1115" s="102"/>
      <c r="B1115" s="152"/>
    </row>
    <row r="1116" s="22" customFormat="1" spans="1:2">
      <c r="A1116" s="102"/>
      <c r="B1116" s="152"/>
    </row>
    <row r="1117" s="22" customFormat="1" spans="1:2">
      <c r="A1117" s="102"/>
      <c r="B1117" s="152"/>
    </row>
    <row r="1118" s="22" customFormat="1" spans="1:2">
      <c r="A1118" s="102"/>
      <c r="B1118" s="152"/>
    </row>
    <row r="1119" s="22" customFormat="1" spans="1:2">
      <c r="A1119" s="102"/>
      <c r="B1119" s="152"/>
    </row>
    <row r="1120" s="22" customFormat="1" spans="1:2">
      <c r="A1120" s="102"/>
      <c r="B1120" s="152"/>
    </row>
    <row r="1121" s="22" customFormat="1" spans="1:2">
      <c r="A1121" s="102"/>
      <c r="B1121" s="152"/>
    </row>
    <row r="1122" s="22" customFormat="1" spans="1:2">
      <c r="A1122" s="102"/>
      <c r="B1122" s="152"/>
    </row>
    <row r="1123" s="22" customFormat="1" spans="1:2">
      <c r="A1123" s="102"/>
      <c r="B1123" s="152"/>
    </row>
    <row r="1124" s="22" customFormat="1" spans="1:2">
      <c r="A1124" s="102"/>
      <c r="B1124" s="152"/>
    </row>
    <row r="1125" s="22" customFormat="1" spans="1:2">
      <c r="A1125" s="102"/>
      <c r="B1125" s="152"/>
    </row>
    <row r="1126" s="22" customFormat="1" spans="1:2">
      <c r="A1126" s="102"/>
      <c r="B1126" s="152"/>
    </row>
    <row r="1127" s="22" customFormat="1" spans="1:2">
      <c r="A1127" s="102"/>
      <c r="B1127" s="152"/>
    </row>
    <row r="1128" s="22" customFormat="1" spans="1:2">
      <c r="A1128" s="102"/>
      <c r="B1128" s="152"/>
    </row>
    <row r="1129" s="22" customFormat="1" spans="1:2">
      <c r="A1129" s="102"/>
      <c r="B1129" s="152"/>
    </row>
    <row r="1130" s="22" customFormat="1" spans="1:2">
      <c r="A1130" s="102"/>
      <c r="B1130" s="152"/>
    </row>
    <row r="1131" s="22" customFormat="1" spans="1:2">
      <c r="A1131" s="102"/>
      <c r="B1131" s="152"/>
    </row>
    <row r="1132" s="22" customFormat="1" spans="1:2">
      <c r="A1132" s="102"/>
      <c r="B1132" s="152"/>
    </row>
    <row r="1133" s="22" customFormat="1" spans="1:2">
      <c r="A1133" s="102"/>
      <c r="B1133" s="152"/>
    </row>
    <row r="1134" s="22" customFormat="1" spans="1:2">
      <c r="A1134" s="102"/>
      <c r="B1134" s="152"/>
    </row>
    <row r="1135" s="22" customFormat="1" spans="1:2">
      <c r="A1135" s="102"/>
      <c r="B1135" s="152"/>
    </row>
    <row r="1136" s="22" customFormat="1" spans="1:2">
      <c r="A1136" s="102"/>
      <c r="B1136" s="152"/>
    </row>
    <row r="1137" s="22" customFormat="1" spans="1:2">
      <c r="A1137" s="102"/>
      <c r="B1137" s="152"/>
    </row>
    <row r="1138" s="22" customFormat="1" spans="1:2">
      <c r="A1138" s="102"/>
      <c r="B1138" s="152"/>
    </row>
    <row r="1139" s="22" customFormat="1" spans="1:2">
      <c r="A1139" s="102"/>
      <c r="B1139" s="152"/>
    </row>
    <row r="1140" s="22" customFormat="1" spans="1:2">
      <c r="A1140" s="102"/>
      <c r="B1140" s="152"/>
    </row>
    <row r="1141" s="22" customFormat="1" spans="1:2">
      <c r="A1141" s="102"/>
      <c r="B1141" s="152"/>
    </row>
    <row r="1142" s="22" customFormat="1" spans="1:2">
      <c r="A1142" s="102"/>
      <c r="B1142" s="152"/>
    </row>
    <row r="1143" s="22" customFormat="1" spans="1:2">
      <c r="A1143" s="102"/>
      <c r="B1143" s="152"/>
    </row>
    <row r="1144" s="22" customFormat="1" spans="1:2">
      <c r="A1144" s="102"/>
      <c r="B1144" s="152"/>
    </row>
    <row r="1145" s="22" customFormat="1" spans="1:2">
      <c r="A1145" s="102"/>
      <c r="B1145" s="152"/>
    </row>
    <row r="1146" s="22" customFormat="1" spans="1:2">
      <c r="A1146" s="102"/>
      <c r="B1146" s="152"/>
    </row>
    <row r="1147" s="22" customFormat="1" spans="1:2">
      <c r="A1147" s="102"/>
      <c r="B1147" s="152"/>
    </row>
    <row r="1148" s="22" customFormat="1" spans="1:2">
      <c r="A1148" s="102"/>
      <c r="B1148" s="152"/>
    </row>
    <row r="1149" s="22" customFormat="1" spans="1:2">
      <c r="A1149" s="102"/>
      <c r="B1149" s="152"/>
    </row>
    <row r="1150" s="22" customFormat="1" spans="1:2">
      <c r="A1150" s="102"/>
      <c r="B1150" s="152"/>
    </row>
    <row r="1151" s="22" customFormat="1" spans="1:2">
      <c r="A1151" s="102"/>
      <c r="B1151" s="152"/>
    </row>
    <row r="1152" s="22" customFormat="1" spans="1:2">
      <c r="A1152" s="102"/>
      <c r="B1152" s="152"/>
    </row>
    <row r="1153" s="22" customFormat="1" spans="1:2">
      <c r="A1153" s="102"/>
      <c r="B1153" s="152"/>
    </row>
    <row r="1154" s="22" customFormat="1" spans="1:2">
      <c r="A1154" s="102"/>
      <c r="B1154" s="152"/>
    </row>
    <row r="1155" s="22" customFormat="1" spans="1:2">
      <c r="A1155" s="102"/>
      <c r="B1155" s="152"/>
    </row>
    <row r="1156" s="22" customFormat="1" spans="1:2">
      <c r="A1156" s="102"/>
      <c r="B1156" s="152"/>
    </row>
    <row r="1157" s="22" customFormat="1" spans="1:2">
      <c r="A1157" s="102"/>
      <c r="B1157" s="152"/>
    </row>
    <row r="1158" s="22" customFormat="1" spans="1:2">
      <c r="A1158" s="102"/>
      <c r="B1158" s="152"/>
    </row>
    <row r="1159" s="22" customFormat="1" spans="1:2">
      <c r="A1159" s="102"/>
      <c r="B1159" s="152"/>
    </row>
    <row r="1160" s="22" customFormat="1" spans="1:2">
      <c r="A1160" s="102"/>
      <c r="B1160" s="152"/>
    </row>
    <row r="1161" s="22" customFormat="1" spans="1:2">
      <c r="A1161" s="102"/>
      <c r="B1161" s="152"/>
    </row>
    <row r="1162" s="22" customFormat="1" spans="1:2">
      <c r="A1162" s="102"/>
      <c r="B1162" s="152"/>
    </row>
    <row r="1163" s="22" customFormat="1" spans="1:2">
      <c r="A1163" s="102"/>
      <c r="B1163" s="152"/>
    </row>
    <row r="1164" s="22" customFormat="1" spans="1:2">
      <c r="A1164" s="102"/>
      <c r="B1164" s="152"/>
    </row>
    <row r="1165" s="22" customFormat="1" spans="1:2">
      <c r="A1165" s="102"/>
      <c r="B1165" s="152"/>
    </row>
    <row r="1166" s="22" customFormat="1" spans="1:2">
      <c r="A1166" s="102"/>
      <c r="B1166" s="152"/>
    </row>
    <row r="1167" s="22" customFormat="1" spans="1:2">
      <c r="A1167" s="102"/>
      <c r="B1167" s="152"/>
    </row>
    <row r="1168" s="22" customFormat="1" spans="1:2">
      <c r="A1168" s="102"/>
      <c r="B1168" s="152"/>
    </row>
    <row r="1169" s="22" customFormat="1" spans="1:2">
      <c r="A1169" s="102"/>
      <c r="B1169" s="152"/>
    </row>
    <row r="1170" s="22" customFormat="1" spans="1:2">
      <c r="A1170" s="102"/>
      <c r="B1170" s="152"/>
    </row>
    <row r="1171" s="22" customFormat="1" spans="1:2">
      <c r="A1171" s="102"/>
      <c r="B1171" s="152"/>
    </row>
    <row r="1172" s="22" customFormat="1" spans="1:2">
      <c r="A1172" s="102"/>
      <c r="B1172" s="152"/>
    </row>
    <row r="1173" s="22" customFormat="1" spans="1:2">
      <c r="A1173" s="102"/>
      <c r="B1173" s="152"/>
    </row>
    <row r="1174" s="22" customFormat="1" spans="1:2">
      <c r="A1174" s="102"/>
      <c r="B1174" s="152"/>
    </row>
    <row r="1175" s="22" customFormat="1" spans="1:2">
      <c r="A1175" s="102"/>
      <c r="B1175" s="152"/>
    </row>
    <row r="1176" s="22" customFormat="1" spans="1:2">
      <c r="A1176" s="102"/>
      <c r="B1176" s="152"/>
    </row>
    <row r="1177" s="22" customFormat="1" spans="1:2">
      <c r="A1177" s="102"/>
      <c r="B1177" s="152"/>
    </row>
    <row r="1178" s="22" customFormat="1" spans="1:2">
      <c r="A1178" s="102"/>
      <c r="B1178" s="152"/>
    </row>
    <row r="1179" s="22" customFormat="1" spans="1:2">
      <c r="A1179" s="102"/>
      <c r="B1179" s="152"/>
    </row>
    <row r="1180" s="22" customFormat="1" spans="1:2">
      <c r="A1180" s="102"/>
      <c r="B1180" s="152"/>
    </row>
    <row r="1181" s="22" customFormat="1" spans="1:2">
      <c r="A1181" s="102"/>
      <c r="B1181" s="152"/>
    </row>
    <row r="1182" s="22" customFormat="1" spans="1:2">
      <c r="A1182" s="102"/>
      <c r="B1182" s="152"/>
    </row>
    <row r="1183" s="22" customFormat="1" spans="1:2">
      <c r="A1183" s="102"/>
      <c r="B1183" s="152"/>
    </row>
    <row r="1184" s="22" customFormat="1" spans="1:2">
      <c r="A1184" s="102"/>
      <c r="B1184" s="152"/>
    </row>
    <row r="1185" s="22" customFormat="1" spans="1:2">
      <c r="A1185" s="102"/>
      <c r="B1185" s="152"/>
    </row>
    <row r="1186" s="22" customFormat="1" spans="1:2">
      <c r="A1186" s="102"/>
      <c r="B1186" s="152"/>
    </row>
    <row r="1187" s="22" customFormat="1" spans="1:2">
      <c r="A1187" s="102"/>
      <c r="B1187" s="152"/>
    </row>
    <row r="1188" s="22" customFormat="1" spans="1:2">
      <c r="A1188" s="102"/>
      <c r="B1188" s="152"/>
    </row>
    <row r="1189" s="22" customFormat="1" spans="1:2">
      <c r="A1189" s="102"/>
      <c r="B1189" s="152"/>
    </row>
    <row r="1190" s="22" customFormat="1" spans="1:2">
      <c r="A1190" s="102"/>
      <c r="B1190" s="152"/>
    </row>
    <row r="1191" s="22" customFormat="1" spans="1:2">
      <c r="A1191" s="102"/>
      <c r="B1191" s="152"/>
    </row>
    <row r="1192" s="22" customFormat="1" spans="1:2">
      <c r="A1192" s="102"/>
      <c r="B1192" s="152"/>
    </row>
    <row r="1193" s="22" customFormat="1" spans="1:2">
      <c r="A1193" s="102"/>
      <c r="B1193" s="152"/>
    </row>
    <row r="1194" s="22" customFormat="1" spans="1:2">
      <c r="A1194" s="102"/>
      <c r="B1194" s="152"/>
    </row>
    <row r="1195" s="22" customFormat="1" spans="1:2">
      <c r="A1195" s="102"/>
      <c r="B1195" s="152"/>
    </row>
    <row r="1196" s="22" customFormat="1" spans="1:2">
      <c r="A1196" s="102"/>
      <c r="B1196" s="152"/>
    </row>
    <row r="1197" s="22" customFormat="1" spans="1:2">
      <c r="A1197" s="102"/>
      <c r="B1197" s="152"/>
    </row>
    <row r="1198" s="22" customFormat="1" spans="1:2">
      <c r="A1198" s="102"/>
      <c r="B1198" s="152"/>
    </row>
    <row r="1199" s="22" customFormat="1" spans="1:2">
      <c r="A1199" s="102"/>
      <c r="B1199" s="152"/>
    </row>
    <row r="1200" s="22" customFormat="1" spans="1:2">
      <c r="A1200" s="102"/>
      <c r="B1200" s="152"/>
    </row>
    <row r="1201" s="22" customFormat="1" spans="1:2">
      <c r="A1201" s="102"/>
      <c r="B1201" s="152"/>
    </row>
    <row r="1202" s="22" customFormat="1" spans="1:2">
      <c r="A1202" s="102"/>
      <c r="B1202" s="152"/>
    </row>
    <row r="1203" s="22" customFormat="1" spans="1:2">
      <c r="A1203" s="102"/>
      <c r="B1203" s="152"/>
    </row>
    <row r="1204" s="22" customFormat="1" spans="1:2">
      <c r="A1204" s="102"/>
      <c r="B1204" s="152"/>
    </row>
    <row r="1205" s="22" customFormat="1" spans="1:2">
      <c r="A1205" s="102"/>
      <c r="B1205" s="152"/>
    </row>
    <row r="1206" s="22" customFormat="1" spans="1:2">
      <c r="A1206" s="102"/>
      <c r="B1206" s="152"/>
    </row>
    <row r="1207" s="22" customFormat="1" spans="1:2">
      <c r="A1207" s="102"/>
      <c r="B1207" s="152"/>
    </row>
    <row r="1208" s="22" customFormat="1" spans="1:2">
      <c r="A1208" s="102"/>
      <c r="B1208" s="152"/>
    </row>
    <row r="1209" s="22" customFormat="1" spans="1:2">
      <c r="A1209" s="102"/>
      <c r="B1209" s="152"/>
    </row>
    <row r="1210" s="22" customFormat="1" spans="1:2">
      <c r="A1210" s="102"/>
      <c r="B1210" s="152"/>
    </row>
    <row r="1211" s="22" customFormat="1" spans="1:2">
      <c r="A1211" s="102"/>
      <c r="B1211" s="152"/>
    </row>
    <row r="1212" s="22" customFormat="1" spans="1:2">
      <c r="A1212" s="102"/>
      <c r="B1212" s="152"/>
    </row>
    <row r="1213" s="22" customFormat="1" spans="1:2">
      <c r="A1213" s="102"/>
      <c r="B1213" s="152"/>
    </row>
    <row r="1214" s="22" customFormat="1" spans="1:2">
      <c r="A1214" s="102"/>
      <c r="B1214" s="152"/>
    </row>
    <row r="1215" s="22" customFormat="1" spans="1:2">
      <c r="A1215" s="102"/>
      <c r="B1215" s="152"/>
    </row>
    <row r="1216" s="22" customFormat="1" spans="1:2">
      <c r="A1216" s="102"/>
      <c r="B1216" s="152"/>
    </row>
    <row r="1217" s="22" customFormat="1" spans="1:2">
      <c r="A1217" s="102"/>
      <c r="B1217" s="152"/>
    </row>
    <row r="1218" s="22" customFormat="1" spans="1:2">
      <c r="A1218" s="102"/>
      <c r="B1218" s="152"/>
    </row>
    <row r="1219" s="22" customFormat="1" spans="1:2">
      <c r="A1219" s="102"/>
      <c r="B1219" s="152"/>
    </row>
    <row r="1220" s="22" customFormat="1" spans="1:2">
      <c r="A1220" s="102"/>
      <c r="B1220" s="152"/>
    </row>
    <row r="1221" s="22" customFormat="1" spans="1:2">
      <c r="A1221" s="102"/>
      <c r="B1221" s="152"/>
    </row>
    <row r="1222" s="22" customFormat="1" spans="1:2">
      <c r="A1222" s="102"/>
      <c r="B1222" s="152"/>
    </row>
    <row r="1223" s="22" customFormat="1" spans="1:2">
      <c r="A1223" s="102"/>
      <c r="B1223" s="152"/>
    </row>
    <row r="1224" s="22" customFormat="1" spans="1:2">
      <c r="A1224" s="102"/>
      <c r="B1224" s="152"/>
    </row>
    <row r="1225" s="22" customFormat="1" spans="1:2">
      <c r="A1225" s="102"/>
      <c r="B1225" s="152"/>
    </row>
    <row r="1226" s="22" customFormat="1" spans="1:2">
      <c r="A1226" s="102"/>
      <c r="B1226" s="152"/>
    </row>
    <row r="1227" s="22" customFormat="1" spans="1:2">
      <c r="A1227" s="102"/>
      <c r="B1227" s="152"/>
    </row>
    <row r="1228" s="22" customFormat="1" spans="1:2">
      <c r="A1228" s="102"/>
      <c r="B1228" s="152"/>
    </row>
    <row r="1229" s="22" customFormat="1" spans="1:2">
      <c r="A1229" s="102"/>
      <c r="B1229" s="152"/>
    </row>
    <row r="1230" s="22" customFormat="1" spans="1:2">
      <c r="A1230" s="102"/>
      <c r="B1230" s="152"/>
    </row>
    <row r="1231" s="22" customFormat="1" spans="1:2">
      <c r="A1231" s="102"/>
      <c r="B1231" s="152"/>
    </row>
    <row r="1232" s="22" customFormat="1" spans="1:2">
      <c r="A1232" s="102"/>
      <c r="B1232" s="152"/>
    </row>
    <row r="1233" s="22" customFormat="1" spans="1:2">
      <c r="A1233" s="102"/>
      <c r="B1233" s="152"/>
    </row>
    <row r="1234" s="22" customFormat="1" spans="1:2">
      <c r="A1234" s="102"/>
      <c r="B1234" s="152"/>
    </row>
    <row r="1235" s="22" customFormat="1" spans="1:2">
      <c r="A1235" s="102"/>
      <c r="B1235" s="152"/>
    </row>
    <row r="1236" s="22" customFormat="1" spans="1:2">
      <c r="A1236" s="102"/>
      <c r="B1236" s="152"/>
    </row>
    <row r="1237" s="22" customFormat="1" spans="1:2">
      <c r="A1237" s="102"/>
      <c r="B1237" s="152"/>
    </row>
    <row r="1238" s="22" customFormat="1" spans="1:2">
      <c r="A1238" s="102"/>
      <c r="B1238" s="152"/>
    </row>
    <row r="1239" s="22" customFormat="1" spans="1:2">
      <c r="A1239" s="102"/>
      <c r="B1239" s="152"/>
    </row>
    <row r="1240" s="22" customFormat="1" spans="1:2">
      <c r="A1240" s="102"/>
      <c r="B1240" s="152"/>
    </row>
    <row r="1241" s="22" customFormat="1" spans="1:2">
      <c r="A1241" s="102"/>
      <c r="B1241" s="152"/>
    </row>
    <row r="1242" s="22" customFormat="1" spans="1:2">
      <c r="A1242" s="102"/>
      <c r="B1242" s="152"/>
    </row>
    <row r="1243" s="22" customFormat="1" spans="1:2">
      <c r="A1243" s="102"/>
      <c r="B1243" s="152"/>
    </row>
    <row r="1244" s="22" customFormat="1" spans="1:2">
      <c r="A1244" s="102"/>
      <c r="B1244" s="152"/>
    </row>
    <row r="1245" s="22" customFormat="1" spans="1:2">
      <c r="A1245" s="102"/>
      <c r="B1245" s="152"/>
    </row>
    <row r="1246" s="22" customFormat="1" spans="1:2">
      <c r="A1246" s="102"/>
      <c r="B1246" s="152"/>
    </row>
    <row r="1247" s="22" customFormat="1" spans="1:2">
      <c r="A1247" s="102"/>
      <c r="B1247" s="152"/>
    </row>
    <row r="1248" s="22" customFormat="1" spans="1:2">
      <c r="A1248" s="102"/>
      <c r="B1248" s="152"/>
    </row>
    <row r="1249" s="22" customFormat="1" spans="1:2">
      <c r="A1249" s="102"/>
      <c r="B1249" s="152"/>
    </row>
    <row r="1250" s="22" customFormat="1" spans="1:2">
      <c r="A1250" s="102"/>
      <c r="B1250" s="152"/>
    </row>
    <row r="1251" s="22" customFormat="1" spans="1:2">
      <c r="A1251" s="102"/>
      <c r="B1251" s="152"/>
    </row>
    <row r="1252" s="22" customFormat="1" spans="1:2">
      <c r="A1252" s="102"/>
      <c r="B1252" s="152"/>
    </row>
    <row r="1253" s="22" customFormat="1" spans="1:2">
      <c r="A1253" s="102"/>
      <c r="B1253" s="152"/>
    </row>
    <row r="1254" s="22" customFormat="1" spans="1:2">
      <c r="A1254" s="102"/>
      <c r="B1254" s="152"/>
    </row>
    <row r="1255" s="22" customFormat="1" spans="1:2">
      <c r="A1255" s="102"/>
      <c r="B1255" s="152"/>
    </row>
    <row r="1256" s="22" customFormat="1" spans="1:2">
      <c r="A1256" s="102"/>
      <c r="B1256" s="152"/>
    </row>
    <row r="1257" s="22" customFormat="1" spans="1:2">
      <c r="A1257" s="102"/>
      <c r="B1257" s="152"/>
    </row>
    <row r="1258" s="22" customFormat="1" spans="1:2">
      <c r="A1258" s="102"/>
      <c r="B1258" s="152"/>
    </row>
    <row r="1259" s="22" customFormat="1" spans="1:2">
      <c r="A1259" s="102"/>
      <c r="B1259" s="152"/>
    </row>
    <row r="1260" s="22" customFormat="1" spans="1:2">
      <c r="A1260" s="102"/>
      <c r="B1260" s="152"/>
    </row>
    <row r="1261" s="22" customFormat="1" spans="1:2">
      <c r="A1261" s="102"/>
      <c r="B1261" s="152"/>
    </row>
    <row r="1262" s="22" customFormat="1" spans="1:2">
      <c r="A1262" s="102"/>
      <c r="B1262" s="152"/>
    </row>
    <row r="1263" s="22" customFormat="1" spans="1:2">
      <c r="A1263" s="102"/>
      <c r="B1263" s="152"/>
    </row>
    <row r="1264" s="22" customFormat="1" spans="1:2">
      <c r="A1264" s="102"/>
      <c r="B1264" s="152"/>
    </row>
    <row r="1265" s="22" customFormat="1" spans="1:2">
      <c r="A1265" s="102"/>
      <c r="B1265" s="152"/>
    </row>
    <row r="1266" s="22" customFormat="1" spans="1:2">
      <c r="A1266" s="102"/>
      <c r="B1266" s="152"/>
    </row>
    <row r="1267" s="22" customFormat="1" spans="1:2">
      <c r="A1267" s="102"/>
      <c r="B1267" s="152"/>
    </row>
    <row r="1268" s="22" customFormat="1" spans="1:2">
      <c r="A1268" s="102"/>
      <c r="B1268" s="152"/>
    </row>
    <row r="1269" s="22" customFormat="1" spans="1:2">
      <c r="A1269" s="102"/>
      <c r="B1269" s="152"/>
    </row>
    <row r="1270" s="22" customFormat="1" spans="1:2">
      <c r="A1270" s="102"/>
      <c r="B1270" s="152"/>
    </row>
    <row r="1271" s="22" customFormat="1" spans="1:2">
      <c r="A1271" s="102"/>
      <c r="B1271" s="152"/>
    </row>
    <row r="1272" s="22" customFormat="1" spans="1:2">
      <c r="A1272" s="102"/>
      <c r="B1272" s="152"/>
    </row>
    <row r="1273" s="22" customFormat="1" spans="1:2">
      <c r="A1273" s="102"/>
      <c r="B1273" s="152"/>
    </row>
    <row r="1274" s="22" customFormat="1" spans="1:2">
      <c r="A1274" s="102"/>
      <c r="B1274" s="152"/>
    </row>
    <row r="1275" s="22" customFormat="1" spans="1:2">
      <c r="A1275" s="102"/>
      <c r="B1275" s="152"/>
    </row>
    <row r="1276" s="22" customFormat="1" spans="1:2">
      <c r="A1276" s="102"/>
      <c r="B1276" s="152"/>
    </row>
    <row r="1277" s="22" customFormat="1" spans="1:2">
      <c r="A1277" s="102"/>
      <c r="B1277" s="152"/>
    </row>
    <row r="1278" s="22" customFormat="1" spans="1:2">
      <c r="A1278" s="102"/>
      <c r="B1278" s="152"/>
    </row>
    <row r="1279" s="22" customFormat="1" spans="1:2">
      <c r="A1279" s="102"/>
      <c r="B1279" s="152"/>
    </row>
    <row r="1280" s="22" customFormat="1" spans="1:2">
      <c r="A1280" s="102"/>
      <c r="B1280" s="152"/>
    </row>
    <row r="1281" s="22" customFormat="1" spans="1:2">
      <c r="A1281" s="102"/>
      <c r="B1281" s="152"/>
    </row>
    <row r="1282" s="22" customFormat="1" spans="1:2">
      <c r="A1282" s="102"/>
      <c r="B1282" s="152"/>
    </row>
    <row r="1283" s="22" customFormat="1" spans="1:2">
      <c r="A1283" s="102"/>
      <c r="B1283" s="152"/>
    </row>
    <row r="1284" s="22" customFormat="1" spans="1:2">
      <c r="A1284" s="102"/>
      <c r="B1284" s="152"/>
    </row>
    <row r="1285" s="22" customFormat="1" spans="1:2">
      <c r="A1285" s="102"/>
      <c r="B1285" s="152"/>
    </row>
    <row r="1286" s="22" customFormat="1" spans="1:2">
      <c r="A1286" s="102"/>
      <c r="B1286" s="152"/>
    </row>
    <row r="1287" s="22" customFormat="1" spans="1:2">
      <c r="A1287" s="102"/>
      <c r="B1287" s="152"/>
    </row>
    <row r="1288" s="22" customFormat="1" spans="1:2">
      <c r="A1288" s="102"/>
      <c r="B1288" s="152"/>
    </row>
    <row r="1289" s="22" customFormat="1" spans="1:2">
      <c r="A1289" s="102"/>
      <c r="B1289" s="152"/>
    </row>
    <row r="1290" s="22" customFormat="1" spans="1:2">
      <c r="A1290" s="102"/>
      <c r="B1290" s="152"/>
    </row>
    <row r="1291" s="22" customFormat="1" spans="1:2">
      <c r="A1291" s="102"/>
      <c r="B1291" s="152"/>
    </row>
    <row r="1292" s="22" customFormat="1" spans="1:2">
      <c r="A1292" s="102"/>
      <c r="B1292" s="152"/>
    </row>
    <row r="1293" s="22" customFormat="1" spans="1:2">
      <c r="A1293" s="102"/>
      <c r="B1293" s="152"/>
    </row>
    <row r="1294" s="22" customFormat="1" spans="1:2">
      <c r="A1294" s="102"/>
      <c r="B1294" s="152"/>
    </row>
    <row r="1295" s="22" customFormat="1" spans="1:2">
      <c r="A1295" s="102"/>
      <c r="B1295" s="152"/>
    </row>
    <row r="1296" s="22" customFormat="1" spans="1:2">
      <c r="A1296" s="102"/>
      <c r="B1296" s="152"/>
    </row>
    <row r="1297" s="22" customFormat="1" spans="1:2">
      <c r="A1297" s="102"/>
      <c r="B1297" s="152"/>
    </row>
    <row r="1298" s="22" customFormat="1" spans="1:2">
      <c r="A1298" s="102"/>
      <c r="B1298" s="152"/>
    </row>
    <row r="1299" s="22" customFormat="1" spans="1:2">
      <c r="A1299" s="102"/>
      <c r="B1299" s="152"/>
    </row>
    <row r="1300" s="22" customFormat="1" spans="1:2">
      <c r="A1300" s="102"/>
      <c r="B1300" s="152"/>
    </row>
    <row r="1301" s="22" customFormat="1" spans="1:2">
      <c r="A1301" s="102"/>
      <c r="B1301" s="152"/>
    </row>
    <row r="1302" s="22" customFormat="1" spans="1:2">
      <c r="A1302" s="102"/>
      <c r="B1302" s="152"/>
    </row>
    <row r="1303" s="22" customFormat="1" spans="1:2">
      <c r="A1303" s="102"/>
      <c r="B1303" s="152"/>
    </row>
    <row r="1304" s="22" customFormat="1" spans="1:2">
      <c r="A1304" s="102"/>
      <c r="B1304" s="152"/>
    </row>
    <row r="1305" s="22" customFormat="1" spans="1:2">
      <c r="A1305" s="102"/>
      <c r="B1305" s="152"/>
    </row>
    <row r="1306" s="22" customFormat="1" spans="1:2">
      <c r="A1306" s="102"/>
      <c r="B1306" s="152"/>
    </row>
    <row r="1307" s="22" customFormat="1" spans="1:2">
      <c r="A1307" s="102"/>
      <c r="B1307" s="152"/>
    </row>
    <row r="1308" s="22" customFormat="1" spans="1:2">
      <c r="A1308" s="102"/>
      <c r="B1308" s="152"/>
    </row>
    <row r="1309" s="22" customFormat="1" spans="1:2">
      <c r="A1309" s="102"/>
      <c r="B1309" s="152"/>
    </row>
    <row r="1310" s="22" customFormat="1" spans="1:2">
      <c r="A1310" s="102"/>
      <c r="B1310" s="152"/>
    </row>
    <row r="1311" s="22" customFormat="1" spans="1:2">
      <c r="A1311" s="102"/>
      <c r="B1311" s="152"/>
    </row>
    <row r="1312" s="22" customFormat="1" spans="1:2">
      <c r="A1312" s="102"/>
      <c r="B1312" s="152"/>
    </row>
    <row r="1313" s="22" customFormat="1" spans="1:2">
      <c r="A1313" s="102"/>
      <c r="B1313" s="152"/>
    </row>
    <row r="1314" s="22" customFormat="1" spans="1:2">
      <c r="A1314" s="102"/>
      <c r="B1314" s="152"/>
    </row>
    <row r="1315" s="22" customFormat="1" spans="1:2">
      <c r="A1315" s="102"/>
      <c r="B1315" s="152"/>
    </row>
    <row r="1316" s="22" customFormat="1" spans="1:2">
      <c r="A1316" s="102"/>
      <c r="B1316" s="152"/>
    </row>
    <row r="1317" s="22" customFormat="1" spans="1:2">
      <c r="A1317" s="102"/>
      <c r="B1317" s="152"/>
    </row>
    <row r="1318" s="22" customFormat="1" spans="1:2">
      <c r="A1318" s="102"/>
      <c r="B1318" s="152"/>
    </row>
    <row r="1319" s="22" customFormat="1" spans="1:2">
      <c r="A1319" s="102"/>
      <c r="B1319" s="152"/>
    </row>
    <row r="1320" s="22" customFormat="1" spans="1:2">
      <c r="A1320" s="102"/>
      <c r="B1320" s="152"/>
    </row>
    <row r="1321" s="22" customFormat="1" spans="1:2">
      <c r="A1321" s="102"/>
      <c r="B1321" s="152"/>
    </row>
    <row r="1322" s="22" customFormat="1" spans="1:2">
      <c r="A1322" s="102"/>
      <c r="B1322" s="152"/>
    </row>
    <row r="1323" s="22" customFormat="1" spans="1:2">
      <c r="A1323" s="102"/>
      <c r="B1323" s="152"/>
    </row>
    <row r="1324" s="22" customFormat="1" spans="1:2">
      <c r="A1324" s="102"/>
      <c r="B1324" s="152"/>
    </row>
    <row r="1325" s="22" customFormat="1" spans="1:2">
      <c r="A1325" s="102"/>
      <c r="B1325" s="152"/>
    </row>
    <row r="1326" s="22" customFormat="1" spans="1:2">
      <c r="A1326" s="102"/>
      <c r="B1326" s="152"/>
    </row>
    <row r="1327" s="22" customFormat="1" spans="1:2">
      <c r="A1327" s="102"/>
      <c r="B1327" s="152"/>
    </row>
    <row r="1328" s="22" customFormat="1" spans="1:2">
      <c r="A1328" s="102"/>
      <c r="B1328" s="152"/>
    </row>
    <row r="1329" s="22" customFormat="1" spans="1:2">
      <c r="A1329" s="102"/>
      <c r="B1329" s="152"/>
    </row>
    <row r="1330" s="22" customFormat="1" spans="1:2">
      <c r="A1330" s="102"/>
      <c r="B1330" s="152"/>
    </row>
    <row r="1331" s="22" customFormat="1" spans="1:2">
      <c r="A1331" s="102"/>
      <c r="B1331" s="152"/>
    </row>
    <row r="1332" s="22" customFormat="1" spans="1:2">
      <c r="A1332" s="102"/>
      <c r="B1332" s="152"/>
    </row>
    <row r="1333" s="22" customFormat="1" spans="1:2">
      <c r="A1333" s="102"/>
      <c r="B1333" s="152"/>
    </row>
    <row r="1334" s="22" customFormat="1" spans="1:2">
      <c r="A1334" s="102"/>
      <c r="B1334" s="152"/>
    </row>
    <row r="1335" s="22" customFormat="1" spans="1:2">
      <c r="A1335" s="102"/>
      <c r="B1335" s="152"/>
    </row>
    <row r="1336" s="22" customFormat="1" spans="1:2">
      <c r="A1336" s="102"/>
      <c r="B1336" s="152"/>
    </row>
    <row r="1337" s="22" customFormat="1" spans="1:2">
      <c r="A1337" s="102"/>
      <c r="B1337" s="152"/>
    </row>
    <row r="1338" s="22" customFormat="1" spans="1:2">
      <c r="A1338" s="102"/>
      <c r="B1338" s="152"/>
    </row>
    <row r="1339" s="22" customFormat="1" spans="1:2">
      <c r="A1339" s="102"/>
      <c r="B1339" s="152"/>
    </row>
    <row r="1340" s="22" customFormat="1" spans="1:2">
      <c r="A1340" s="102"/>
      <c r="B1340" s="152"/>
    </row>
    <row r="1341" s="22" customFormat="1" spans="1:2">
      <c r="A1341" s="102"/>
      <c r="B1341" s="152"/>
    </row>
    <row r="1342" s="22" customFormat="1" spans="1:2">
      <c r="A1342" s="102"/>
      <c r="B1342" s="152"/>
    </row>
    <row r="1343" s="22" customFormat="1" spans="1:2">
      <c r="A1343" s="102"/>
      <c r="B1343" s="152"/>
    </row>
    <row r="1344" s="22" customFormat="1" spans="1:2">
      <c r="A1344" s="102"/>
      <c r="B1344" s="152"/>
    </row>
    <row r="1345" s="22" customFormat="1" spans="1:2">
      <c r="A1345" s="102"/>
      <c r="B1345" s="152"/>
    </row>
    <row r="1346" s="22" customFormat="1" spans="1:2">
      <c r="A1346" s="102"/>
      <c r="B1346" s="152"/>
    </row>
    <row r="1347" s="22" customFormat="1" spans="1:2">
      <c r="A1347" s="102"/>
      <c r="B1347" s="152"/>
    </row>
    <row r="1348" s="22" customFormat="1" spans="1:2">
      <c r="A1348" s="102"/>
      <c r="B1348" s="152"/>
    </row>
    <row r="1349" s="22" customFormat="1" spans="1:2">
      <c r="A1349" s="102"/>
      <c r="B1349" s="152"/>
    </row>
    <row r="1350" s="22" customFormat="1" spans="1:2">
      <c r="A1350" s="102"/>
      <c r="B1350" s="152"/>
    </row>
    <row r="1351" s="22" customFormat="1" spans="1:2">
      <c r="A1351" s="102"/>
      <c r="B1351" s="152"/>
    </row>
    <row r="1352" s="22" customFormat="1" spans="1:2">
      <c r="A1352" s="102"/>
      <c r="B1352" s="152"/>
    </row>
    <row r="1353" s="22" customFormat="1" spans="1:2">
      <c r="A1353" s="102"/>
      <c r="B1353" s="152"/>
    </row>
    <row r="1354" s="22" customFormat="1" spans="1:2">
      <c r="A1354" s="102"/>
      <c r="B1354" s="152"/>
    </row>
    <row r="1355" s="22" customFormat="1" spans="1:2">
      <c r="A1355" s="102"/>
      <c r="B1355" s="152"/>
    </row>
    <row r="1356" s="22" customFormat="1" spans="1:2">
      <c r="A1356" s="102"/>
      <c r="B1356" s="152"/>
    </row>
    <row r="1357" s="22" customFormat="1" spans="1:2">
      <c r="A1357" s="102"/>
      <c r="B1357" s="152"/>
    </row>
    <row r="1358" s="22" customFormat="1" spans="1:2">
      <c r="A1358" s="102"/>
      <c r="B1358" s="152"/>
    </row>
    <row r="1359" s="22" customFormat="1" spans="1:2">
      <c r="A1359" s="102"/>
      <c r="B1359" s="152"/>
    </row>
    <row r="1360" s="22" customFormat="1" spans="1:2">
      <c r="A1360" s="102"/>
      <c r="B1360" s="152"/>
    </row>
    <row r="1361" s="22" customFormat="1" spans="1:2">
      <c r="A1361" s="102"/>
      <c r="B1361" s="152"/>
    </row>
    <row r="1362" s="22" customFormat="1" spans="1:2">
      <c r="A1362" s="102"/>
      <c r="B1362" s="152"/>
    </row>
    <row r="1363" s="22" customFormat="1" spans="1:2">
      <c r="A1363" s="102"/>
      <c r="B1363" s="152"/>
    </row>
    <row r="1364" s="22" customFormat="1" spans="1:2">
      <c r="A1364" s="102"/>
      <c r="B1364" s="152"/>
    </row>
    <row r="1365" s="22" customFormat="1" spans="1:2">
      <c r="A1365" s="102"/>
      <c r="B1365" s="152"/>
    </row>
    <row r="1366" s="22" customFormat="1" spans="1:2">
      <c r="A1366" s="102"/>
      <c r="B1366" s="152"/>
    </row>
    <row r="1367" s="22" customFormat="1" spans="1:2">
      <c r="A1367" s="102"/>
      <c r="B1367" s="152"/>
    </row>
    <row r="1368" s="22" customFormat="1" spans="1:2">
      <c r="A1368" s="102"/>
      <c r="B1368" s="152"/>
    </row>
    <row r="1369" s="22" customFormat="1" spans="1:2">
      <c r="A1369" s="102"/>
      <c r="B1369" s="152"/>
    </row>
    <row r="1370" s="22" customFormat="1" spans="1:2">
      <c r="A1370" s="102"/>
      <c r="B1370" s="152"/>
    </row>
    <row r="1371" s="22" customFormat="1" spans="1:2">
      <c r="A1371" s="102"/>
      <c r="B1371" s="152"/>
    </row>
    <row r="1372" s="22" customFormat="1" spans="1:2">
      <c r="A1372" s="102"/>
      <c r="B1372" s="152"/>
    </row>
    <row r="1373" s="22" customFormat="1" spans="1:2">
      <c r="A1373" s="102"/>
      <c r="B1373" s="152"/>
    </row>
    <row r="1374" s="22" customFormat="1" spans="1:2">
      <c r="A1374" s="102"/>
      <c r="B1374" s="152"/>
    </row>
    <row r="1375" s="22" customFormat="1" spans="1:2">
      <c r="A1375" s="102"/>
      <c r="B1375" s="152"/>
    </row>
    <row r="1376" s="22" customFormat="1" spans="1:2">
      <c r="A1376" s="102"/>
      <c r="B1376" s="152"/>
    </row>
    <row r="1377" s="22" customFormat="1" spans="1:2">
      <c r="A1377" s="102"/>
      <c r="B1377" s="152"/>
    </row>
    <row r="1378" s="22" customFormat="1" spans="1:2">
      <c r="A1378" s="102"/>
      <c r="B1378" s="152"/>
    </row>
    <row r="1379" s="22" customFormat="1" spans="1:2">
      <c r="A1379" s="102"/>
      <c r="B1379" s="152"/>
    </row>
    <row r="1380" s="22" customFormat="1" spans="1:2">
      <c r="A1380" s="102"/>
      <c r="B1380" s="152"/>
    </row>
    <row r="1381" s="22" customFormat="1" spans="1:2">
      <c r="A1381" s="102"/>
      <c r="B1381" s="152"/>
    </row>
    <row r="1382" s="22" customFormat="1" spans="1:2">
      <c r="A1382" s="102"/>
      <c r="B1382" s="152"/>
    </row>
    <row r="1383" s="22" customFormat="1" spans="1:2">
      <c r="A1383" s="102"/>
      <c r="B1383" s="152"/>
    </row>
    <row r="1384" s="22" customFormat="1" spans="1:2">
      <c r="A1384" s="102"/>
      <c r="B1384" s="152"/>
    </row>
    <row r="1385" s="22" customFormat="1" spans="1:2">
      <c r="A1385" s="102"/>
      <c r="B1385" s="152"/>
    </row>
    <row r="1386" s="22" customFormat="1" spans="1:2">
      <c r="A1386" s="102"/>
      <c r="B1386" s="152"/>
    </row>
    <row r="1387" s="22" customFormat="1" spans="1:2">
      <c r="A1387" s="102"/>
      <c r="B1387" s="152"/>
    </row>
    <row r="1388" s="22" customFormat="1" spans="1:2">
      <c r="A1388" s="102"/>
      <c r="B1388" s="152"/>
    </row>
    <row r="1389" s="22" customFormat="1" spans="1:2">
      <c r="A1389" s="102"/>
      <c r="B1389" s="152"/>
    </row>
    <row r="1390" s="22" customFormat="1" spans="1:2">
      <c r="A1390" s="102"/>
      <c r="B1390" s="152"/>
    </row>
    <row r="1391" s="22" customFormat="1" spans="1:2">
      <c r="A1391" s="102"/>
      <c r="B1391" s="152"/>
    </row>
    <row r="1392" s="22" customFormat="1" spans="1:2">
      <c r="A1392" s="102"/>
      <c r="B1392" s="152"/>
    </row>
    <row r="1393" s="22" customFormat="1" spans="1:2">
      <c r="A1393" s="102"/>
      <c r="B1393" s="152"/>
    </row>
    <row r="1394" s="22" customFormat="1" spans="1:2">
      <c r="A1394" s="102"/>
      <c r="B1394" s="152"/>
    </row>
    <row r="1395" s="22" customFormat="1" spans="1:2">
      <c r="A1395" s="102"/>
      <c r="B1395" s="152"/>
    </row>
    <row r="1396" s="22" customFormat="1" spans="1:2">
      <c r="A1396" s="102"/>
      <c r="B1396" s="152"/>
    </row>
    <row r="1397" s="22" customFormat="1" spans="1:2">
      <c r="A1397" s="102"/>
      <c r="B1397" s="152"/>
    </row>
    <row r="1398" s="22" customFormat="1" spans="1:2">
      <c r="A1398" s="102"/>
      <c r="B1398" s="152"/>
    </row>
    <row r="1399" s="22" customFormat="1" spans="1:2">
      <c r="A1399" s="102"/>
      <c r="B1399" s="152"/>
    </row>
    <row r="1400" s="22" customFormat="1" spans="1:2">
      <c r="A1400" s="102"/>
      <c r="B1400" s="152"/>
    </row>
    <row r="1401" s="22" customFormat="1" spans="1:2">
      <c r="A1401" s="102"/>
      <c r="B1401" s="152"/>
    </row>
    <row r="1402" s="22" customFormat="1" spans="1:2">
      <c r="A1402" s="102"/>
      <c r="B1402" s="152"/>
    </row>
    <row r="1403" s="22" customFormat="1" spans="1:2">
      <c r="A1403" s="102"/>
      <c r="B1403" s="152"/>
    </row>
    <row r="1404" s="22" customFormat="1" spans="1:2">
      <c r="A1404" s="102"/>
      <c r="B1404" s="152"/>
    </row>
    <row r="1405" s="22" customFormat="1" spans="1:2">
      <c r="A1405" s="102"/>
      <c r="B1405" s="152"/>
    </row>
    <row r="1406" s="22" customFormat="1" spans="1:2">
      <c r="A1406" s="102"/>
      <c r="B1406" s="152"/>
    </row>
    <row r="1407" s="22" customFormat="1" spans="1:2">
      <c r="A1407" s="102"/>
      <c r="B1407" s="152"/>
    </row>
    <row r="1408" s="22" customFormat="1" spans="1:2">
      <c r="A1408" s="102"/>
      <c r="B1408" s="152"/>
    </row>
    <row r="1409" s="22" customFormat="1" spans="1:2">
      <c r="A1409" s="102"/>
      <c r="B1409" s="152"/>
    </row>
    <row r="1410" s="22" customFormat="1" spans="1:2">
      <c r="A1410" s="102"/>
      <c r="B1410" s="152"/>
    </row>
    <row r="1411" s="22" customFormat="1" spans="1:2">
      <c r="A1411" s="102"/>
      <c r="B1411" s="152"/>
    </row>
    <row r="1412" s="22" customFormat="1" spans="1:2">
      <c r="A1412" s="102"/>
      <c r="B1412" s="152"/>
    </row>
    <row r="1413" s="22" customFormat="1" spans="1:2">
      <c r="A1413" s="102"/>
      <c r="B1413" s="152"/>
    </row>
    <row r="1414" s="22" customFormat="1" spans="1:2">
      <c r="A1414" s="102"/>
      <c r="B1414" s="152"/>
    </row>
    <row r="1415" s="22" customFormat="1" spans="1:2">
      <c r="A1415" s="102"/>
      <c r="B1415" s="152"/>
    </row>
    <row r="1416" s="22" customFormat="1" spans="1:2">
      <c r="A1416" s="102"/>
      <c r="B1416" s="152"/>
    </row>
    <row r="1417" s="22" customFormat="1" spans="1:2">
      <c r="A1417" s="102"/>
      <c r="B1417" s="152"/>
    </row>
    <row r="1418" s="22" customFormat="1" spans="1:2">
      <c r="A1418" s="102"/>
      <c r="B1418" s="152"/>
    </row>
    <row r="1419" s="22" customFormat="1" spans="1:2">
      <c r="A1419" s="102"/>
      <c r="B1419" s="152"/>
    </row>
    <row r="1420" s="22" customFormat="1" spans="1:2">
      <c r="A1420" s="102"/>
      <c r="B1420" s="152"/>
    </row>
    <row r="1421" s="22" customFormat="1" spans="1:2">
      <c r="A1421" s="102"/>
      <c r="B1421" s="152"/>
    </row>
    <row r="1422" s="22" customFormat="1" spans="1:2">
      <c r="A1422" s="102"/>
      <c r="B1422" s="152"/>
    </row>
    <row r="1423" s="22" customFormat="1" spans="1:2">
      <c r="A1423" s="102"/>
      <c r="B1423" s="152"/>
    </row>
    <row r="1424" s="22" customFormat="1" spans="1:2">
      <c r="A1424" s="102"/>
      <c r="B1424" s="152"/>
    </row>
    <row r="1425" s="22" customFormat="1" spans="1:2">
      <c r="A1425" s="102"/>
      <c r="B1425" s="152"/>
    </row>
    <row r="1426" s="22" customFormat="1" spans="1:2">
      <c r="A1426" s="102"/>
      <c r="B1426" s="152"/>
    </row>
    <row r="1427" s="22" customFormat="1" spans="1:2">
      <c r="A1427" s="102"/>
      <c r="B1427" s="152"/>
    </row>
    <row r="1428" s="22" customFormat="1" spans="1:2">
      <c r="A1428" s="102"/>
      <c r="B1428" s="152"/>
    </row>
    <row r="1429" s="22" customFormat="1" spans="1:2">
      <c r="A1429" s="102"/>
      <c r="B1429" s="152"/>
    </row>
    <row r="1430" s="22" customFormat="1" spans="1:2">
      <c r="A1430" s="102"/>
      <c r="B1430" s="152"/>
    </row>
    <row r="1431" s="22" customFormat="1" spans="1:2">
      <c r="A1431" s="102"/>
      <c r="B1431" s="152"/>
    </row>
    <row r="1432" s="22" customFormat="1" spans="1:2">
      <c r="A1432" s="102"/>
      <c r="B1432" s="152"/>
    </row>
    <row r="1433" s="22" customFormat="1" spans="1:2">
      <c r="A1433" s="102"/>
      <c r="B1433" s="152"/>
    </row>
    <row r="1434" s="22" customFormat="1" spans="1:2">
      <c r="A1434" s="102"/>
      <c r="B1434" s="152"/>
    </row>
    <row r="1435" s="22" customFormat="1" spans="1:2">
      <c r="A1435" s="102"/>
      <c r="B1435" s="152"/>
    </row>
    <row r="1436" s="22" customFormat="1" spans="1:2">
      <c r="A1436" s="102"/>
      <c r="B1436" s="152"/>
    </row>
    <row r="1437" s="22" customFormat="1" spans="1:2">
      <c r="A1437" s="102"/>
      <c r="B1437" s="152"/>
    </row>
    <row r="1438" s="22" customFormat="1" spans="1:2">
      <c r="A1438" s="102"/>
      <c r="B1438" s="152"/>
    </row>
    <row r="1439" s="22" customFormat="1" spans="1:2">
      <c r="A1439" s="102"/>
      <c r="B1439" s="152"/>
    </row>
    <row r="1440" s="22" customFormat="1" spans="1:2">
      <c r="A1440" s="102"/>
      <c r="B1440" s="152"/>
    </row>
    <row r="1441" s="22" customFormat="1" spans="1:2">
      <c r="A1441" s="102"/>
      <c r="B1441" s="152"/>
    </row>
    <row r="1442" s="22" customFormat="1" spans="1:2">
      <c r="A1442" s="102"/>
      <c r="B1442" s="152"/>
    </row>
    <row r="1443" s="22" customFormat="1" spans="1:2">
      <c r="A1443" s="102"/>
      <c r="B1443" s="152"/>
    </row>
    <row r="1444" s="22" customFormat="1" spans="1:2">
      <c r="A1444" s="102"/>
      <c r="B1444" s="152"/>
    </row>
    <row r="1445" s="22" customFormat="1" spans="1:2">
      <c r="A1445" s="102"/>
      <c r="B1445" s="152"/>
    </row>
    <row r="1446" s="22" customFormat="1" spans="1:2">
      <c r="A1446" s="102"/>
      <c r="B1446" s="152"/>
    </row>
    <row r="1447" s="22" customFormat="1" spans="1:2">
      <c r="A1447" s="102"/>
      <c r="B1447" s="152"/>
    </row>
    <row r="1448" s="22" customFormat="1" spans="1:2">
      <c r="A1448" s="102"/>
      <c r="B1448" s="152"/>
    </row>
    <row r="1449" s="22" customFormat="1" spans="1:2">
      <c r="A1449" s="102"/>
      <c r="B1449" s="152"/>
    </row>
    <row r="1450" s="22" customFormat="1" spans="1:2">
      <c r="A1450" s="102"/>
      <c r="B1450" s="152"/>
    </row>
    <row r="1451" s="22" customFormat="1" spans="1:2">
      <c r="A1451" s="102"/>
      <c r="B1451" s="152"/>
    </row>
    <row r="1452" s="22" customFormat="1" spans="1:2">
      <c r="A1452" s="102"/>
      <c r="B1452" s="152"/>
    </row>
    <row r="1453" s="22" customFormat="1" spans="1:2">
      <c r="A1453" s="102"/>
      <c r="B1453" s="152"/>
    </row>
    <row r="1454" s="22" customFormat="1" spans="1:2">
      <c r="A1454" s="102"/>
      <c r="B1454" s="152"/>
    </row>
    <row r="1455" s="22" customFormat="1" spans="1:2">
      <c r="A1455" s="102"/>
      <c r="B1455" s="152"/>
    </row>
    <row r="1456" s="22" customFormat="1" spans="1:2">
      <c r="A1456" s="102"/>
      <c r="B1456" s="152"/>
    </row>
    <row r="1457" s="22" customFormat="1" spans="1:2">
      <c r="A1457" s="102"/>
      <c r="B1457" s="152"/>
    </row>
    <row r="1458" s="22" customFormat="1" spans="1:2">
      <c r="A1458" s="102"/>
      <c r="B1458" s="152"/>
    </row>
    <row r="1459" s="22" customFormat="1" spans="1:2">
      <c r="A1459" s="102"/>
      <c r="B1459" s="152"/>
    </row>
    <row r="1460" s="22" customFormat="1" spans="1:2">
      <c r="A1460" s="102"/>
      <c r="B1460" s="152"/>
    </row>
    <row r="1461" s="22" customFormat="1" spans="1:2">
      <c r="A1461" s="102"/>
      <c r="B1461" s="152"/>
    </row>
    <row r="1462" s="22" customFormat="1" spans="1:2">
      <c r="A1462" s="102"/>
      <c r="B1462" s="152"/>
    </row>
    <row r="1463" s="22" customFormat="1" spans="1:2">
      <c r="A1463" s="102"/>
      <c r="B1463" s="152"/>
    </row>
    <row r="1464" s="22" customFormat="1" spans="1:2">
      <c r="A1464" s="102"/>
      <c r="B1464" s="152"/>
    </row>
    <row r="1465" s="22" customFormat="1" spans="1:2">
      <c r="A1465" s="102"/>
      <c r="B1465" s="152"/>
    </row>
    <row r="1466" s="22" customFormat="1" spans="1:2">
      <c r="A1466" s="102"/>
      <c r="B1466" s="152"/>
    </row>
    <row r="1467" s="22" customFormat="1" spans="1:2">
      <c r="A1467" s="102"/>
      <c r="B1467" s="152"/>
    </row>
    <row r="1468" s="22" customFormat="1" spans="1:2">
      <c r="A1468" s="102"/>
      <c r="B1468" s="152"/>
    </row>
    <row r="1469" s="22" customFormat="1" spans="1:2">
      <c r="A1469" s="102"/>
      <c r="B1469" s="152"/>
    </row>
    <row r="1470" s="22" customFormat="1" spans="1:2">
      <c r="A1470" s="102"/>
      <c r="B1470" s="152"/>
    </row>
    <row r="1471" s="22" customFormat="1" spans="1:2">
      <c r="A1471" s="102"/>
      <c r="B1471" s="152"/>
    </row>
    <row r="1472" s="22" customFormat="1" spans="1:2">
      <c r="A1472" s="102"/>
      <c r="B1472" s="152"/>
    </row>
    <row r="1473" s="22" customFormat="1" spans="1:2">
      <c r="A1473" s="102"/>
      <c r="B1473" s="152"/>
    </row>
    <row r="1474" s="22" customFormat="1" spans="1:2">
      <c r="A1474" s="102"/>
      <c r="B1474" s="152"/>
    </row>
    <row r="1475" s="22" customFormat="1" spans="1:2">
      <c r="A1475" s="102"/>
      <c r="B1475" s="152"/>
    </row>
    <row r="1476" s="22" customFormat="1" spans="1:2">
      <c r="A1476" s="102"/>
      <c r="B1476" s="152"/>
    </row>
    <row r="1477" s="22" customFormat="1" spans="1:2">
      <c r="A1477" s="102"/>
      <c r="B1477" s="152"/>
    </row>
    <row r="1478" s="22" customFormat="1" spans="1:2">
      <c r="A1478" s="102"/>
      <c r="B1478" s="152"/>
    </row>
    <row r="1479" s="22" customFormat="1" spans="1:2">
      <c r="A1479" s="102"/>
      <c r="B1479" s="152"/>
    </row>
    <row r="1480" s="22" customFormat="1" spans="1:2">
      <c r="A1480" s="102"/>
      <c r="B1480" s="152"/>
    </row>
    <row r="1481" s="22" customFormat="1" spans="1:2">
      <c r="A1481" s="102"/>
      <c r="B1481" s="152"/>
    </row>
    <row r="1482" s="22" customFormat="1" spans="1:2">
      <c r="A1482" s="102"/>
      <c r="B1482" s="152"/>
    </row>
    <row r="1483" s="22" customFormat="1" spans="1:2">
      <c r="A1483" s="102"/>
      <c r="B1483" s="152"/>
    </row>
    <row r="1484" s="22" customFormat="1" spans="1:2">
      <c r="A1484" s="102"/>
      <c r="B1484" s="152"/>
    </row>
    <row r="1485" s="22" customFormat="1" spans="1:2">
      <c r="A1485" s="102"/>
      <c r="B1485" s="152"/>
    </row>
    <row r="1486" s="22" customFormat="1" spans="1:2">
      <c r="A1486" s="102"/>
      <c r="B1486" s="152"/>
    </row>
    <row r="1487" s="22" customFormat="1" spans="1:2">
      <c r="A1487" s="102"/>
      <c r="B1487" s="152"/>
    </row>
    <row r="1488" s="22" customFormat="1" spans="1:2">
      <c r="A1488" s="102"/>
      <c r="B1488" s="152"/>
    </row>
    <row r="1489" s="22" customFormat="1" spans="1:2">
      <c r="A1489" s="102"/>
      <c r="B1489" s="152"/>
    </row>
    <row r="1490" s="22" customFormat="1" spans="1:2">
      <c r="A1490" s="102"/>
      <c r="B1490" s="152"/>
    </row>
    <row r="1491" s="22" customFormat="1" spans="1:2">
      <c r="A1491" s="102"/>
      <c r="B1491" s="152"/>
    </row>
    <row r="1492" s="22" customFormat="1" spans="1:2">
      <c r="A1492" s="102"/>
      <c r="B1492" s="152"/>
    </row>
    <row r="1493" s="22" customFormat="1" spans="1:2">
      <c r="A1493" s="102"/>
      <c r="B1493" s="152"/>
    </row>
    <row r="1494" s="22" customFormat="1" spans="1:2">
      <c r="A1494" s="102"/>
      <c r="B1494" s="152"/>
    </row>
    <row r="1495" s="22" customFormat="1" spans="1:2">
      <c r="A1495" s="102"/>
      <c r="B1495" s="152"/>
    </row>
    <row r="1496" s="22" customFormat="1" spans="1:2">
      <c r="A1496" s="102"/>
      <c r="B1496" s="152"/>
    </row>
    <row r="1497" s="22" customFormat="1" spans="1:2">
      <c r="A1497" s="102"/>
      <c r="B1497" s="152"/>
    </row>
    <row r="1498" s="22" customFormat="1" spans="1:2">
      <c r="A1498" s="102"/>
      <c r="B1498" s="152"/>
    </row>
    <row r="1499" s="22" customFormat="1" spans="1:2">
      <c r="A1499" s="102"/>
      <c r="B1499" s="152"/>
    </row>
    <row r="1500" s="22" customFormat="1" spans="1:2">
      <c r="A1500" s="102"/>
      <c r="B1500" s="152"/>
    </row>
    <row r="1501" s="22" customFormat="1" spans="1:2">
      <c r="A1501" s="102"/>
      <c r="B1501" s="152"/>
    </row>
    <row r="1502" s="22" customFormat="1" spans="1:2">
      <c r="A1502" s="102"/>
      <c r="B1502" s="152"/>
    </row>
    <row r="1503" s="22" customFormat="1" spans="1:2">
      <c r="A1503" s="102"/>
      <c r="B1503" s="152"/>
    </row>
    <row r="1504" s="22" customFormat="1" spans="1:2">
      <c r="A1504" s="102"/>
      <c r="B1504" s="152"/>
    </row>
    <row r="1505" s="22" customFormat="1" spans="1:2">
      <c r="A1505" s="102"/>
      <c r="B1505" s="152"/>
    </row>
    <row r="1506" s="22" customFormat="1" spans="1:2">
      <c r="A1506" s="102"/>
      <c r="B1506" s="152"/>
    </row>
    <row r="1507" s="22" customFormat="1" spans="1:2">
      <c r="A1507" s="102"/>
      <c r="B1507" s="152"/>
    </row>
    <row r="1508" s="22" customFormat="1" spans="1:2">
      <c r="A1508" s="102"/>
      <c r="B1508" s="152"/>
    </row>
    <row r="1509" s="22" customFormat="1" spans="1:2">
      <c r="A1509" s="102"/>
      <c r="B1509" s="152"/>
    </row>
    <row r="1510" s="22" customFormat="1" spans="1:2">
      <c r="A1510" s="102"/>
      <c r="B1510" s="152"/>
    </row>
    <row r="1511" s="22" customFormat="1" spans="1:2">
      <c r="A1511" s="102"/>
      <c r="B1511" s="152"/>
    </row>
    <row r="1512" s="22" customFormat="1" spans="1:2">
      <c r="A1512" s="102"/>
      <c r="B1512" s="152"/>
    </row>
    <row r="1513" s="22" customFormat="1" spans="1:2">
      <c r="A1513" s="102"/>
      <c r="B1513" s="152"/>
    </row>
    <row r="1514" s="22" customFormat="1" spans="1:2">
      <c r="A1514" s="102"/>
      <c r="B1514" s="152"/>
    </row>
    <row r="1515" s="22" customFormat="1" spans="1:2">
      <c r="A1515" s="102"/>
      <c r="B1515" s="152"/>
    </row>
    <row r="1516" s="22" customFormat="1" spans="1:2">
      <c r="A1516" s="102"/>
      <c r="B1516" s="152"/>
    </row>
    <row r="1517" s="22" customFormat="1" spans="1:2">
      <c r="A1517" s="102"/>
      <c r="B1517" s="152"/>
    </row>
    <row r="1518" s="22" customFormat="1" spans="1:2">
      <c r="A1518" s="102"/>
      <c r="B1518" s="152"/>
    </row>
    <row r="1519" s="22" customFormat="1" spans="1:2">
      <c r="A1519" s="102"/>
      <c r="B1519" s="152"/>
    </row>
    <row r="1520" s="22" customFormat="1" spans="1:2">
      <c r="A1520" s="102"/>
      <c r="B1520" s="152"/>
    </row>
    <row r="1521" s="22" customFormat="1" spans="1:2">
      <c r="A1521" s="102"/>
      <c r="B1521" s="152"/>
    </row>
    <row r="1522" s="22" customFormat="1" spans="1:2">
      <c r="A1522" s="102"/>
      <c r="B1522" s="152"/>
    </row>
    <row r="1523" s="22" customFormat="1" spans="1:2">
      <c r="A1523" s="102"/>
      <c r="B1523" s="152"/>
    </row>
    <row r="1524" s="22" customFormat="1" spans="1:2">
      <c r="A1524" s="102"/>
      <c r="B1524" s="152"/>
    </row>
    <row r="1525" s="22" customFormat="1" spans="1:2">
      <c r="A1525" s="102"/>
      <c r="B1525" s="152"/>
    </row>
    <row r="1526" s="22" customFormat="1" spans="1:2">
      <c r="A1526" s="102"/>
      <c r="B1526" s="152"/>
    </row>
    <row r="1527" s="22" customFormat="1" spans="1:2">
      <c r="A1527" s="102"/>
      <c r="B1527" s="152"/>
    </row>
    <row r="1528" s="22" customFormat="1" spans="1:2">
      <c r="A1528" s="102"/>
      <c r="B1528" s="152"/>
    </row>
    <row r="1529" s="22" customFormat="1" spans="1:2">
      <c r="A1529" s="102"/>
      <c r="B1529" s="152"/>
    </row>
    <row r="1530" s="22" customFormat="1" spans="1:2">
      <c r="A1530" s="102"/>
      <c r="B1530" s="152"/>
    </row>
    <row r="1531" s="22" customFormat="1" spans="1:2">
      <c r="A1531" s="102"/>
      <c r="B1531" s="152"/>
    </row>
    <row r="1532" s="22" customFormat="1" spans="1:2">
      <c r="A1532" s="102"/>
      <c r="B1532" s="152"/>
    </row>
    <row r="1533" s="22" customFormat="1" spans="1:2">
      <c r="A1533" s="102"/>
      <c r="B1533" s="152"/>
    </row>
    <row r="1534" s="22" customFormat="1" spans="1:2">
      <c r="A1534" s="102"/>
      <c r="B1534" s="152"/>
    </row>
    <row r="1535" s="22" customFormat="1" spans="1:2">
      <c r="A1535" s="102"/>
      <c r="B1535" s="152"/>
    </row>
    <row r="1536" s="22" customFormat="1" spans="1:2">
      <c r="A1536" s="102"/>
      <c r="B1536" s="152"/>
    </row>
    <row r="1537" s="22" customFormat="1" spans="1:2">
      <c r="A1537" s="102"/>
      <c r="B1537" s="152"/>
    </row>
    <row r="1538" s="22" customFormat="1" spans="1:2">
      <c r="A1538" s="102"/>
      <c r="B1538" s="152"/>
    </row>
    <row r="1539" s="22" customFormat="1" spans="1:2">
      <c r="A1539" s="102"/>
      <c r="B1539" s="152"/>
    </row>
    <row r="1540" s="22" customFormat="1" spans="1:2">
      <c r="A1540" s="102"/>
      <c r="B1540" s="152"/>
    </row>
    <row r="1541" s="22" customFormat="1" spans="1:2">
      <c r="A1541" s="102"/>
      <c r="B1541" s="152"/>
    </row>
    <row r="1542" s="22" customFormat="1" spans="1:2">
      <c r="A1542" s="102"/>
      <c r="B1542" s="152"/>
    </row>
    <row r="1543" s="22" customFormat="1" spans="1:2">
      <c r="A1543" s="102"/>
      <c r="B1543" s="152"/>
    </row>
    <row r="1544" s="22" customFormat="1" spans="1:2">
      <c r="A1544" s="102"/>
      <c r="B1544" s="152"/>
    </row>
    <row r="1545" s="22" customFormat="1" spans="1:2">
      <c r="A1545" s="102"/>
      <c r="B1545" s="152"/>
    </row>
    <row r="1546" s="22" customFormat="1" spans="1:2">
      <c r="A1546" s="102"/>
      <c r="B1546" s="152"/>
    </row>
    <row r="1547" s="22" customFormat="1" spans="1:2">
      <c r="A1547" s="102"/>
      <c r="B1547" s="152"/>
    </row>
    <row r="1548" s="22" customFormat="1" spans="1:2">
      <c r="A1548" s="102"/>
      <c r="B1548" s="152"/>
    </row>
    <row r="1549" s="22" customFormat="1" spans="1:2">
      <c r="A1549" s="102"/>
      <c r="B1549" s="152"/>
    </row>
    <row r="1550" s="22" customFormat="1" spans="1:2">
      <c r="A1550" s="102"/>
      <c r="B1550" s="152"/>
    </row>
    <row r="1551" s="22" customFormat="1" spans="1:2">
      <c r="A1551" s="102"/>
      <c r="B1551" s="152"/>
    </row>
    <row r="1552" s="22" customFormat="1" spans="1:2">
      <c r="A1552" s="102"/>
      <c r="B1552" s="152"/>
    </row>
    <row r="1553" s="22" customFormat="1" spans="1:2">
      <c r="A1553" s="102"/>
      <c r="B1553" s="152"/>
    </row>
    <row r="1554" s="22" customFormat="1" spans="1:2">
      <c r="A1554" s="102"/>
      <c r="B1554" s="152"/>
    </row>
    <row r="1555" s="22" customFormat="1" spans="1:2">
      <c r="A1555" s="102"/>
      <c r="B1555" s="152"/>
    </row>
    <row r="1556" s="22" customFormat="1" spans="1:2">
      <c r="A1556" s="102"/>
      <c r="B1556" s="152"/>
    </row>
    <row r="1557" s="22" customFormat="1" spans="1:2">
      <c r="A1557" s="102"/>
      <c r="B1557" s="152"/>
    </row>
    <row r="1558" s="22" customFormat="1" spans="1:2">
      <c r="A1558" s="102"/>
      <c r="B1558" s="152"/>
    </row>
    <row r="1559" s="22" customFormat="1" spans="1:2">
      <c r="A1559" s="102"/>
      <c r="B1559" s="152"/>
    </row>
    <row r="1560" s="22" customFormat="1" spans="1:2">
      <c r="A1560" s="102"/>
      <c r="B1560" s="152"/>
    </row>
    <row r="1561" s="22" customFormat="1" spans="1:2">
      <c r="A1561" s="102"/>
      <c r="B1561" s="152"/>
    </row>
    <row r="1562" s="22" customFormat="1" spans="1:2">
      <c r="A1562" s="102"/>
      <c r="B1562" s="152"/>
    </row>
    <row r="1563" s="22" customFormat="1" spans="1:2">
      <c r="A1563" s="102"/>
      <c r="B1563" s="152"/>
    </row>
    <row r="1564" s="22" customFormat="1" spans="1:2">
      <c r="A1564" s="102"/>
      <c r="B1564" s="152"/>
    </row>
    <row r="1565" s="22" customFormat="1" spans="1:2">
      <c r="A1565" s="102"/>
      <c r="B1565" s="152"/>
    </row>
    <row r="1566" s="22" customFormat="1" spans="1:2">
      <c r="A1566" s="102"/>
      <c r="B1566" s="152"/>
    </row>
    <row r="1567" s="22" customFormat="1" spans="1:2">
      <c r="A1567" s="102"/>
      <c r="B1567" s="152"/>
    </row>
    <row r="1568" s="22" customFormat="1" spans="1:2">
      <c r="A1568" s="102"/>
      <c r="B1568" s="152"/>
    </row>
    <row r="1569" s="22" customFormat="1" spans="1:2">
      <c r="A1569" s="102"/>
      <c r="B1569" s="152"/>
    </row>
    <row r="1570" s="22" customFormat="1" spans="1:2">
      <c r="A1570" s="102"/>
      <c r="B1570" s="152"/>
    </row>
    <row r="1571" s="22" customFormat="1" spans="1:2">
      <c r="A1571" s="102"/>
      <c r="B1571" s="152"/>
    </row>
    <row r="1572" s="22" customFormat="1" spans="1:2">
      <c r="A1572" s="102"/>
      <c r="B1572" s="152"/>
    </row>
    <row r="1573" s="22" customFormat="1" spans="1:2">
      <c r="A1573" s="102"/>
      <c r="B1573" s="152"/>
    </row>
    <row r="1574" s="22" customFormat="1" spans="1:2">
      <c r="A1574" s="102"/>
      <c r="B1574" s="152"/>
    </row>
    <row r="1575" s="22" customFormat="1" spans="1:2">
      <c r="A1575" s="102"/>
      <c r="B1575" s="152"/>
    </row>
    <row r="1576" s="22" customFormat="1" spans="1:2">
      <c r="A1576" s="102"/>
      <c r="B1576" s="152"/>
    </row>
    <row r="1577" s="22" customFormat="1" spans="1:2">
      <c r="A1577" s="102"/>
      <c r="B1577" s="152"/>
    </row>
    <row r="1578" s="22" customFormat="1" spans="1:2">
      <c r="A1578" s="102"/>
      <c r="B1578" s="152"/>
    </row>
    <row r="1579" s="22" customFormat="1" spans="1:2">
      <c r="A1579" s="102"/>
      <c r="B1579" s="152"/>
    </row>
    <row r="1580" s="22" customFormat="1" spans="1:2">
      <c r="A1580" s="102"/>
      <c r="B1580" s="152"/>
    </row>
    <row r="1581" s="22" customFormat="1" spans="1:2">
      <c r="A1581" s="102"/>
      <c r="B1581" s="152"/>
    </row>
    <row r="1582" s="22" customFormat="1" spans="1:2">
      <c r="A1582" s="102"/>
      <c r="B1582" s="152"/>
    </row>
    <row r="1583" s="22" customFormat="1" spans="1:2">
      <c r="A1583" s="102"/>
      <c r="B1583" s="152"/>
    </row>
    <row r="1584" s="22" customFormat="1" spans="1:2">
      <c r="A1584" s="102"/>
      <c r="B1584" s="152"/>
    </row>
    <row r="1585" s="22" customFormat="1" spans="1:2">
      <c r="A1585" s="102"/>
      <c r="B1585" s="152"/>
    </row>
    <row r="1586" s="22" customFormat="1" spans="1:2">
      <c r="A1586" s="102"/>
      <c r="B1586" s="152"/>
    </row>
    <row r="1587" s="22" customFormat="1" spans="1:2">
      <c r="A1587" s="102"/>
      <c r="B1587" s="152"/>
    </row>
    <row r="1588" s="22" customFormat="1" spans="1:2">
      <c r="A1588" s="102"/>
      <c r="B1588" s="152"/>
    </row>
    <row r="1589" s="22" customFormat="1" spans="1:2">
      <c r="A1589" s="102"/>
      <c r="B1589" s="152"/>
    </row>
    <row r="1590" s="22" customFormat="1" spans="1:2">
      <c r="A1590" s="102"/>
      <c r="B1590" s="152"/>
    </row>
    <row r="1591" s="22" customFormat="1" spans="1:2">
      <c r="A1591" s="102"/>
      <c r="B1591" s="152"/>
    </row>
    <row r="1592" s="22" customFormat="1" spans="1:2">
      <c r="A1592" s="102"/>
      <c r="B1592" s="152"/>
    </row>
    <row r="1593" s="22" customFormat="1" spans="1:2">
      <c r="A1593" s="102"/>
      <c r="B1593" s="152"/>
    </row>
    <row r="1594" s="22" customFormat="1" spans="1:2">
      <c r="A1594" s="102"/>
      <c r="B1594" s="152"/>
    </row>
    <row r="1595" s="22" customFormat="1" spans="1:2">
      <c r="A1595" s="102"/>
      <c r="B1595" s="152"/>
    </row>
    <row r="1596" s="22" customFormat="1" spans="1:2">
      <c r="A1596" s="102"/>
      <c r="B1596" s="152"/>
    </row>
    <row r="1597" s="22" customFormat="1" spans="1:2">
      <c r="A1597" s="102"/>
      <c r="B1597" s="152"/>
    </row>
    <row r="1598" s="22" customFormat="1" spans="1:2">
      <c r="A1598" s="102"/>
      <c r="B1598" s="152"/>
    </row>
    <row r="1599" s="22" customFormat="1" spans="1:2">
      <c r="A1599" s="102"/>
      <c r="B1599" s="152"/>
    </row>
    <row r="1600" s="22" customFormat="1" spans="1:2">
      <c r="A1600" s="102"/>
      <c r="B1600" s="152"/>
    </row>
    <row r="1601" s="22" customFormat="1" spans="1:2">
      <c r="A1601" s="102"/>
      <c r="B1601" s="152"/>
    </row>
    <row r="1602" s="22" customFormat="1" spans="1:2">
      <c r="A1602" s="102"/>
      <c r="B1602" s="152"/>
    </row>
    <row r="1603" s="22" customFormat="1" spans="1:2">
      <c r="A1603" s="102"/>
      <c r="B1603" s="152"/>
    </row>
    <row r="1604" s="22" customFormat="1" spans="1:2">
      <c r="A1604" s="102"/>
      <c r="B1604" s="152"/>
    </row>
    <row r="1605" s="22" customFormat="1" spans="1:2">
      <c r="A1605" s="102"/>
      <c r="B1605" s="152"/>
    </row>
    <row r="1606" s="22" customFormat="1" spans="1:2">
      <c r="A1606" s="102"/>
      <c r="B1606" s="152"/>
    </row>
    <row r="1607" s="22" customFormat="1" spans="1:2">
      <c r="A1607" s="102"/>
      <c r="B1607" s="152"/>
    </row>
    <row r="1608" s="22" customFormat="1" spans="1:2">
      <c r="A1608" s="102"/>
      <c r="B1608" s="152"/>
    </row>
    <row r="1609" s="22" customFormat="1" spans="1:2">
      <c r="A1609" s="102"/>
      <c r="B1609" s="152"/>
    </row>
    <row r="1610" s="22" customFormat="1" spans="1:2">
      <c r="A1610" s="102"/>
      <c r="B1610" s="152"/>
    </row>
    <row r="1611" s="22" customFormat="1" spans="1:2">
      <c r="A1611" s="102"/>
      <c r="B1611" s="152"/>
    </row>
    <row r="1612" s="22" customFormat="1" spans="1:2">
      <c r="A1612" s="102"/>
      <c r="B1612" s="152"/>
    </row>
    <row r="1613" s="22" customFormat="1" spans="1:2">
      <c r="A1613" s="102"/>
      <c r="B1613" s="152"/>
    </row>
    <row r="1614" s="22" customFormat="1" spans="1:2">
      <c r="A1614" s="102"/>
      <c r="B1614" s="152"/>
    </row>
    <row r="1615" s="22" customFormat="1" spans="1:2">
      <c r="A1615" s="102"/>
      <c r="B1615" s="152"/>
    </row>
    <row r="1616" s="22" customFormat="1" spans="1:2">
      <c r="A1616" s="102"/>
      <c r="B1616" s="152"/>
    </row>
    <row r="1617" s="22" customFormat="1" spans="1:2">
      <c r="A1617" s="102"/>
      <c r="B1617" s="152"/>
    </row>
    <row r="1618" s="22" customFormat="1" spans="1:2">
      <c r="A1618" s="102"/>
      <c r="B1618" s="152"/>
    </row>
    <row r="1619" s="22" customFormat="1" spans="1:2">
      <c r="A1619" s="102"/>
      <c r="B1619" s="152"/>
    </row>
    <row r="1620" s="22" customFormat="1" spans="1:2">
      <c r="A1620" s="102"/>
      <c r="B1620" s="152"/>
    </row>
    <row r="1621" s="22" customFormat="1" spans="1:2">
      <c r="A1621" s="102"/>
      <c r="B1621" s="152"/>
    </row>
    <row r="1622" s="22" customFormat="1" spans="1:2">
      <c r="A1622" s="102"/>
      <c r="B1622" s="152"/>
    </row>
    <row r="1623" s="22" customFormat="1" spans="1:2">
      <c r="A1623" s="102"/>
      <c r="B1623" s="152"/>
    </row>
    <row r="1624" s="22" customFormat="1" spans="1:2">
      <c r="A1624" s="102"/>
      <c r="B1624" s="152"/>
    </row>
    <row r="1625" s="22" customFormat="1" spans="1:2">
      <c r="A1625" s="102"/>
      <c r="B1625" s="152"/>
    </row>
    <row r="1626" s="22" customFormat="1" spans="1:2">
      <c r="A1626" s="102"/>
      <c r="B1626" s="152"/>
    </row>
    <row r="1627" s="22" customFormat="1" spans="1:2">
      <c r="A1627" s="102"/>
      <c r="B1627" s="152"/>
    </row>
    <row r="1628" s="22" customFormat="1" spans="1:2">
      <c r="A1628" s="102"/>
      <c r="B1628" s="152"/>
    </row>
    <row r="1629" s="22" customFormat="1" spans="1:2">
      <c r="A1629" s="102"/>
      <c r="B1629" s="152"/>
    </row>
    <row r="1630" s="22" customFormat="1" spans="1:2">
      <c r="A1630" s="102"/>
      <c r="B1630" s="152"/>
    </row>
    <row r="1631" s="22" customFormat="1" spans="1:2">
      <c r="A1631" s="102"/>
      <c r="B1631" s="152"/>
    </row>
    <row r="1632" s="22" customFormat="1" spans="1:2">
      <c r="A1632" s="102"/>
      <c r="B1632" s="152"/>
    </row>
    <row r="1633" s="22" customFormat="1" spans="1:2">
      <c r="A1633" s="102"/>
      <c r="B1633" s="152"/>
    </row>
    <row r="1634" s="22" customFormat="1" spans="1:2">
      <c r="A1634" s="102"/>
      <c r="B1634" s="152"/>
    </row>
    <row r="1635" s="22" customFormat="1" spans="1:2">
      <c r="A1635" s="102"/>
      <c r="B1635" s="152"/>
    </row>
    <row r="1636" s="22" customFormat="1" spans="1:2">
      <c r="A1636" s="102"/>
      <c r="B1636" s="152"/>
    </row>
    <row r="1637" s="22" customFormat="1" spans="1:2">
      <c r="A1637" s="102"/>
      <c r="B1637" s="152"/>
    </row>
    <row r="1638" s="22" customFormat="1" spans="1:2">
      <c r="A1638" s="102"/>
      <c r="B1638" s="152"/>
    </row>
    <row r="1639" s="22" customFormat="1" spans="1:2">
      <c r="A1639" s="102"/>
      <c r="B1639" s="152"/>
    </row>
    <row r="1640" s="22" customFormat="1" spans="1:2">
      <c r="A1640" s="102"/>
      <c r="B1640" s="152"/>
    </row>
    <row r="1641" s="22" customFormat="1" spans="1:2">
      <c r="A1641" s="102"/>
      <c r="B1641" s="152"/>
    </row>
    <row r="1642" s="22" customFormat="1" spans="1:2">
      <c r="A1642" s="102"/>
      <c r="B1642" s="152"/>
    </row>
    <row r="1643" s="22" customFormat="1" spans="1:2">
      <c r="A1643" s="102"/>
      <c r="B1643" s="152"/>
    </row>
    <row r="1644" s="22" customFormat="1" spans="1:2">
      <c r="A1644" s="102"/>
      <c r="B1644" s="152"/>
    </row>
    <row r="1645" s="22" customFormat="1" spans="1:2">
      <c r="A1645" s="102"/>
      <c r="B1645" s="152"/>
    </row>
    <row r="1646" s="22" customFormat="1" spans="1:2">
      <c r="A1646" s="102"/>
      <c r="B1646" s="152"/>
    </row>
    <row r="1647" s="22" customFormat="1" spans="1:2">
      <c r="A1647" s="102"/>
      <c r="B1647" s="152"/>
    </row>
    <row r="1648" s="22" customFormat="1" spans="1:2">
      <c r="A1648" s="102"/>
      <c r="B1648" s="152"/>
    </row>
    <row r="1649" s="22" customFormat="1" spans="1:2">
      <c r="A1649" s="102"/>
      <c r="B1649" s="152"/>
    </row>
    <row r="1650" s="22" customFormat="1" spans="1:2">
      <c r="A1650" s="102"/>
      <c r="B1650" s="152"/>
    </row>
    <row r="1651" s="22" customFormat="1" spans="1:2">
      <c r="A1651" s="102"/>
      <c r="B1651" s="152"/>
    </row>
    <row r="1652" s="22" customFormat="1" spans="1:2">
      <c r="A1652" s="102"/>
      <c r="B1652" s="152"/>
    </row>
    <row r="1653" s="22" customFormat="1" spans="1:2">
      <c r="A1653" s="102"/>
      <c r="B1653" s="152"/>
    </row>
    <row r="1654" s="22" customFormat="1" spans="1:2">
      <c r="A1654" s="102"/>
      <c r="B1654" s="152"/>
    </row>
    <row r="1655" s="22" customFormat="1" spans="1:2">
      <c r="A1655" s="102"/>
      <c r="B1655" s="152"/>
    </row>
    <row r="1656" s="22" customFormat="1" spans="1:2">
      <c r="A1656" s="102"/>
      <c r="B1656" s="152"/>
    </row>
    <row r="1657" s="22" customFormat="1" spans="1:2">
      <c r="A1657" s="102"/>
      <c r="B1657" s="152"/>
    </row>
    <row r="1658" s="22" customFormat="1" spans="1:2">
      <c r="A1658" s="102"/>
      <c r="B1658" s="152"/>
    </row>
    <row r="1659" s="22" customFormat="1" spans="1:2">
      <c r="A1659" s="102"/>
      <c r="B1659" s="152"/>
    </row>
    <row r="1660" s="22" customFormat="1" spans="1:2">
      <c r="A1660" s="102"/>
      <c r="B1660" s="152"/>
    </row>
    <row r="1661" s="22" customFormat="1" spans="1:2">
      <c r="A1661" s="102"/>
      <c r="B1661" s="152"/>
    </row>
    <row r="1662" s="22" customFormat="1" spans="1:2">
      <c r="A1662" s="102"/>
      <c r="B1662" s="152"/>
    </row>
    <row r="1663" s="22" customFormat="1" spans="1:2">
      <c r="A1663" s="102"/>
      <c r="B1663" s="152"/>
    </row>
    <row r="1664" s="22" customFormat="1" spans="1:2">
      <c r="A1664" s="102"/>
      <c r="B1664" s="152"/>
    </row>
    <row r="1665" s="22" customFormat="1" spans="1:2">
      <c r="A1665" s="102"/>
      <c r="B1665" s="152"/>
    </row>
    <row r="1666" s="22" customFormat="1" spans="1:2">
      <c r="A1666" s="102"/>
      <c r="B1666" s="152"/>
    </row>
    <row r="1667" s="22" customFormat="1" spans="1:2">
      <c r="A1667" s="102"/>
      <c r="B1667" s="152"/>
    </row>
    <row r="1668" s="22" customFormat="1" spans="1:2">
      <c r="A1668" s="102"/>
      <c r="B1668" s="152"/>
    </row>
    <row r="1669" s="22" customFormat="1" spans="1:2">
      <c r="A1669" s="102"/>
      <c r="B1669" s="152"/>
    </row>
    <row r="1670" s="22" customFormat="1" spans="1:2">
      <c r="A1670" s="102"/>
      <c r="B1670" s="152"/>
    </row>
    <row r="1671" s="22" customFormat="1" spans="1:2">
      <c r="A1671" s="102"/>
      <c r="B1671" s="152"/>
    </row>
    <row r="1672" s="22" customFormat="1" spans="1:2">
      <c r="A1672" s="102"/>
      <c r="B1672" s="152"/>
    </row>
    <row r="1673" s="22" customFormat="1" spans="1:2">
      <c r="A1673" s="102"/>
      <c r="B1673" s="152"/>
    </row>
    <row r="1674" s="22" customFormat="1" spans="1:2">
      <c r="A1674" s="102"/>
      <c r="B1674" s="152"/>
    </row>
    <row r="1675" s="22" customFormat="1" spans="1:2">
      <c r="A1675" s="102"/>
      <c r="B1675" s="152"/>
    </row>
    <row r="1676" s="22" customFormat="1" spans="1:2">
      <c r="A1676" s="102"/>
      <c r="B1676" s="152"/>
    </row>
    <row r="1677" s="22" customFormat="1" spans="1:2">
      <c r="A1677" s="102"/>
      <c r="B1677" s="152"/>
    </row>
    <row r="1678" s="22" customFormat="1" spans="1:2">
      <c r="A1678" s="102"/>
      <c r="B1678" s="152"/>
    </row>
    <row r="1679" s="22" customFormat="1" spans="1:2">
      <c r="A1679" s="102"/>
      <c r="B1679" s="152"/>
    </row>
    <row r="1680" s="22" customFormat="1" spans="1:2">
      <c r="A1680" s="102"/>
      <c r="B1680" s="152"/>
    </row>
    <row r="1681" s="22" customFormat="1" spans="1:2">
      <c r="A1681" s="102"/>
      <c r="B1681" s="152"/>
    </row>
    <row r="1682" s="22" customFormat="1" spans="1:2">
      <c r="A1682" s="102"/>
      <c r="B1682" s="152"/>
    </row>
    <row r="1683" s="22" customFormat="1" spans="1:2">
      <c r="A1683" s="102"/>
      <c r="B1683" s="152"/>
    </row>
    <row r="1684" s="22" customFormat="1" spans="1:2">
      <c r="A1684" s="102"/>
      <c r="B1684" s="152"/>
    </row>
    <row r="1685" s="22" customFormat="1" spans="1:2">
      <c r="A1685" s="102"/>
      <c r="B1685" s="152"/>
    </row>
    <row r="1686" s="22" customFormat="1" spans="1:2">
      <c r="A1686" s="102"/>
      <c r="B1686" s="152"/>
    </row>
    <row r="1687" s="22" customFormat="1" spans="1:2">
      <c r="A1687" s="102"/>
      <c r="B1687" s="152"/>
    </row>
    <row r="1688" s="22" customFormat="1" spans="1:2">
      <c r="A1688" s="102"/>
      <c r="B1688" s="152"/>
    </row>
    <row r="1689" s="22" customFormat="1" spans="1:2">
      <c r="A1689" s="102"/>
      <c r="B1689" s="152"/>
    </row>
    <row r="1690" s="22" customFormat="1" spans="1:2">
      <c r="A1690" s="102"/>
      <c r="B1690" s="152"/>
    </row>
    <row r="1691" s="22" customFormat="1" spans="1:2">
      <c r="A1691" s="102"/>
      <c r="B1691" s="152"/>
    </row>
    <row r="1692" s="22" customFormat="1" spans="1:2">
      <c r="A1692" s="102"/>
      <c r="B1692" s="152"/>
    </row>
    <row r="1693" s="22" customFormat="1" spans="1:2">
      <c r="A1693" s="102"/>
      <c r="B1693" s="152"/>
    </row>
    <row r="1694" s="22" customFormat="1" spans="1:2">
      <c r="A1694" s="102"/>
      <c r="B1694" s="152"/>
    </row>
    <row r="1695" s="22" customFormat="1" spans="1:2">
      <c r="A1695" s="102"/>
      <c r="B1695" s="152"/>
    </row>
    <row r="1696" s="22" customFormat="1" spans="1:2">
      <c r="A1696" s="102"/>
      <c r="B1696" s="152"/>
    </row>
    <row r="1697" s="22" customFormat="1" spans="1:2">
      <c r="A1697" s="102"/>
      <c r="B1697" s="152"/>
    </row>
    <row r="1698" s="22" customFormat="1" spans="1:2">
      <c r="A1698" s="102"/>
      <c r="B1698" s="152"/>
    </row>
    <row r="1699" s="22" customFormat="1" spans="1:2">
      <c r="A1699" s="102"/>
      <c r="B1699" s="152"/>
    </row>
    <row r="1700" s="22" customFormat="1" spans="1:2">
      <c r="A1700" s="102"/>
      <c r="B1700" s="152"/>
    </row>
    <row r="1701" s="22" customFormat="1" spans="1:2">
      <c r="A1701" s="102"/>
      <c r="B1701" s="152"/>
    </row>
    <row r="1702" s="22" customFormat="1" spans="1:2">
      <c r="A1702" s="102"/>
      <c r="B1702" s="152"/>
    </row>
    <row r="1703" s="22" customFormat="1" spans="1:2">
      <c r="A1703" s="102"/>
      <c r="B1703" s="152"/>
    </row>
    <row r="1704" s="22" customFormat="1" spans="1:2">
      <c r="A1704" s="102"/>
      <c r="B1704" s="152"/>
    </row>
    <row r="1705" s="22" customFormat="1" spans="1:2">
      <c r="A1705" s="102"/>
      <c r="B1705" s="152"/>
    </row>
    <row r="1706" s="22" customFormat="1" spans="1:2">
      <c r="A1706" s="102"/>
      <c r="B1706" s="152"/>
    </row>
    <row r="1707" s="22" customFormat="1" spans="1:2">
      <c r="A1707" s="102"/>
      <c r="B1707" s="152"/>
    </row>
    <row r="1708" s="22" customFormat="1" spans="1:2">
      <c r="A1708" s="102"/>
      <c r="B1708" s="152"/>
    </row>
    <row r="1709" s="22" customFormat="1" spans="1:2">
      <c r="A1709" s="102"/>
      <c r="B1709" s="152"/>
    </row>
    <row r="1710" s="22" customFormat="1" spans="1:2">
      <c r="A1710" s="102"/>
      <c r="B1710" s="152"/>
    </row>
    <row r="1711" s="22" customFormat="1" spans="1:2">
      <c r="A1711" s="102"/>
      <c r="B1711" s="152"/>
    </row>
    <row r="1712" s="22" customFormat="1" spans="1:2">
      <c r="A1712" s="102"/>
      <c r="B1712" s="152"/>
    </row>
    <row r="1713" s="22" customFormat="1" spans="1:2">
      <c r="A1713" s="102"/>
      <c r="B1713" s="152"/>
    </row>
    <row r="1714" s="22" customFormat="1" spans="1:2">
      <c r="A1714" s="102"/>
      <c r="B1714" s="152"/>
    </row>
    <row r="1715" s="22" customFormat="1" spans="1:2">
      <c r="A1715" s="102"/>
      <c r="B1715" s="152"/>
    </row>
    <row r="1716" s="22" customFormat="1" spans="1:2">
      <c r="A1716" s="102"/>
      <c r="B1716" s="152"/>
    </row>
    <row r="1717" s="22" customFormat="1" spans="1:2">
      <c r="A1717" s="102"/>
      <c r="B1717" s="152"/>
    </row>
    <row r="1718" s="22" customFormat="1" spans="1:2">
      <c r="A1718" s="102"/>
      <c r="B1718" s="152"/>
    </row>
    <row r="1719" s="22" customFormat="1" spans="1:2">
      <c r="A1719" s="102"/>
      <c r="B1719" s="152"/>
    </row>
    <row r="1720" s="22" customFormat="1" spans="1:2">
      <c r="A1720" s="102"/>
      <c r="B1720" s="152"/>
    </row>
    <row r="1721" s="22" customFormat="1" spans="1:2">
      <c r="A1721" s="102"/>
      <c r="B1721" s="152"/>
    </row>
    <row r="1722" s="22" customFormat="1" spans="1:2">
      <c r="A1722" s="102"/>
      <c r="B1722" s="152"/>
    </row>
    <row r="1723" s="22" customFormat="1" spans="1:2">
      <c r="A1723" s="102"/>
      <c r="B1723" s="152"/>
    </row>
    <row r="1724" s="22" customFormat="1" spans="1:2">
      <c r="A1724" s="102"/>
      <c r="B1724" s="152"/>
    </row>
    <row r="1725" s="22" customFormat="1" spans="1:2">
      <c r="A1725" s="102"/>
      <c r="B1725" s="152"/>
    </row>
    <row r="1726" s="22" customFormat="1" spans="1:2">
      <c r="A1726" s="102"/>
      <c r="B1726" s="152"/>
    </row>
    <row r="1727" s="22" customFormat="1" spans="1:2">
      <c r="A1727" s="102"/>
      <c r="B1727" s="152"/>
    </row>
    <row r="1728" s="22" customFormat="1" spans="1:2">
      <c r="A1728" s="102"/>
      <c r="B1728" s="152"/>
    </row>
    <row r="1729" s="22" customFormat="1" spans="1:2">
      <c r="A1729" s="102"/>
      <c r="B1729" s="152"/>
    </row>
    <row r="1730" s="22" customFormat="1" spans="1:2">
      <c r="A1730" s="102"/>
      <c r="B1730" s="152"/>
    </row>
    <row r="1731" s="22" customFormat="1" spans="1:2">
      <c r="A1731" s="102"/>
      <c r="B1731" s="152"/>
    </row>
    <row r="1732" s="22" customFormat="1" spans="1:2">
      <c r="A1732" s="102"/>
      <c r="B1732" s="152"/>
    </row>
    <row r="1733" s="22" customFormat="1" spans="1:2">
      <c r="A1733" s="102"/>
      <c r="B1733" s="152"/>
    </row>
    <row r="1734" s="22" customFormat="1" spans="1:2">
      <c r="A1734" s="102"/>
      <c r="B1734" s="152"/>
    </row>
    <row r="1735" s="22" customFormat="1" spans="1:2">
      <c r="A1735" s="102"/>
      <c r="B1735" s="152"/>
    </row>
    <row r="1736" s="22" customFormat="1" spans="1:2">
      <c r="A1736" s="102"/>
      <c r="B1736" s="152"/>
    </row>
    <row r="1737" s="22" customFormat="1" spans="1:2">
      <c r="A1737" s="102"/>
      <c r="B1737" s="152"/>
    </row>
    <row r="1738" s="22" customFormat="1" spans="1:2">
      <c r="A1738" s="102"/>
      <c r="B1738" s="152"/>
    </row>
    <row r="1739" s="22" customFormat="1" spans="1:2">
      <c r="A1739" s="102"/>
      <c r="B1739" s="152"/>
    </row>
    <row r="1740" s="22" customFormat="1" spans="1:2">
      <c r="A1740" s="102"/>
      <c r="B1740" s="152"/>
    </row>
    <row r="1741" s="22" customFormat="1" spans="1:2">
      <c r="A1741" s="102"/>
      <c r="B1741" s="152"/>
    </row>
    <row r="1742" s="22" customFormat="1" spans="1:2">
      <c r="A1742" s="102"/>
      <c r="B1742" s="152"/>
    </row>
    <row r="1743" s="22" customFormat="1" spans="1:2">
      <c r="A1743" s="102"/>
      <c r="B1743" s="152"/>
    </row>
    <row r="1744" s="22" customFormat="1" spans="1:2">
      <c r="A1744" s="102"/>
      <c r="B1744" s="152"/>
    </row>
    <row r="1745" s="22" customFormat="1" spans="1:2">
      <c r="A1745" s="102"/>
      <c r="B1745" s="152"/>
    </row>
    <row r="1746" s="22" customFormat="1" spans="1:2">
      <c r="A1746" s="102"/>
      <c r="B1746" s="152"/>
    </row>
    <row r="1747" s="22" customFormat="1" spans="1:2">
      <c r="A1747" s="102"/>
      <c r="B1747" s="152"/>
    </row>
    <row r="1748" s="22" customFormat="1" spans="1:2">
      <c r="A1748" s="102"/>
      <c r="B1748" s="152"/>
    </row>
    <row r="1749" s="22" customFormat="1" spans="1:2">
      <c r="A1749" s="102"/>
      <c r="B1749" s="152"/>
    </row>
    <row r="1750" s="22" customFormat="1" spans="1:2">
      <c r="A1750" s="102"/>
      <c r="B1750" s="152"/>
    </row>
    <row r="1751" s="22" customFormat="1" spans="1:2">
      <c r="A1751" s="102"/>
      <c r="B1751" s="152"/>
    </row>
    <row r="1752" s="22" customFormat="1" spans="1:2">
      <c r="A1752" s="102"/>
      <c r="B1752" s="152"/>
    </row>
    <row r="1753" s="22" customFormat="1" spans="1:2">
      <c r="A1753" s="102"/>
      <c r="B1753" s="152"/>
    </row>
    <row r="1754" s="22" customFormat="1" spans="1:2">
      <c r="A1754" s="102"/>
      <c r="B1754" s="152"/>
    </row>
    <row r="1755" s="22" customFormat="1" spans="1:2">
      <c r="A1755" s="102"/>
      <c r="B1755" s="152"/>
    </row>
    <row r="1756" s="22" customFormat="1" spans="1:2">
      <c r="A1756" s="102"/>
      <c r="B1756" s="152"/>
    </row>
    <row r="1757" s="22" customFormat="1" spans="1:2">
      <c r="A1757" s="102"/>
      <c r="B1757" s="152"/>
    </row>
    <row r="1758" s="22" customFormat="1" spans="1:2">
      <c r="A1758" s="102"/>
      <c r="B1758" s="152"/>
    </row>
    <row r="1759" s="22" customFormat="1" spans="1:2">
      <c r="A1759" s="102"/>
      <c r="B1759" s="152"/>
    </row>
    <row r="1760" s="22" customFormat="1" spans="1:2">
      <c r="A1760" s="102"/>
      <c r="B1760" s="152"/>
    </row>
    <row r="1761" s="22" customFormat="1" spans="1:2">
      <c r="A1761" s="102"/>
      <c r="B1761" s="152"/>
    </row>
    <row r="1762" s="22" customFormat="1" spans="1:2">
      <c r="A1762" s="102"/>
      <c r="B1762" s="152"/>
    </row>
    <row r="1763" s="22" customFormat="1" spans="1:2">
      <c r="A1763" s="102"/>
      <c r="B1763" s="152"/>
    </row>
    <row r="1764" s="22" customFormat="1" spans="1:2">
      <c r="A1764" s="102"/>
      <c r="B1764" s="152"/>
    </row>
    <row r="1765" s="22" customFormat="1" spans="1:2">
      <c r="A1765" s="102"/>
      <c r="B1765" s="152"/>
    </row>
    <row r="1766" s="22" customFormat="1" spans="1:2">
      <c r="A1766" s="102"/>
      <c r="B1766" s="152"/>
    </row>
    <row r="1767" s="22" customFormat="1" spans="1:2">
      <c r="A1767" s="102"/>
      <c r="B1767" s="152"/>
    </row>
    <row r="1768" s="22" customFormat="1" spans="1:2">
      <c r="A1768" s="102"/>
      <c r="B1768" s="152"/>
    </row>
    <row r="1769" s="22" customFormat="1" spans="1:2">
      <c r="A1769" s="102"/>
      <c r="B1769" s="152"/>
    </row>
    <row r="1770" s="22" customFormat="1" spans="1:2">
      <c r="A1770" s="102"/>
      <c r="B1770" s="152"/>
    </row>
    <row r="1771" s="22" customFormat="1" spans="1:2">
      <c r="A1771" s="102"/>
      <c r="B1771" s="152"/>
    </row>
    <row r="1772" s="22" customFormat="1" spans="1:2">
      <c r="A1772" s="102"/>
      <c r="B1772" s="152"/>
    </row>
    <row r="1773" s="22" customFormat="1" spans="1:2">
      <c r="A1773" s="102"/>
      <c r="B1773" s="152"/>
    </row>
    <row r="1774" s="22" customFormat="1" spans="1:2">
      <c r="A1774" s="102"/>
      <c r="B1774" s="152"/>
    </row>
    <row r="1775" s="22" customFormat="1" spans="1:2">
      <c r="A1775" s="102"/>
      <c r="B1775" s="152"/>
    </row>
    <row r="1776" s="22" customFormat="1" spans="1:2">
      <c r="A1776" s="102"/>
      <c r="B1776" s="152"/>
    </row>
    <row r="1777" s="22" customFormat="1" spans="1:2">
      <c r="A1777" s="102"/>
      <c r="B1777" s="152"/>
    </row>
    <row r="1778" s="22" customFormat="1" spans="1:2">
      <c r="A1778" s="102"/>
      <c r="B1778" s="152"/>
    </row>
    <row r="1779" s="22" customFormat="1" spans="1:2">
      <c r="A1779" s="102"/>
      <c r="B1779" s="152"/>
    </row>
    <row r="1780" s="22" customFormat="1" spans="1:2">
      <c r="A1780" s="102"/>
      <c r="B1780" s="152"/>
    </row>
    <row r="1781" s="22" customFormat="1" spans="1:2">
      <c r="A1781" s="102"/>
      <c r="B1781" s="152"/>
    </row>
    <row r="1782" s="22" customFormat="1" spans="1:2">
      <c r="A1782" s="102"/>
      <c r="B1782" s="152"/>
    </row>
    <row r="1783" s="22" customFormat="1" spans="1:2">
      <c r="A1783" s="102"/>
      <c r="B1783" s="152"/>
    </row>
    <row r="1784" s="22" customFormat="1" spans="1:2">
      <c r="A1784" s="102"/>
      <c r="B1784" s="152"/>
    </row>
    <row r="1785" s="22" customFormat="1" spans="1:2">
      <c r="A1785" s="102"/>
      <c r="B1785" s="152"/>
    </row>
    <row r="1786" s="22" customFormat="1" spans="1:2">
      <c r="A1786" s="102"/>
      <c r="B1786" s="152"/>
    </row>
    <row r="1787" s="22" customFormat="1" spans="1:2">
      <c r="A1787" s="102"/>
      <c r="B1787" s="152"/>
    </row>
    <row r="1788" s="22" customFormat="1" spans="1:2">
      <c r="A1788" s="102"/>
      <c r="B1788" s="152"/>
    </row>
    <row r="1789" s="22" customFormat="1" spans="1:2">
      <c r="A1789" s="102"/>
      <c r="B1789" s="152"/>
    </row>
    <row r="1790" s="22" customFormat="1" spans="1:2">
      <c r="A1790" s="102"/>
      <c r="B1790" s="152"/>
    </row>
    <row r="1791" s="22" customFormat="1" spans="1:2">
      <c r="A1791" s="102"/>
      <c r="B1791" s="152"/>
    </row>
    <row r="1792" s="22" customFormat="1" spans="1:2">
      <c r="A1792" s="102"/>
      <c r="B1792" s="152"/>
    </row>
    <row r="1793" s="22" customFormat="1" spans="1:2">
      <c r="A1793" s="102"/>
      <c r="B1793" s="152"/>
    </row>
    <row r="1794" s="22" customFormat="1" spans="1:2">
      <c r="A1794" s="102"/>
      <c r="B1794" s="152"/>
    </row>
    <row r="1795" s="22" customFormat="1" spans="1:2">
      <c r="A1795" s="102"/>
      <c r="B1795" s="152"/>
    </row>
    <row r="1796" s="22" customFormat="1" spans="1:2">
      <c r="A1796" s="102"/>
      <c r="B1796" s="152"/>
    </row>
    <row r="1797" s="22" customFormat="1" spans="1:2">
      <c r="A1797" s="102"/>
      <c r="B1797" s="152"/>
    </row>
    <row r="1798" s="22" customFormat="1" spans="1:2">
      <c r="A1798" s="102"/>
      <c r="B1798" s="152"/>
    </row>
    <row r="1799" s="22" customFormat="1" spans="1:2">
      <c r="A1799" s="102"/>
      <c r="B1799" s="152"/>
    </row>
    <row r="1800" s="22" customFormat="1" spans="1:2">
      <c r="A1800" s="102"/>
      <c r="B1800" s="152"/>
    </row>
    <row r="1801" s="22" customFormat="1" spans="1:2">
      <c r="A1801" s="102"/>
      <c r="B1801" s="152"/>
    </row>
    <row r="1802" s="22" customFormat="1" spans="1:2">
      <c r="A1802" s="102"/>
      <c r="B1802" s="152"/>
    </row>
    <row r="1803" s="22" customFormat="1" spans="1:2">
      <c r="A1803" s="102"/>
      <c r="B1803" s="152"/>
    </row>
    <row r="1804" s="22" customFormat="1" spans="1:2">
      <c r="A1804" s="102"/>
      <c r="B1804" s="152"/>
    </row>
    <row r="1805" s="22" customFormat="1" spans="1:2">
      <c r="A1805" s="102"/>
      <c r="B1805" s="152"/>
    </row>
    <row r="1806" s="22" customFormat="1" spans="1:2">
      <c r="A1806" s="102"/>
      <c r="B1806" s="152"/>
    </row>
    <row r="1807" s="22" customFormat="1" spans="1:2">
      <c r="A1807" s="102"/>
      <c r="B1807" s="152"/>
    </row>
    <row r="1808" s="22" customFormat="1" spans="1:2">
      <c r="A1808" s="102"/>
      <c r="B1808" s="152"/>
    </row>
    <row r="1809" s="22" customFormat="1" spans="1:2">
      <c r="A1809" s="102"/>
      <c r="B1809" s="152"/>
    </row>
    <row r="1810" s="22" customFormat="1" spans="1:2">
      <c r="A1810" s="102"/>
      <c r="B1810" s="152"/>
    </row>
    <row r="1811" s="22" customFormat="1" spans="1:2">
      <c r="A1811" s="102"/>
      <c r="B1811" s="152"/>
    </row>
    <row r="1812" s="22" customFormat="1" spans="1:2">
      <c r="A1812" s="102"/>
      <c r="B1812" s="152"/>
    </row>
    <row r="1813" s="22" customFormat="1" spans="1:2">
      <c r="A1813" s="102"/>
      <c r="B1813" s="152"/>
    </row>
    <row r="1814" s="22" customFormat="1" spans="1:2">
      <c r="A1814" s="102"/>
      <c r="B1814" s="152"/>
    </row>
    <row r="1815" s="22" customFormat="1" spans="1:2">
      <c r="A1815" s="102"/>
      <c r="B1815" s="152"/>
    </row>
    <row r="1816" s="22" customFormat="1" spans="1:2">
      <c r="A1816" s="102"/>
      <c r="B1816" s="152"/>
    </row>
    <row r="1817" s="22" customFormat="1" spans="1:2">
      <c r="A1817" s="102"/>
      <c r="B1817" s="152"/>
    </row>
    <row r="1818" s="22" customFormat="1" spans="1:2">
      <c r="A1818" s="102"/>
      <c r="B1818" s="152"/>
    </row>
    <row r="1819" s="22" customFormat="1" spans="1:2">
      <c r="A1819" s="102"/>
      <c r="B1819" s="152"/>
    </row>
    <row r="1820" s="22" customFormat="1" spans="1:2">
      <c r="A1820" s="102"/>
      <c r="B1820" s="152"/>
    </row>
    <row r="1821" s="22" customFormat="1" spans="1:2">
      <c r="A1821" s="102"/>
      <c r="B1821" s="152"/>
    </row>
    <row r="1822" s="22" customFormat="1" spans="1:2">
      <c r="A1822" s="102"/>
      <c r="B1822" s="152"/>
    </row>
    <row r="1823" s="22" customFormat="1" spans="1:2">
      <c r="A1823" s="102"/>
      <c r="B1823" s="152"/>
    </row>
    <row r="1824" s="22" customFormat="1" spans="1:2">
      <c r="A1824" s="102"/>
      <c r="B1824" s="152"/>
    </row>
    <row r="1825" s="22" customFormat="1" spans="1:2">
      <c r="A1825" s="102"/>
      <c r="B1825" s="152"/>
    </row>
    <row r="1826" s="22" customFormat="1" spans="1:2">
      <c r="A1826" s="102"/>
      <c r="B1826" s="152"/>
    </row>
    <row r="1827" s="22" customFormat="1" spans="1:2">
      <c r="A1827" s="102"/>
      <c r="B1827" s="152"/>
    </row>
    <row r="1828" s="22" customFormat="1" spans="1:2">
      <c r="A1828" s="102"/>
      <c r="B1828" s="152"/>
    </row>
    <row r="1829" s="22" customFormat="1" spans="1:2">
      <c r="A1829" s="102"/>
      <c r="B1829" s="152"/>
    </row>
    <row r="1830" s="22" customFormat="1" spans="1:2">
      <c r="A1830" s="102"/>
      <c r="B1830" s="152"/>
    </row>
    <row r="1831" s="22" customFormat="1" spans="1:2">
      <c r="A1831" s="102"/>
      <c r="B1831" s="152"/>
    </row>
    <row r="1832" s="22" customFormat="1" spans="1:2">
      <c r="A1832" s="102"/>
      <c r="B1832" s="152"/>
    </row>
    <row r="1833" s="22" customFormat="1" spans="1:2">
      <c r="A1833" s="102"/>
      <c r="B1833" s="152"/>
    </row>
    <row r="1834" s="22" customFormat="1" spans="1:2">
      <c r="A1834" s="102"/>
      <c r="B1834" s="152"/>
    </row>
    <row r="1835" s="22" customFormat="1" spans="1:2">
      <c r="A1835" s="102"/>
      <c r="B1835" s="152"/>
    </row>
    <row r="1836" s="22" customFormat="1" spans="1:2">
      <c r="A1836" s="102"/>
      <c r="B1836" s="152"/>
    </row>
    <row r="1837" s="22" customFormat="1" spans="1:2">
      <c r="A1837" s="102"/>
      <c r="B1837" s="152"/>
    </row>
    <row r="1838" s="22" customFormat="1" spans="1:2">
      <c r="A1838" s="102"/>
      <c r="B1838" s="152"/>
    </row>
    <row r="1839" s="22" customFormat="1" spans="1:2">
      <c r="A1839" s="102"/>
      <c r="B1839" s="152"/>
    </row>
    <row r="1840" s="22" customFormat="1" spans="1:2">
      <c r="A1840" s="102"/>
      <c r="B1840" s="152"/>
    </row>
    <row r="1841" s="22" customFormat="1" spans="1:2">
      <c r="A1841" s="102"/>
      <c r="B1841" s="152"/>
    </row>
    <row r="1842" s="22" customFormat="1" spans="1:2">
      <c r="A1842" s="102"/>
      <c r="B1842" s="152"/>
    </row>
    <row r="1843" s="22" customFormat="1" spans="1:2">
      <c r="A1843" s="102"/>
      <c r="B1843" s="152"/>
    </row>
    <row r="1844" s="22" customFormat="1" spans="1:2">
      <c r="A1844" s="102"/>
      <c r="B1844" s="152"/>
    </row>
    <row r="1845" s="22" customFormat="1" spans="1:2">
      <c r="A1845" s="102"/>
      <c r="B1845" s="152"/>
    </row>
    <row r="1846" s="22" customFormat="1" spans="1:2">
      <c r="A1846" s="102"/>
      <c r="B1846" s="152"/>
    </row>
    <row r="1847" s="22" customFormat="1" spans="1:2">
      <c r="A1847" s="102"/>
      <c r="B1847" s="152"/>
    </row>
    <row r="1848" s="22" customFormat="1" spans="1:2">
      <c r="A1848" s="102"/>
      <c r="B1848" s="152"/>
    </row>
    <row r="1849" s="22" customFormat="1" spans="1:2">
      <c r="A1849" s="102"/>
      <c r="B1849" s="152"/>
    </row>
    <row r="1850" s="22" customFormat="1" spans="1:2">
      <c r="A1850" s="102"/>
      <c r="B1850" s="152"/>
    </row>
    <row r="1851" s="22" customFormat="1" spans="1:2">
      <c r="A1851" s="102"/>
      <c r="B1851" s="152"/>
    </row>
    <row r="1852" s="22" customFormat="1" spans="1:2">
      <c r="A1852" s="102"/>
      <c r="B1852" s="152"/>
    </row>
    <row r="1853" s="22" customFormat="1" spans="1:2">
      <c r="A1853" s="102"/>
      <c r="B1853" s="152"/>
    </row>
    <row r="1854" s="22" customFormat="1" spans="1:2">
      <c r="A1854" s="102"/>
      <c r="B1854" s="152"/>
    </row>
    <row r="1855" s="22" customFormat="1" spans="1:2">
      <c r="A1855" s="102"/>
      <c r="B1855" s="152"/>
    </row>
    <row r="1856" s="22" customFormat="1" spans="1:2">
      <c r="A1856" s="102"/>
      <c r="B1856" s="152"/>
    </row>
    <row r="1857" s="22" customFormat="1" spans="1:2">
      <c r="A1857" s="102"/>
      <c r="B1857" s="152"/>
    </row>
    <row r="1858" s="22" customFormat="1" spans="1:2">
      <c r="A1858" s="102"/>
      <c r="B1858" s="152"/>
    </row>
    <row r="1859" s="22" customFormat="1" spans="1:2">
      <c r="A1859" s="102"/>
      <c r="B1859" s="152"/>
    </row>
    <row r="1860" s="22" customFormat="1" spans="1:2">
      <c r="A1860" s="102"/>
      <c r="B1860" s="152"/>
    </row>
    <row r="1861" s="22" customFormat="1" spans="1:2">
      <c r="A1861" s="102"/>
      <c r="B1861" s="152"/>
    </row>
    <row r="1862" s="22" customFormat="1" spans="1:2">
      <c r="A1862" s="102"/>
      <c r="B1862" s="152"/>
    </row>
    <row r="1863" s="22" customFormat="1" spans="1:2">
      <c r="A1863" s="102"/>
      <c r="B1863" s="152"/>
    </row>
    <row r="1864" s="22" customFormat="1" spans="1:2">
      <c r="A1864" s="102"/>
      <c r="B1864" s="152"/>
    </row>
    <row r="1865" s="22" customFormat="1" spans="1:2">
      <c r="A1865" s="102"/>
      <c r="B1865" s="152"/>
    </row>
    <row r="1866" s="22" customFormat="1" spans="1:2">
      <c r="A1866" s="102"/>
      <c r="B1866" s="152"/>
    </row>
    <row r="1867" s="22" customFormat="1" spans="1:2">
      <c r="A1867" s="102"/>
      <c r="B1867" s="152"/>
    </row>
    <row r="1868" s="22" customFormat="1" spans="1:2">
      <c r="A1868" s="102"/>
      <c r="B1868" s="152"/>
    </row>
    <row r="1869" s="22" customFormat="1" spans="1:2">
      <c r="A1869" s="102"/>
      <c r="B1869" s="152"/>
    </row>
    <row r="1870" s="22" customFormat="1" spans="1:2">
      <c r="A1870" s="102"/>
      <c r="B1870" s="152"/>
    </row>
    <row r="1871" s="22" customFormat="1" spans="1:2">
      <c r="A1871" s="102"/>
      <c r="B1871" s="152"/>
    </row>
    <row r="1872" s="22" customFormat="1" spans="1:2">
      <c r="A1872" s="102"/>
      <c r="B1872" s="152"/>
    </row>
    <row r="1873" s="22" customFormat="1" spans="1:2">
      <c r="A1873" s="102"/>
      <c r="B1873" s="152"/>
    </row>
    <row r="1874" s="22" customFormat="1" spans="1:2">
      <c r="A1874" s="102"/>
      <c r="B1874" s="152"/>
    </row>
    <row r="1875" s="22" customFormat="1" spans="1:2">
      <c r="A1875" s="102"/>
      <c r="B1875" s="152"/>
    </row>
    <row r="1876" s="22" customFormat="1" spans="1:2">
      <c r="A1876" s="102"/>
      <c r="B1876" s="152"/>
    </row>
    <row r="1877" s="22" customFormat="1" spans="1:2">
      <c r="A1877" s="102"/>
      <c r="B1877" s="152"/>
    </row>
    <row r="1878" s="22" customFormat="1" spans="1:2">
      <c r="A1878" s="102"/>
      <c r="B1878" s="152"/>
    </row>
    <row r="1879" s="22" customFormat="1" spans="1:2">
      <c r="A1879" s="102"/>
      <c r="B1879" s="152"/>
    </row>
    <row r="1880" s="22" customFormat="1" spans="1:2">
      <c r="A1880" s="102"/>
      <c r="B1880" s="152"/>
    </row>
    <row r="1881" s="22" customFormat="1" spans="1:2">
      <c r="A1881" s="102"/>
      <c r="B1881" s="152"/>
    </row>
    <row r="1882" s="22" customFormat="1" spans="1:2">
      <c r="A1882" s="102"/>
      <c r="B1882" s="152"/>
    </row>
    <row r="1883" s="22" customFormat="1" spans="1:2">
      <c r="A1883" s="102"/>
      <c r="B1883" s="152"/>
    </row>
    <row r="1884" s="22" customFormat="1" spans="1:2">
      <c r="A1884" s="102"/>
      <c r="B1884" s="152"/>
    </row>
    <row r="1885" s="22" customFormat="1" spans="1:2">
      <c r="A1885" s="102"/>
      <c r="B1885" s="152"/>
    </row>
    <row r="1886" s="22" customFormat="1" spans="1:2">
      <c r="A1886" s="102"/>
      <c r="B1886" s="152"/>
    </row>
    <row r="1887" s="22" customFormat="1" spans="1:2">
      <c r="A1887" s="102"/>
      <c r="B1887" s="152"/>
    </row>
    <row r="1888" s="22" customFormat="1" spans="1:2">
      <c r="A1888" s="102"/>
      <c r="B1888" s="152"/>
    </row>
    <row r="1889" s="22" customFormat="1" spans="1:2">
      <c r="A1889" s="102"/>
      <c r="B1889" s="152"/>
    </row>
    <row r="1890" s="22" customFormat="1" spans="1:2">
      <c r="A1890" s="102"/>
      <c r="B1890" s="152"/>
    </row>
    <row r="1891" s="22" customFormat="1" spans="1:2">
      <c r="A1891" s="102"/>
      <c r="B1891" s="152"/>
    </row>
    <row r="1892" s="22" customFormat="1" spans="1:2">
      <c r="A1892" s="102"/>
      <c r="B1892" s="152"/>
    </row>
    <row r="1893" s="22" customFormat="1" spans="1:2">
      <c r="A1893" s="102"/>
      <c r="B1893" s="152"/>
    </row>
    <row r="1894" s="22" customFormat="1" spans="1:2">
      <c r="A1894" s="102"/>
      <c r="B1894" s="152"/>
    </row>
    <row r="1895" s="22" customFormat="1" spans="1:2">
      <c r="A1895" s="102"/>
      <c r="B1895" s="152"/>
    </row>
    <row r="1896" s="22" customFormat="1" spans="1:2">
      <c r="A1896" s="102"/>
      <c r="B1896" s="152"/>
    </row>
    <row r="1897" s="22" customFormat="1" spans="1:2">
      <c r="A1897" s="102"/>
      <c r="B1897" s="152"/>
    </row>
    <row r="1898" s="22" customFormat="1" spans="1:2">
      <c r="A1898" s="102"/>
      <c r="B1898" s="152"/>
    </row>
    <row r="1899" s="22" customFormat="1" spans="1:2">
      <c r="A1899" s="102"/>
      <c r="B1899" s="152"/>
    </row>
    <row r="1900" s="22" customFormat="1" spans="1:2">
      <c r="A1900" s="102"/>
      <c r="B1900" s="152"/>
    </row>
    <row r="1901" s="22" customFormat="1" spans="1:2">
      <c r="A1901" s="102"/>
      <c r="B1901" s="152"/>
    </row>
    <row r="1902" s="22" customFormat="1" spans="1:2">
      <c r="A1902" s="102"/>
      <c r="B1902" s="152"/>
    </row>
    <row r="1903" s="22" customFormat="1" spans="1:2">
      <c r="A1903" s="102"/>
      <c r="B1903" s="152"/>
    </row>
    <row r="1904" s="22" customFormat="1" spans="1:2">
      <c r="A1904" s="102"/>
      <c r="B1904" s="152"/>
    </row>
    <row r="1905" s="22" customFormat="1" spans="1:2">
      <c r="A1905" s="102"/>
      <c r="B1905" s="152"/>
    </row>
    <row r="1906" s="22" customFormat="1" spans="1:2">
      <c r="A1906" s="102"/>
      <c r="B1906" s="152"/>
    </row>
    <row r="1907" s="22" customFormat="1" spans="1:2">
      <c r="A1907" s="102"/>
      <c r="B1907" s="152"/>
    </row>
    <row r="1908" s="22" customFormat="1" spans="1:2">
      <c r="A1908" s="102"/>
      <c r="B1908" s="152"/>
    </row>
    <row r="1909" s="22" customFormat="1" spans="1:2">
      <c r="A1909" s="102"/>
      <c r="B1909" s="152"/>
    </row>
    <row r="1910" s="22" customFormat="1" spans="1:2">
      <c r="A1910" s="102"/>
      <c r="B1910" s="152"/>
    </row>
    <row r="1911" s="22" customFormat="1" spans="1:2">
      <c r="A1911" s="102"/>
      <c r="B1911" s="152"/>
    </row>
    <row r="1912" s="22" customFormat="1" spans="1:2">
      <c r="A1912" s="102"/>
      <c r="B1912" s="152"/>
    </row>
    <row r="1913" s="22" customFormat="1" spans="1:2">
      <c r="A1913" s="102"/>
      <c r="B1913" s="152"/>
    </row>
    <row r="1914" s="22" customFormat="1" spans="1:2">
      <c r="A1914" s="102"/>
      <c r="B1914" s="152"/>
    </row>
    <row r="1915" s="22" customFormat="1" spans="1:2">
      <c r="A1915" s="102"/>
      <c r="B1915" s="152"/>
    </row>
    <row r="1916" s="22" customFormat="1" spans="1:2">
      <c r="A1916" s="102"/>
      <c r="B1916" s="152"/>
    </row>
    <row r="1917" s="22" customFormat="1" spans="1:2">
      <c r="A1917" s="102"/>
      <c r="B1917" s="152"/>
    </row>
    <row r="1918" s="22" customFormat="1" spans="1:2">
      <c r="A1918" s="102"/>
      <c r="B1918" s="152"/>
    </row>
    <row r="1919" s="22" customFormat="1" spans="1:2">
      <c r="A1919" s="102"/>
      <c r="B1919" s="152"/>
    </row>
    <row r="1920" s="22" customFormat="1" spans="1:2">
      <c r="A1920" s="102"/>
      <c r="B1920" s="152"/>
    </row>
    <row r="1921" s="22" customFormat="1" spans="1:2">
      <c r="A1921" s="102"/>
      <c r="B1921" s="152"/>
    </row>
    <row r="1922" s="22" customFormat="1" spans="1:2">
      <c r="A1922" s="102"/>
      <c r="B1922" s="152"/>
    </row>
    <row r="1923" s="22" customFormat="1" spans="1:2">
      <c r="A1923" s="102"/>
      <c r="B1923" s="152"/>
    </row>
    <row r="1924" s="22" customFormat="1" spans="1:2">
      <c r="A1924" s="102"/>
      <c r="B1924" s="152"/>
    </row>
    <row r="1925" s="22" customFormat="1" spans="1:2">
      <c r="A1925" s="102"/>
      <c r="B1925" s="152"/>
    </row>
    <row r="1926" s="22" customFormat="1" spans="1:2">
      <c r="A1926" s="102"/>
      <c r="B1926" s="152"/>
    </row>
    <row r="1927" s="22" customFormat="1" spans="1:2">
      <c r="A1927" s="102"/>
      <c r="B1927" s="152"/>
    </row>
    <row r="1928" s="22" customFormat="1" spans="1:2">
      <c r="A1928" s="102"/>
      <c r="B1928" s="152"/>
    </row>
    <row r="1929" s="22" customFormat="1" spans="1:2">
      <c r="A1929" s="102"/>
      <c r="B1929" s="152"/>
    </row>
    <row r="1930" s="22" customFormat="1" spans="1:2">
      <c r="A1930" s="102"/>
      <c r="B1930" s="152"/>
    </row>
    <row r="1931" s="22" customFormat="1" spans="1:2">
      <c r="A1931" s="102"/>
      <c r="B1931" s="152"/>
    </row>
    <row r="1932" s="22" customFormat="1" spans="1:2">
      <c r="A1932" s="102"/>
      <c r="B1932" s="152"/>
    </row>
    <row r="1933" s="22" customFormat="1" spans="1:2">
      <c r="A1933" s="102"/>
      <c r="B1933" s="152"/>
    </row>
    <row r="1934" s="22" customFormat="1" spans="1:2">
      <c r="A1934" s="102"/>
      <c r="B1934" s="152"/>
    </row>
    <row r="1935" s="22" customFormat="1" spans="1:2">
      <c r="A1935" s="102"/>
      <c r="B1935" s="152"/>
    </row>
    <row r="1936" s="22" customFormat="1" spans="1:2">
      <c r="A1936" s="102"/>
      <c r="B1936" s="152"/>
    </row>
    <row r="1937" s="22" customFormat="1" spans="1:2">
      <c r="A1937" s="102"/>
      <c r="B1937" s="152"/>
    </row>
    <row r="1938" s="22" customFormat="1" spans="1:2">
      <c r="A1938" s="102"/>
      <c r="B1938" s="152"/>
    </row>
    <row r="1939" s="22" customFormat="1" spans="1:2">
      <c r="A1939" s="102"/>
      <c r="B1939" s="152"/>
    </row>
    <row r="1940" s="22" customFormat="1" spans="1:2">
      <c r="A1940" s="102"/>
      <c r="B1940" s="152"/>
    </row>
    <row r="1941" s="22" customFormat="1" spans="1:2">
      <c r="A1941" s="102"/>
      <c r="B1941" s="152"/>
    </row>
    <row r="1942" s="22" customFormat="1" spans="1:2">
      <c r="A1942" s="102"/>
      <c r="B1942" s="152"/>
    </row>
    <row r="1943" s="22" customFormat="1" spans="1:2">
      <c r="A1943" s="102"/>
      <c r="B1943" s="152"/>
    </row>
    <row r="1944" s="22" customFormat="1" spans="1:2">
      <c r="A1944" s="102"/>
      <c r="B1944" s="152"/>
    </row>
    <row r="1945" s="22" customFormat="1" spans="1:2">
      <c r="A1945" s="102"/>
      <c r="B1945" s="152"/>
    </row>
    <row r="1946" s="22" customFormat="1" spans="1:2">
      <c r="A1946" s="102"/>
      <c r="B1946" s="152"/>
    </row>
    <row r="1947" s="22" customFormat="1" spans="1:2">
      <c r="A1947" s="102"/>
      <c r="B1947" s="152"/>
    </row>
    <row r="1948" s="22" customFormat="1" spans="1:2">
      <c r="A1948" s="102"/>
      <c r="B1948" s="152"/>
    </row>
    <row r="1949" s="22" customFormat="1" spans="1:2">
      <c r="A1949" s="102"/>
      <c r="B1949" s="152"/>
    </row>
    <row r="1950" s="22" customFormat="1" spans="1:2">
      <c r="A1950" s="102"/>
      <c r="B1950" s="152"/>
    </row>
    <row r="1951" s="22" customFormat="1" spans="1:2">
      <c r="A1951" s="102"/>
      <c r="B1951" s="152"/>
    </row>
    <row r="1952" s="22" customFormat="1" spans="1:2">
      <c r="A1952" s="102"/>
      <c r="B1952" s="152"/>
    </row>
    <row r="1953" s="22" customFormat="1" spans="1:2">
      <c r="A1953" s="102"/>
      <c r="B1953" s="152"/>
    </row>
    <row r="1954" s="22" customFormat="1" spans="1:2">
      <c r="A1954" s="102"/>
      <c r="B1954" s="152"/>
    </row>
    <row r="1955" s="22" customFormat="1" spans="1:2">
      <c r="A1955" s="102"/>
      <c r="B1955" s="152"/>
    </row>
    <row r="1956" s="22" customFormat="1" spans="1:2">
      <c r="A1956" s="102"/>
      <c r="B1956" s="152"/>
    </row>
    <row r="1957" s="22" customFormat="1" spans="1:2">
      <c r="A1957" s="102"/>
      <c r="B1957" s="152"/>
    </row>
    <row r="1958" s="22" customFormat="1" spans="1:2">
      <c r="A1958" s="102"/>
      <c r="B1958" s="152"/>
    </row>
    <row r="1959" s="22" customFormat="1" spans="1:2">
      <c r="A1959" s="102"/>
      <c r="B1959" s="152"/>
    </row>
    <row r="1960" s="22" customFormat="1" spans="1:2">
      <c r="A1960" s="102"/>
      <c r="B1960" s="152"/>
    </row>
    <row r="1961" s="22" customFormat="1" spans="1:2">
      <c r="A1961" s="102"/>
      <c r="B1961" s="152"/>
    </row>
    <row r="1962" s="22" customFormat="1" spans="1:2">
      <c r="A1962" s="102"/>
      <c r="B1962" s="152"/>
    </row>
    <row r="1963" s="22" customFormat="1" spans="1:2">
      <c r="A1963" s="102"/>
      <c r="B1963" s="152"/>
    </row>
    <row r="1964" s="22" customFormat="1" spans="1:2">
      <c r="A1964" s="102"/>
      <c r="B1964" s="152"/>
    </row>
    <row r="1965" s="22" customFormat="1" spans="1:2">
      <c r="A1965" s="102"/>
      <c r="B1965" s="152"/>
    </row>
    <row r="1966" s="22" customFormat="1" spans="1:2">
      <c r="A1966" s="102"/>
      <c r="B1966" s="152"/>
    </row>
    <row r="1967" s="22" customFormat="1" spans="1:2">
      <c r="A1967" s="102"/>
      <c r="B1967" s="152"/>
    </row>
    <row r="1968" s="22" customFormat="1" spans="1:2">
      <c r="A1968" s="102"/>
      <c r="B1968" s="152"/>
    </row>
    <row r="1969" s="22" customFormat="1" spans="1:2">
      <c r="A1969" s="102"/>
      <c r="B1969" s="152"/>
    </row>
    <row r="1970" s="22" customFormat="1" spans="1:2">
      <c r="A1970" s="102"/>
      <c r="B1970" s="152"/>
    </row>
    <row r="1971" s="22" customFormat="1" spans="1:2">
      <c r="A1971" s="102"/>
      <c r="B1971" s="152"/>
    </row>
    <row r="1972" s="22" customFormat="1" spans="1:2">
      <c r="A1972" s="102"/>
      <c r="B1972" s="152"/>
    </row>
    <row r="1973" s="22" customFormat="1" spans="1:2">
      <c r="A1973" s="102"/>
      <c r="B1973" s="152"/>
    </row>
    <row r="1974" s="22" customFormat="1" spans="1:2">
      <c r="A1974" s="102"/>
      <c r="B1974" s="152"/>
    </row>
    <row r="1975" s="22" customFormat="1" spans="1:2">
      <c r="A1975" s="102"/>
      <c r="B1975" s="152"/>
    </row>
    <row r="1976" s="22" customFormat="1" spans="1:2">
      <c r="A1976" s="102"/>
      <c r="B1976" s="152"/>
    </row>
    <row r="1977" s="22" customFormat="1" spans="1:2">
      <c r="A1977" s="102"/>
      <c r="B1977" s="152"/>
    </row>
    <row r="1978" s="22" customFormat="1" spans="1:2">
      <c r="A1978" s="102"/>
      <c r="B1978" s="152"/>
    </row>
    <row r="1979" s="22" customFormat="1" spans="1:2">
      <c r="A1979" s="102"/>
      <c r="B1979" s="152"/>
    </row>
    <row r="1980" s="22" customFormat="1" spans="1:2">
      <c r="A1980" s="102"/>
      <c r="B1980" s="152"/>
    </row>
    <row r="1981" s="22" customFormat="1" spans="1:2">
      <c r="A1981" s="102"/>
      <c r="B1981" s="152"/>
    </row>
    <row r="1982" s="22" customFormat="1" spans="1:2">
      <c r="A1982" s="102"/>
      <c r="B1982" s="152"/>
    </row>
    <row r="1983" s="22" customFormat="1" spans="1:2">
      <c r="A1983" s="102"/>
      <c r="B1983" s="152"/>
    </row>
    <row r="1984" s="22" customFormat="1" spans="1:2">
      <c r="A1984" s="102"/>
      <c r="B1984" s="152"/>
    </row>
    <row r="1985" s="22" customFormat="1" spans="1:2">
      <c r="A1985" s="102"/>
      <c r="B1985" s="152"/>
    </row>
    <row r="1986" s="22" customFormat="1" spans="1:2">
      <c r="A1986" s="102"/>
      <c r="B1986" s="152"/>
    </row>
    <row r="1987" s="22" customFormat="1" spans="1:2">
      <c r="A1987" s="102"/>
      <c r="B1987" s="152"/>
    </row>
    <row r="1988" s="22" customFormat="1" spans="1:2">
      <c r="A1988" s="102"/>
      <c r="B1988" s="152"/>
    </row>
    <row r="1989" s="22" customFormat="1" spans="1:2">
      <c r="A1989" s="102"/>
      <c r="B1989" s="152"/>
    </row>
    <row r="1990" s="22" customFormat="1" spans="1:2">
      <c r="A1990" s="102"/>
      <c r="B1990" s="152"/>
    </row>
    <row r="1991" s="22" customFormat="1" spans="1:2">
      <c r="A1991" s="102"/>
      <c r="B1991" s="152"/>
    </row>
    <row r="1992" s="22" customFormat="1" spans="1:2">
      <c r="A1992" s="102"/>
      <c r="B1992" s="152"/>
    </row>
    <row r="1993" s="22" customFormat="1" spans="1:2">
      <c r="A1993" s="102"/>
      <c r="B1993" s="152"/>
    </row>
    <row r="1994" s="22" customFormat="1" spans="1:2">
      <c r="A1994" s="102"/>
      <c r="B1994" s="152"/>
    </row>
    <row r="1995" s="22" customFormat="1" spans="1:2">
      <c r="A1995" s="102"/>
      <c r="B1995" s="152"/>
    </row>
    <row r="1996" s="22" customFormat="1" spans="1:2">
      <c r="A1996" s="102"/>
      <c r="B1996" s="152"/>
    </row>
    <row r="1997" s="22" customFormat="1" spans="1:2">
      <c r="A1997" s="102"/>
      <c r="B1997" s="152"/>
    </row>
    <row r="1998" s="22" customFormat="1" spans="1:2">
      <c r="A1998" s="102"/>
      <c r="B1998" s="152"/>
    </row>
    <row r="1999" s="22" customFormat="1" spans="1:2">
      <c r="A1999" s="102"/>
      <c r="B1999" s="152"/>
    </row>
    <row r="2000" s="22" customFormat="1" spans="1:2">
      <c r="A2000" s="102"/>
      <c r="B2000" s="152"/>
    </row>
    <row r="2001" s="22" customFormat="1" spans="1:2">
      <c r="A2001" s="102"/>
      <c r="B2001" s="152"/>
    </row>
    <row r="2002" s="22" customFormat="1" spans="1:2">
      <c r="A2002" s="102"/>
      <c r="B2002" s="152"/>
    </row>
    <row r="2003" s="22" customFormat="1" spans="1:2">
      <c r="A2003" s="102"/>
      <c r="B2003" s="152"/>
    </row>
    <row r="2004" s="22" customFormat="1" spans="1:2">
      <c r="A2004" s="102"/>
      <c r="B2004" s="152"/>
    </row>
    <row r="2005" s="22" customFormat="1" spans="1:2">
      <c r="A2005" s="102"/>
      <c r="B2005" s="152"/>
    </row>
    <row r="2006" s="22" customFormat="1" spans="1:2">
      <c r="A2006" s="102"/>
      <c r="B2006" s="152"/>
    </row>
    <row r="2007" s="22" customFormat="1" spans="1:2">
      <c r="A2007" s="102"/>
      <c r="B2007" s="152"/>
    </row>
    <row r="2008" s="22" customFormat="1" spans="1:2">
      <c r="A2008" s="102"/>
      <c r="B2008" s="152"/>
    </row>
    <row r="2009" s="22" customFormat="1" spans="1:2">
      <c r="A2009" s="102"/>
      <c r="B2009" s="152"/>
    </row>
    <row r="2010" s="22" customFormat="1" spans="1:2">
      <c r="A2010" s="102"/>
      <c r="B2010" s="152"/>
    </row>
    <row r="2011" s="22" customFormat="1" spans="1:2">
      <c r="A2011" s="102"/>
      <c r="B2011" s="152"/>
    </row>
    <row r="2012" s="22" customFormat="1" spans="1:2">
      <c r="A2012" s="102"/>
      <c r="B2012" s="152"/>
    </row>
    <row r="2013" s="22" customFormat="1" spans="1:2">
      <c r="A2013" s="102"/>
      <c r="B2013" s="152"/>
    </row>
    <row r="2014" s="22" customFormat="1" spans="1:2">
      <c r="A2014" s="102"/>
      <c r="B2014" s="152"/>
    </row>
    <row r="2015" s="22" customFormat="1" spans="1:2">
      <c r="A2015" s="102"/>
      <c r="B2015" s="152"/>
    </row>
    <row r="2016" s="22" customFormat="1" spans="1:2">
      <c r="A2016" s="102"/>
      <c r="B2016" s="152"/>
    </row>
    <row r="2017" s="22" customFormat="1" spans="1:2">
      <c r="A2017" s="102"/>
      <c r="B2017" s="152"/>
    </row>
    <row r="2018" s="22" customFormat="1" spans="1:2">
      <c r="A2018" s="102"/>
      <c r="B2018" s="152"/>
    </row>
    <row r="2019" s="22" customFormat="1" spans="1:2">
      <c r="A2019" s="102"/>
      <c r="B2019" s="152"/>
    </row>
    <row r="2020" s="22" customFormat="1" spans="1:2">
      <c r="A2020" s="102"/>
      <c r="B2020" s="152"/>
    </row>
    <row r="2021" s="22" customFormat="1" spans="1:2">
      <c r="A2021" s="102"/>
      <c r="B2021" s="152"/>
    </row>
    <row r="2022" s="22" customFormat="1" spans="1:2">
      <c r="A2022" s="102"/>
      <c r="B2022" s="152"/>
    </row>
    <row r="2023" s="22" customFormat="1" spans="1:2">
      <c r="A2023" s="102"/>
      <c r="B2023" s="152"/>
    </row>
    <row r="2024" s="22" customFormat="1" spans="1:2">
      <c r="A2024" s="102"/>
      <c r="B2024" s="152"/>
    </row>
    <row r="2025" s="22" customFormat="1" spans="1:2">
      <c r="A2025" s="102"/>
      <c r="B2025" s="152"/>
    </row>
    <row r="2026" s="22" customFormat="1" spans="1:2">
      <c r="A2026" s="102"/>
      <c r="B2026" s="152"/>
    </row>
    <row r="2027" s="22" customFormat="1" spans="1:2">
      <c r="A2027" s="102"/>
      <c r="B2027" s="152"/>
    </row>
    <row r="2028" s="22" customFormat="1" spans="1:2">
      <c r="A2028" s="102"/>
      <c r="B2028" s="152"/>
    </row>
    <row r="2029" s="22" customFormat="1" spans="1:2">
      <c r="A2029" s="102"/>
      <c r="B2029" s="152"/>
    </row>
    <row r="2030" s="22" customFormat="1" spans="1:2">
      <c r="A2030" s="102"/>
      <c r="B2030" s="152"/>
    </row>
    <row r="2031" s="22" customFormat="1" spans="1:2">
      <c r="A2031" s="102"/>
      <c r="B2031" s="152"/>
    </row>
    <row r="2032" s="22" customFormat="1" spans="1:2">
      <c r="A2032" s="102"/>
      <c r="B2032" s="152"/>
    </row>
    <row r="2033" s="22" customFormat="1" spans="1:2">
      <c r="A2033" s="102"/>
      <c r="B2033" s="152"/>
    </row>
    <row r="2034" s="22" customFormat="1" spans="1:2">
      <c r="A2034" s="102"/>
      <c r="B2034" s="152"/>
    </row>
    <row r="2035" s="22" customFormat="1" spans="1:2">
      <c r="A2035" s="102"/>
      <c r="B2035" s="152"/>
    </row>
    <row r="2036" s="22" customFormat="1" spans="1:2">
      <c r="A2036" s="102"/>
      <c r="B2036" s="152"/>
    </row>
    <row r="2037" s="22" customFormat="1" spans="1:2">
      <c r="A2037" s="102"/>
      <c r="B2037" s="152"/>
    </row>
    <row r="2038" s="22" customFormat="1" spans="1:2">
      <c r="A2038" s="102"/>
      <c r="B2038" s="152"/>
    </row>
    <row r="2039" s="22" customFormat="1" spans="1:2">
      <c r="A2039" s="102"/>
      <c r="B2039" s="152"/>
    </row>
    <row r="2040" s="22" customFormat="1" spans="1:2">
      <c r="A2040" s="102"/>
      <c r="B2040" s="152"/>
    </row>
    <row r="2041" s="22" customFormat="1" spans="1:2">
      <c r="A2041" s="102"/>
      <c r="B2041" s="152"/>
    </row>
    <row r="2042" s="22" customFormat="1" spans="1:2">
      <c r="A2042" s="102"/>
      <c r="B2042" s="152"/>
    </row>
    <row r="2043" s="22" customFormat="1" spans="1:2">
      <c r="A2043" s="102"/>
      <c r="B2043" s="152"/>
    </row>
    <row r="2044" s="22" customFormat="1" spans="1:2">
      <c r="A2044" s="102"/>
      <c r="B2044" s="152"/>
    </row>
    <row r="2045" s="22" customFormat="1" spans="1:2">
      <c r="A2045" s="102"/>
      <c r="B2045" s="152"/>
    </row>
    <row r="2046" s="22" customFormat="1" spans="1:2">
      <c r="A2046" s="102"/>
      <c r="B2046" s="152"/>
    </row>
    <row r="2047" s="22" customFormat="1" spans="1:2">
      <c r="A2047" s="102"/>
      <c r="B2047" s="152"/>
    </row>
    <row r="2048" s="22" customFormat="1" spans="1:2">
      <c r="A2048" s="102"/>
      <c r="B2048" s="152"/>
    </row>
    <row r="2049" s="22" customFormat="1" spans="1:2">
      <c r="A2049" s="102"/>
      <c r="B2049" s="152"/>
    </row>
    <row r="2050" s="22" customFormat="1" spans="1:2">
      <c r="A2050" s="102"/>
      <c r="B2050" s="152"/>
    </row>
    <row r="2051" s="22" customFormat="1" spans="1:2">
      <c r="A2051" s="102"/>
      <c r="B2051" s="152"/>
    </row>
    <row r="2052" s="22" customFormat="1" spans="1:2">
      <c r="A2052" s="102"/>
      <c r="B2052" s="152"/>
    </row>
    <row r="2053" s="22" customFormat="1" spans="1:2">
      <c r="A2053" s="102"/>
      <c r="B2053" s="152"/>
    </row>
    <row r="2054" s="22" customFormat="1" spans="1:2">
      <c r="A2054" s="102"/>
      <c r="B2054" s="152"/>
    </row>
    <row r="2055" s="22" customFormat="1" spans="1:2">
      <c r="A2055" s="102"/>
      <c r="B2055" s="152"/>
    </row>
    <row r="2056" s="22" customFormat="1" spans="1:2">
      <c r="A2056" s="102"/>
      <c r="B2056" s="152"/>
    </row>
    <row r="2057" s="22" customFormat="1" spans="1:2">
      <c r="A2057" s="102"/>
      <c r="B2057" s="152"/>
    </row>
    <row r="2058" s="22" customFormat="1" spans="1:2">
      <c r="A2058" s="102"/>
      <c r="B2058" s="152"/>
    </row>
    <row r="2059" s="22" customFormat="1" spans="1:2">
      <c r="A2059" s="102"/>
      <c r="B2059" s="152"/>
    </row>
    <row r="2060" s="22" customFormat="1" spans="1:2">
      <c r="A2060" s="102"/>
      <c r="B2060" s="152"/>
    </row>
    <row r="2061" s="22" customFormat="1" spans="1:2">
      <c r="A2061" s="102"/>
      <c r="B2061" s="152"/>
    </row>
    <row r="2062" s="22" customFormat="1" spans="1:2">
      <c r="A2062" s="102"/>
      <c r="B2062" s="152"/>
    </row>
    <row r="2063" s="22" customFormat="1" spans="1:2">
      <c r="A2063" s="102"/>
      <c r="B2063" s="152"/>
    </row>
    <row r="2064" s="22" customFormat="1" spans="1:2">
      <c r="A2064" s="102"/>
      <c r="B2064" s="152"/>
    </row>
    <row r="2065" s="22" customFormat="1" spans="1:2">
      <c r="A2065" s="102"/>
      <c r="B2065" s="152"/>
    </row>
    <row r="2066" s="22" customFormat="1" spans="1:2">
      <c r="A2066" s="102"/>
      <c r="B2066" s="152"/>
    </row>
    <row r="2067" s="22" customFormat="1" spans="1:2">
      <c r="A2067" s="102"/>
      <c r="B2067" s="152"/>
    </row>
    <row r="2068" s="22" customFormat="1" spans="1:2">
      <c r="A2068" s="102"/>
      <c r="B2068" s="152"/>
    </row>
    <row r="2069" s="22" customFormat="1" spans="1:2">
      <c r="A2069" s="102"/>
      <c r="B2069" s="152"/>
    </row>
    <row r="2070" s="22" customFormat="1" spans="1:2">
      <c r="A2070" s="102"/>
      <c r="B2070" s="152"/>
    </row>
    <row r="2071" s="22" customFormat="1" spans="1:2">
      <c r="A2071" s="102"/>
      <c r="B2071" s="152"/>
    </row>
    <row r="2072" s="22" customFormat="1" spans="1:2">
      <c r="A2072" s="102"/>
      <c r="B2072" s="152"/>
    </row>
    <row r="2073" s="22" customFormat="1" spans="1:2">
      <c r="A2073" s="102"/>
      <c r="B2073" s="152"/>
    </row>
    <row r="2074" s="22" customFormat="1" spans="1:2">
      <c r="A2074" s="102"/>
      <c r="B2074" s="152"/>
    </row>
    <row r="2075" s="22" customFormat="1" spans="1:2">
      <c r="A2075" s="102"/>
      <c r="B2075" s="152"/>
    </row>
    <row r="2076" s="22" customFormat="1" spans="1:2">
      <c r="A2076" s="102"/>
      <c r="B2076" s="152"/>
    </row>
    <row r="2077" s="22" customFormat="1" spans="1:2">
      <c r="A2077" s="102"/>
      <c r="B2077" s="152"/>
    </row>
    <row r="2078" s="22" customFormat="1" spans="1:2">
      <c r="A2078" s="102"/>
      <c r="B2078" s="152"/>
    </row>
    <row r="2079" s="22" customFormat="1" spans="1:2">
      <c r="A2079" s="102"/>
      <c r="B2079" s="152"/>
    </row>
    <row r="2080" s="22" customFormat="1" spans="1:2">
      <c r="A2080" s="102"/>
      <c r="B2080" s="152"/>
    </row>
    <row r="2081" s="22" customFormat="1" spans="1:2">
      <c r="A2081" s="102"/>
      <c r="B2081" s="152"/>
    </row>
    <row r="2082" s="22" customFormat="1" spans="1:2">
      <c r="A2082" s="102"/>
      <c r="B2082" s="152"/>
    </row>
    <row r="2083" s="22" customFormat="1" spans="1:2">
      <c r="A2083" s="102"/>
      <c r="B2083" s="152"/>
    </row>
    <row r="2084" s="22" customFormat="1" spans="1:2">
      <c r="A2084" s="102"/>
      <c r="B2084" s="152"/>
    </row>
    <row r="2085" s="22" customFormat="1" spans="1:2">
      <c r="A2085" s="102"/>
      <c r="B2085" s="152"/>
    </row>
    <row r="2086" s="22" customFormat="1" spans="1:2">
      <c r="A2086" s="102"/>
      <c r="B2086" s="152"/>
    </row>
    <row r="2087" s="22" customFormat="1" spans="1:2">
      <c r="A2087" s="102"/>
      <c r="B2087" s="152"/>
    </row>
    <row r="2088" s="22" customFormat="1" spans="1:2">
      <c r="A2088" s="102"/>
      <c r="B2088" s="152"/>
    </row>
    <row r="2089" s="22" customFormat="1" spans="1:2">
      <c r="A2089" s="102"/>
      <c r="B2089" s="152"/>
    </row>
    <row r="2090" s="22" customFormat="1" spans="1:2">
      <c r="A2090" s="102"/>
      <c r="B2090" s="152"/>
    </row>
    <row r="2091" s="22" customFormat="1" spans="1:2">
      <c r="A2091" s="102"/>
      <c r="B2091" s="152"/>
    </row>
    <row r="2092" s="22" customFormat="1" spans="1:2">
      <c r="A2092" s="102"/>
      <c r="B2092" s="152"/>
    </row>
    <row r="2093" s="22" customFormat="1" spans="1:2">
      <c r="A2093" s="102"/>
      <c r="B2093" s="152"/>
    </row>
    <row r="2094" s="22" customFormat="1" spans="1:2">
      <c r="A2094" s="102"/>
      <c r="B2094" s="152"/>
    </row>
    <row r="2095" s="22" customFormat="1" spans="1:2">
      <c r="A2095" s="102"/>
      <c r="B2095" s="152"/>
    </row>
    <row r="2096" s="22" customFormat="1" spans="1:2">
      <c r="A2096" s="102"/>
      <c r="B2096" s="152"/>
    </row>
    <row r="2097" s="22" customFormat="1" spans="1:2">
      <c r="A2097" s="102"/>
      <c r="B2097" s="152"/>
    </row>
    <row r="2098" s="22" customFormat="1" spans="1:2">
      <c r="A2098" s="102"/>
      <c r="B2098" s="152"/>
    </row>
    <row r="2099" s="22" customFormat="1" spans="1:2">
      <c r="A2099" s="102"/>
      <c r="B2099" s="152"/>
    </row>
    <row r="2100" s="22" customFormat="1" spans="1:2">
      <c r="A2100" s="102"/>
      <c r="B2100" s="152"/>
    </row>
    <row r="2101" s="22" customFormat="1" spans="1:2">
      <c r="A2101" s="102"/>
      <c r="B2101" s="152"/>
    </row>
    <row r="2102" s="22" customFormat="1" spans="1:2">
      <c r="A2102" s="102"/>
      <c r="B2102" s="152"/>
    </row>
    <row r="2103" s="22" customFormat="1" spans="1:2">
      <c r="A2103" s="102"/>
      <c r="B2103" s="152"/>
    </row>
    <row r="2104" s="22" customFormat="1" spans="1:2">
      <c r="A2104" s="102"/>
      <c r="B2104" s="152"/>
    </row>
    <row r="2105" s="22" customFormat="1" spans="1:2">
      <c r="A2105" s="102"/>
      <c r="B2105" s="152"/>
    </row>
    <row r="2106" s="22" customFormat="1" spans="1:2">
      <c r="A2106" s="102"/>
      <c r="B2106" s="152"/>
    </row>
    <row r="2107" s="22" customFormat="1" spans="1:2">
      <c r="A2107" s="102"/>
      <c r="B2107" s="152"/>
    </row>
    <row r="2108" s="22" customFormat="1" spans="1:2">
      <c r="A2108" s="102"/>
      <c r="B2108" s="152"/>
    </row>
    <row r="2109" s="22" customFormat="1" spans="1:2">
      <c r="A2109" s="102"/>
      <c r="B2109" s="152"/>
    </row>
    <row r="2110" s="22" customFormat="1" spans="1:2">
      <c r="A2110" s="102"/>
      <c r="B2110" s="152"/>
    </row>
    <row r="2111" s="22" customFormat="1" spans="1:2">
      <c r="A2111" s="102"/>
      <c r="B2111" s="152"/>
    </row>
    <row r="2112" s="22" customFormat="1" spans="1:2">
      <c r="A2112" s="102"/>
      <c r="B2112" s="152"/>
    </row>
    <row r="2113" s="22" customFormat="1" spans="1:2">
      <c r="A2113" s="102"/>
      <c r="B2113" s="152"/>
    </row>
    <row r="2114" s="22" customFormat="1" spans="1:2">
      <c r="A2114" s="102"/>
      <c r="B2114" s="152"/>
    </row>
    <row r="2115" s="22" customFormat="1" spans="1:2">
      <c r="A2115" s="102"/>
      <c r="B2115" s="152"/>
    </row>
    <row r="2116" s="22" customFormat="1" spans="1:2">
      <c r="A2116" s="102"/>
      <c r="B2116" s="152"/>
    </row>
    <row r="2117" s="22" customFormat="1" spans="1:2">
      <c r="A2117" s="102"/>
      <c r="B2117" s="152"/>
    </row>
    <row r="2118" s="22" customFormat="1" spans="1:2">
      <c r="A2118" s="102"/>
      <c r="B2118" s="152"/>
    </row>
    <row r="2119" s="22" customFormat="1" spans="1:2">
      <c r="A2119" s="102"/>
      <c r="B2119" s="152"/>
    </row>
    <row r="2120" s="22" customFormat="1" spans="1:2">
      <c r="A2120" s="102"/>
      <c r="B2120" s="152"/>
    </row>
    <row r="2121" s="22" customFormat="1" spans="1:2">
      <c r="A2121" s="102"/>
      <c r="B2121" s="152"/>
    </row>
    <row r="2122" s="22" customFormat="1" spans="1:2">
      <c r="A2122" s="102"/>
      <c r="B2122" s="152"/>
    </row>
    <row r="2123" s="22" customFormat="1" spans="1:2">
      <c r="A2123" s="102"/>
      <c r="B2123" s="152"/>
    </row>
    <row r="2124" s="22" customFormat="1" spans="1:2">
      <c r="A2124" s="102"/>
      <c r="B2124" s="152"/>
    </row>
    <row r="2125" s="22" customFormat="1" spans="1:2">
      <c r="A2125" s="102"/>
      <c r="B2125" s="152"/>
    </row>
    <row r="2126" s="22" customFormat="1" spans="1:2">
      <c r="A2126" s="102"/>
      <c r="B2126" s="152"/>
    </row>
    <row r="2127" s="22" customFormat="1" spans="1:2">
      <c r="A2127" s="102"/>
      <c r="B2127" s="152"/>
    </row>
    <row r="2128" s="22" customFormat="1" spans="1:2">
      <c r="A2128" s="102"/>
      <c r="B2128" s="152"/>
    </row>
    <row r="2129" s="22" customFormat="1" spans="1:2">
      <c r="A2129" s="102"/>
      <c r="B2129" s="152"/>
    </row>
    <row r="2130" s="22" customFormat="1" spans="1:2">
      <c r="A2130" s="102"/>
      <c r="B2130" s="152"/>
    </row>
    <row r="2131" s="22" customFormat="1" spans="1:2">
      <c r="A2131" s="102"/>
      <c r="B2131" s="152"/>
    </row>
    <row r="2132" s="22" customFormat="1" spans="1:2">
      <c r="A2132" s="102"/>
      <c r="B2132" s="152"/>
    </row>
    <row r="2133" s="22" customFormat="1" spans="1:2">
      <c r="A2133" s="102"/>
      <c r="B2133" s="152"/>
    </row>
    <row r="2134" s="22" customFormat="1" spans="1:2">
      <c r="A2134" s="102"/>
      <c r="B2134" s="152"/>
    </row>
    <row r="2135" s="22" customFormat="1" spans="1:2">
      <c r="A2135" s="102"/>
      <c r="B2135" s="152"/>
    </row>
    <row r="2136" s="22" customFormat="1" spans="1:2">
      <c r="A2136" s="102"/>
      <c r="B2136" s="152"/>
    </row>
    <row r="2137" s="22" customFormat="1" spans="1:2">
      <c r="A2137" s="102"/>
      <c r="B2137" s="152"/>
    </row>
    <row r="2138" s="22" customFormat="1" spans="1:2">
      <c r="A2138" s="102"/>
      <c r="B2138" s="152"/>
    </row>
    <row r="2139" s="22" customFormat="1" spans="1:2">
      <c r="A2139" s="102"/>
      <c r="B2139" s="152"/>
    </row>
    <row r="2140" s="22" customFormat="1" spans="1:2">
      <c r="A2140" s="102"/>
      <c r="B2140" s="152"/>
    </row>
    <row r="2141" s="22" customFormat="1" spans="1:2">
      <c r="A2141" s="102"/>
      <c r="B2141" s="152"/>
    </row>
    <row r="2142" s="22" customFormat="1" spans="1:2">
      <c r="A2142" s="102"/>
      <c r="B2142" s="152"/>
    </row>
    <row r="2143" s="22" customFormat="1" spans="1:2">
      <c r="A2143" s="102"/>
      <c r="B2143" s="152"/>
    </row>
    <row r="2144" s="22" customFormat="1" spans="1:2">
      <c r="A2144" s="102"/>
      <c r="B2144" s="152"/>
    </row>
    <row r="2145" s="22" customFormat="1" spans="1:2">
      <c r="A2145" s="102"/>
      <c r="B2145" s="152"/>
    </row>
    <row r="2146" s="22" customFormat="1" spans="1:2">
      <c r="A2146" s="102"/>
      <c r="B2146" s="152"/>
    </row>
    <row r="2147" s="22" customFormat="1" spans="1:2">
      <c r="A2147" s="102"/>
      <c r="B2147" s="152"/>
    </row>
    <row r="2148" s="22" customFormat="1" spans="1:2">
      <c r="A2148" s="102"/>
      <c r="B2148" s="152"/>
    </row>
    <row r="2149" s="22" customFormat="1" spans="1:2">
      <c r="A2149" s="102"/>
      <c r="B2149" s="152"/>
    </row>
    <row r="2150" s="22" customFormat="1" spans="1:2">
      <c r="A2150" s="102"/>
      <c r="B2150" s="152"/>
    </row>
    <row r="2151" s="22" customFormat="1" spans="1:2">
      <c r="A2151" s="102"/>
      <c r="B2151" s="152"/>
    </row>
    <row r="2152" s="22" customFormat="1" spans="1:2">
      <c r="A2152" s="102"/>
      <c r="B2152" s="152"/>
    </row>
    <row r="2153" s="22" customFormat="1" spans="1:2">
      <c r="A2153" s="102"/>
      <c r="B2153" s="152"/>
    </row>
    <row r="2154" s="22" customFormat="1" spans="1:2">
      <c r="A2154" s="102"/>
      <c r="B2154" s="152"/>
    </row>
    <row r="2155" s="22" customFormat="1" spans="1:2">
      <c r="A2155" s="102"/>
      <c r="B2155" s="152"/>
    </row>
    <row r="2156" s="22" customFormat="1" spans="1:2">
      <c r="A2156" s="102"/>
      <c r="B2156" s="152"/>
    </row>
    <row r="2157" s="22" customFormat="1" spans="1:2">
      <c r="A2157" s="102"/>
      <c r="B2157" s="152"/>
    </row>
    <row r="2158" s="22" customFormat="1" spans="1:2">
      <c r="A2158" s="102"/>
      <c r="B2158" s="152"/>
    </row>
    <row r="2159" s="22" customFormat="1" spans="1:2">
      <c r="A2159" s="102"/>
      <c r="B2159" s="152"/>
    </row>
    <row r="2160" s="22" customFormat="1" spans="1:2">
      <c r="A2160" s="102"/>
      <c r="B2160" s="152"/>
    </row>
    <row r="2161" s="22" customFormat="1" spans="1:2">
      <c r="A2161" s="102"/>
      <c r="B2161" s="152"/>
    </row>
    <row r="2162" s="22" customFormat="1" spans="1:2">
      <c r="A2162" s="102"/>
      <c r="B2162" s="152"/>
    </row>
    <row r="2163" s="22" customFormat="1" spans="1:2">
      <c r="A2163" s="102"/>
      <c r="B2163" s="152"/>
    </row>
    <row r="2164" s="22" customFormat="1" spans="1:2">
      <c r="A2164" s="102"/>
      <c r="B2164" s="152"/>
    </row>
    <row r="2165" s="22" customFormat="1" spans="1:2">
      <c r="A2165" s="102"/>
      <c r="B2165" s="152"/>
    </row>
    <row r="2166" s="22" customFormat="1" spans="1:2">
      <c r="A2166" s="102"/>
      <c r="B2166" s="152"/>
    </row>
    <row r="2167" s="22" customFormat="1" spans="1:2">
      <c r="A2167" s="102"/>
      <c r="B2167" s="152"/>
    </row>
    <row r="2168" s="22" customFormat="1" spans="1:2">
      <c r="A2168" s="102"/>
      <c r="B2168" s="152"/>
    </row>
    <row r="2169" s="22" customFormat="1" spans="1:2">
      <c r="A2169" s="102"/>
      <c r="B2169" s="152"/>
    </row>
    <row r="2170" s="22" customFormat="1" spans="1:2">
      <c r="A2170" s="102"/>
      <c r="B2170" s="152"/>
    </row>
    <row r="2171" s="22" customFormat="1" spans="1:2">
      <c r="A2171" s="102"/>
      <c r="B2171" s="152"/>
    </row>
    <row r="2172" s="22" customFormat="1" spans="1:2">
      <c r="A2172" s="102"/>
      <c r="B2172" s="152"/>
    </row>
    <row r="2173" s="22" customFormat="1" spans="1:2">
      <c r="A2173" s="102"/>
      <c r="B2173" s="152"/>
    </row>
    <row r="2174" s="22" customFormat="1" spans="1:2">
      <c r="A2174" s="102"/>
      <c r="B2174" s="152"/>
    </row>
    <row r="2175" s="22" customFormat="1" spans="1:2">
      <c r="A2175" s="102"/>
      <c r="B2175" s="152"/>
    </row>
    <row r="2176" s="22" customFormat="1" spans="1:2">
      <c r="A2176" s="102"/>
      <c r="B2176" s="152"/>
    </row>
    <row r="2177" s="22" customFormat="1" spans="1:2">
      <c r="A2177" s="102"/>
      <c r="B2177" s="152"/>
    </row>
    <row r="2178" s="22" customFormat="1" spans="1:2">
      <c r="A2178" s="102"/>
      <c r="B2178" s="152"/>
    </row>
    <row r="2179" s="22" customFormat="1" spans="1:2">
      <c r="A2179" s="102"/>
      <c r="B2179" s="152"/>
    </row>
    <row r="2180" s="22" customFormat="1" spans="1:2">
      <c r="A2180" s="102"/>
      <c r="B2180" s="152"/>
    </row>
    <row r="2181" s="22" customFormat="1" spans="1:2">
      <c r="A2181" s="102"/>
      <c r="B2181" s="152"/>
    </row>
    <row r="2182" s="22" customFormat="1" spans="1:2">
      <c r="A2182" s="102"/>
      <c r="B2182" s="152"/>
    </row>
    <row r="2183" s="22" customFormat="1" spans="1:2">
      <c r="A2183" s="102"/>
      <c r="B2183" s="152"/>
    </row>
    <row r="2184" s="22" customFormat="1" spans="1:2">
      <c r="A2184" s="102"/>
      <c r="B2184" s="152"/>
    </row>
    <row r="2185" s="22" customFormat="1" spans="1:2">
      <c r="A2185" s="102"/>
      <c r="B2185" s="152"/>
    </row>
    <row r="2186" s="22" customFormat="1" spans="1:2">
      <c r="A2186" s="102"/>
      <c r="B2186" s="152"/>
    </row>
    <row r="2187" s="22" customFormat="1" spans="1:2">
      <c r="A2187" s="102"/>
      <c r="B2187" s="152"/>
    </row>
    <row r="2188" s="22" customFormat="1" spans="1:2">
      <c r="A2188" s="102"/>
      <c r="B2188" s="152"/>
    </row>
    <row r="2189" s="22" customFormat="1" spans="1:2">
      <c r="A2189" s="102"/>
      <c r="B2189" s="152"/>
    </row>
    <row r="2190" s="22" customFormat="1" spans="1:2">
      <c r="A2190" s="102"/>
      <c r="B2190" s="152"/>
    </row>
    <row r="2191" s="22" customFormat="1" spans="1:2">
      <c r="A2191" s="102"/>
      <c r="B2191" s="152"/>
    </row>
    <row r="2192" s="22" customFormat="1" spans="1:2">
      <c r="A2192" s="102"/>
      <c r="B2192" s="152"/>
    </row>
    <row r="2193" s="22" customFormat="1" spans="1:2">
      <c r="A2193" s="102"/>
      <c r="B2193" s="152"/>
    </row>
    <row r="2194" s="22" customFormat="1" spans="1:2">
      <c r="A2194" s="102"/>
      <c r="B2194" s="152"/>
    </row>
    <row r="2195" s="22" customFormat="1" spans="1:2">
      <c r="A2195" s="102"/>
      <c r="B2195" s="152"/>
    </row>
    <row r="2196" s="22" customFormat="1" spans="1:2">
      <c r="A2196" s="102"/>
      <c r="B2196" s="152"/>
    </row>
    <row r="2197" s="22" customFormat="1" spans="1:2">
      <c r="A2197" s="102"/>
      <c r="B2197" s="152"/>
    </row>
    <row r="2198" s="22" customFormat="1" spans="1:2">
      <c r="A2198" s="102"/>
      <c r="B2198" s="152"/>
    </row>
    <row r="2199" s="22" customFormat="1" spans="1:2">
      <c r="A2199" s="102"/>
      <c r="B2199" s="152"/>
    </row>
    <row r="2200" s="22" customFormat="1" spans="1:2">
      <c r="A2200" s="102"/>
      <c r="B2200" s="152"/>
    </row>
    <row r="2201" s="22" customFormat="1" spans="1:2">
      <c r="A2201" s="102"/>
      <c r="B2201" s="152"/>
    </row>
    <row r="2202" s="22" customFormat="1" spans="1:2">
      <c r="A2202" s="102"/>
      <c r="B2202" s="152"/>
    </row>
    <row r="2203" s="22" customFormat="1" spans="1:2">
      <c r="A2203" s="102"/>
      <c r="B2203" s="152"/>
    </row>
    <row r="2204" s="22" customFormat="1" spans="1:2">
      <c r="A2204" s="102"/>
      <c r="B2204" s="152"/>
    </row>
    <row r="2205" s="22" customFormat="1" spans="1:2">
      <c r="A2205" s="102"/>
      <c r="B2205" s="152"/>
    </row>
    <row r="2206" s="22" customFormat="1" spans="1:2">
      <c r="A2206" s="102"/>
      <c r="B2206" s="152"/>
    </row>
    <row r="2207" s="22" customFormat="1" spans="1:2">
      <c r="A2207" s="102"/>
      <c r="B2207" s="152"/>
    </row>
    <row r="2208" s="22" customFormat="1" spans="1:2">
      <c r="A2208" s="102"/>
      <c r="B2208" s="152"/>
    </row>
    <row r="2209" s="22" customFormat="1" spans="1:2">
      <c r="A2209" s="102"/>
      <c r="B2209" s="152"/>
    </row>
    <row r="2210" s="22" customFormat="1" spans="1:2">
      <c r="A2210" s="102"/>
      <c r="B2210" s="152"/>
    </row>
    <row r="2211" s="22" customFormat="1" spans="1:2">
      <c r="A2211" s="102"/>
      <c r="B2211" s="152"/>
    </row>
    <row r="2212" s="22" customFormat="1" spans="1:2">
      <c r="A2212" s="102"/>
      <c r="B2212" s="152"/>
    </row>
    <row r="2213" s="22" customFormat="1" spans="1:2">
      <c r="A2213" s="102"/>
      <c r="B2213" s="152"/>
    </row>
    <row r="2214" s="22" customFormat="1" spans="1:2">
      <c r="A2214" s="102"/>
      <c r="B2214" s="152"/>
    </row>
    <row r="2215" s="22" customFormat="1" spans="1:2">
      <c r="A2215" s="102"/>
      <c r="B2215" s="152"/>
    </row>
    <row r="2216" s="22" customFormat="1" spans="1:2">
      <c r="A2216" s="102"/>
      <c r="B2216" s="152"/>
    </row>
    <row r="2217" s="22" customFormat="1" spans="1:2">
      <c r="A2217" s="102"/>
      <c r="B2217" s="152"/>
    </row>
    <row r="2218" s="22" customFormat="1" spans="1:2">
      <c r="A2218" s="102"/>
      <c r="B2218" s="152"/>
    </row>
    <row r="2219" s="22" customFormat="1" spans="1:2">
      <c r="A2219" s="102"/>
      <c r="B2219" s="152"/>
    </row>
    <row r="2220" s="22" customFormat="1" spans="1:2">
      <c r="A2220" s="102"/>
      <c r="B2220" s="152"/>
    </row>
    <row r="2221" s="22" customFormat="1" spans="1:2">
      <c r="A2221" s="102"/>
      <c r="B2221" s="152"/>
    </row>
    <row r="2222" s="22" customFormat="1" spans="1:2">
      <c r="A2222" s="102"/>
      <c r="B2222" s="152"/>
    </row>
    <row r="2223" s="22" customFormat="1" spans="1:2">
      <c r="A2223" s="102"/>
      <c r="B2223" s="152"/>
    </row>
    <row r="2224" s="22" customFormat="1" spans="1:2">
      <c r="A2224" s="102"/>
      <c r="B2224" s="152"/>
    </row>
    <row r="2225" s="22" customFormat="1" spans="1:2">
      <c r="A2225" s="102"/>
      <c r="B2225" s="152"/>
    </row>
    <row r="2226" s="22" customFormat="1" spans="1:2">
      <c r="A2226" s="102"/>
      <c r="B2226" s="152"/>
    </row>
    <row r="2227" s="22" customFormat="1" spans="1:2">
      <c r="A2227" s="102"/>
      <c r="B2227" s="152"/>
    </row>
    <row r="2228" s="22" customFormat="1" spans="1:2">
      <c r="A2228" s="102"/>
      <c r="B2228" s="152"/>
    </row>
    <row r="2229" s="22" customFormat="1" spans="1:2">
      <c r="A2229" s="102"/>
      <c r="B2229" s="152"/>
    </row>
    <row r="2230" s="22" customFormat="1" spans="1:2">
      <c r="A2230" s="102"/>
      <c r="B2230" s="152"/>
    </row>
    <row r="2231" s="22" customFormat="1" spans="1:2">
      <c r="A2231" s="102"/>
      <c r="B2231" s="152"/>
    </row>
    <row r="2232" s="22" customFormat="1" spans="1:2">
      <c r="A2232" s="102"/>
      <c r="B2232" s="152"/>
    </row>
    <row r="2233" s="22" customFormat="1" spans="1:2">
      <c r="A2233" s="102"/>
      <c r="B2233" s="152"/>
    </row>
    <row r="2234" s="22" customFormat="1" spans="1:2">
      <c r="A2234" s="102"/>
      <c r="B2234" s="152"/>
    </row>
    <row r="2235" s="22" customFormat="1" spans="1:2">
      <c r="A2235" s="102"/>
      <c r="B2235" s="152"/>
    </row>
    <row r="2236" s="22" customFormat="1" spans="1:2">
      <c r="A2236" s="102"/>
      <c r="B2236" s="152"/>
    </row>
    <row r="2237" s="22" customFormat="1" spans="1:2">
      <c r="A2237" s="102"/>
      <c r="B2237" s="152"/>
    </row>
    <row r="2238" s="22" customFormat="1" spans="1:2">
      <c r="A2238" s="102"/>
      <c r="B2238" s="152"/>
    </row>
    <row r="2239" s="22" customFormat="1" spans="1:2">
      <c r="A2239" s="102"/>
      <c r="B2239" s="152"/>
    </row>
    <row r="2240" s="22" customFormat="1" spans="1:2">
      <c r="A2240" s="102"/>
      <c r="B2240" s="152"/>
    </row>
    <row r="2241" s="22" customFormat="1" spans="1:2">
      <c r="A2241" s="102"/>
      <c r="B2241" s="152"/>
    </row>
    <row r="2242" s="22" customFormat="1" spans="1:2">
      <c r="A2242" s="102"/>
      <c r="B2242" s="152"/>
    </row>
    <row r="2243" s="22" customFormat="1" spans="1:2">
      <c r="A2243" s="102"/>
      <c r="B2243" s="152"/>
    </row>
    <row r="2244" s="22" customFormat="1" spans="1:2">
      <c r="A2244" s="102"/>
      <c r="B2244" s="152"/>
    </row>
    <row r="2245" s="22" customFormat="1" spans="1:2">
      <c r="A2245" s="102"/>
      <c r="B2245" s="152"/>
    </row>
    <row r="2246" s="22" customFormat="1" spans="1:2">
      <c r="A2246" s="102"/>
      <c r="B2246" s="152"/>
    </row>
    <row r="2247" s="22" customFormat="1" spans="1:2">
      <c r="A2247" s="102"/>
      <c r="B2247" s="152"/>
    </row>
    <row r="2248" s="22" customFormat="1" spans="1:2">
      <c r="A2248" s="102"/>
      <c r="B2248" s="152"/>
    </row>
    <row r="2249" s="22" customFormat="1" spans="1:2">
      <c r="A2249" s="102"/>
      <c r="B2249" s="152"/>
    </row>
    <row r="2250" s="22" customFormat="1" spans="1:2">
      <c r="A2250" s="102"/>
      <c r="B2250" s="152"/>
    </row>
    <row r="2251" s="22" customFormat="1" spans="1:2">
      <c r="A2251" s="102"/>
      <c r="B2251" s="152"/>
    </row>
    <row r="2252" s="22" customFormat="1" spans="1:2">
      <c r="A2252" s="102"/>
      <c r="B2252" s="152"/>
    </row>
    <row r="2253" s="22" customFormat="1" spans="1:2">
      <c r="A2253" s="102"/>
      <c r="B2253" s="152"/>
    </row>
    <row r="2254" s="22" customFormat="1" spans="1:2">
      <c r="A2254" s="102"/>
      <c r="B2254" s="152"/>
    </row>
    <row r="2255" s="22" customFormat="1" spans="1:2">
      <c r="A2255" s="102"/>
      <c r="B2255" s="152"/>
    </row>
    <row r="2256" s="22" customFormat="1" spans="1:2">
      <c r="A2256" s="102"/>
      <c r="B2256" s="152"/>
    </row>
    <row r="2257" s="22" customFormat="1" spans="1:2">
      <c r="A2257" s="102"/>
      <c r="B2257" s="152"/>
    </row>
    <row r="2258" s="22" customFormat="1" spans="1:2">
      <c r="A2258" s="102"/>
      <c r="B2258" s="152"/>
    </row>
    <row r="2259" s="22" customFormat="1" spans="1:2">
      <c r="A2259" s="102"/>
      <c r="B2259" s="152"/>
    </row>
    <row r="2260" s="22" customFormat="1" spans="1:2">
      <c r="A2260" s="102"/>
      <c r="B2260" s="152"/>
    </row>
    <row r="2261" s="22" customFormat="1" spans="1:2">
      <c r="A2261" s="102"/>
      <c r="B2261" s="152"/>
    </row>
    <row r="2262" s="22" customFormat="1" spans="1:2">
      <c r="A2262" s="102"/>
      <c r="B2262" s="152"/>
    </row>
    <row r="2263" s="22" customFormat="1" spans="1:2">
      <c r="A2263" s="102"/>
      <c r="B2263" s="152"/>
    </row>
    <row r="2264" s="22" customFormat="1" spans="1:2">
      <c r="A2264" s="102"/>
      <c r="B2264" s="152"/>
    </row>
    <row r="2265" s="22" customFormat="1" spans="1:2">
      <c r="A2265" s="102"/>
      <c r="B2265" s="152"/>
    </row>
    <row r="2266" s="22" customFormat="1" spans="1:2">
      <c r="A2266" s="102"/>
      <c r="B2266" s="152"/>
    </row>
    <row r="2267" s="22" customFormat="1" spans="1:2">
      <c r="A2267" s="102"/>
      <c r="B2267" s="152"/>
    </row>
    <row r="2268" s="22" customFormat="1" spans="1:2">
      <c r="A2268" s="102"/>
      <c r="B2268" s="152"/>
    </row>
    <row r="2269" s="22" customFormat="1" spans="1:2">
      <c r="A2269" s="102"/>
      <c r="B2269" s="152"/>
    </row>
    <row r="2270" s="22" customFormat="1" spans="1:2">
      <c r="A2270" s="102"/>
      <c r="B2270" s="152"/>
    </row>
    <row r="2271" s="22" customFormat="1" spans="1:2">
      <c r="A2271" s="102"/>
      <c r="B2271" s="152"/>
    </row>
    <row r="2272" s="22" customFormat="1" spans="1:2">
      <c r="A2272" s="102"/>
      <c r="B2272" s="152"/>
    </row>
    <row r="2273" s="22" customFormat="1" spans="1:2">
      <c r="A2273" s="102"/>
      <c r="B2273" s="152"/>
    </row>
    <row r="2274" s="22" customFormat="1" spans="1:2">
      <c r="A2274" s="102"/>
      <c r="B2274" s="152"/>
    </row>
    <row r="2275" s="22" customFormat="1" spans="1:2">
      <c r="A2275" s="102"/>
      <c r="B2275" s="152"/>
    </row>
    <row r="2276" s="22" customFormat="1" spans="1:2">
      <c r="A2276" s="102"/>
      <c r="B2276" s="152"/>
    </row>
    <row r="2277" s="22" customFormat="1" spans="1:2">
      <c r="A2277" s="102"/>
      <c r="B2277" s="152"/>
    </row>
    <row r="2278" s="22" customFormat="1" spans="1:2">
      <c r="A2278" s="102"/>
      <c r="B2278" s="152"/>
    </row>
    <row r="2279" s="22" customFormat="1" spans="1:2">
      <c r="A2279" s="102"/>
      <c r="B2279" s="152"/>
    </row>
    <row r="2280" s="22" customFormat="1" spans="1:2">
      <c r="A2280" s="102"/>
      <c r="B2280" s="152"/>
    </row>
    <row r="2281" s="22" customFormat="1" spans="1:2">
      <c r="A2281" s="102"/>
      <c r="B2281" s="152"/>
    </row>
    <row r="2282" s="22" customFormat="1" spans="1:2">
      <c r="A2282" s="102"/>
      <c r="B2282" s="152"/>
    </row>
    <row r="2283" s="22" customFormat="1" spans="1:2">
      <c r="A2283" s="102"/>
      <c r="B2283" s="152"/>
    </row>
    <row r="2284" s="22" customFormat="1" spans="1:2">
      <c r="A2284" s="102"/>
      <c r="B2284" s="152"/>
    </row>
    <row r="2285" s="22" customFormat="1" spans="1:2">
      <c r="A2285" s="102"/>
      <c r="B2285" s="152"/>
    </row>
    <row r="2286" s="22" customFormat="1" spans="1:2">
      <c r="A2286" s="102"/>
      <c r="B2286" s="152"/>
    </row>
    <row r="2287" s="22" customFormat="1" spans="1:2">
      <c r="A2287" s="102"/>
      <c r="B2287" s="152"/>
    </row>
    <row r="2288" s="22" customFormat="1" spans="1:2">
      <c r="A2288" s="102"/>
      <c r="B2288" s="152"/>
    </row>
    <row r="2289" s="22" customFormat="1" spans="1:2">
      <c r="A2289" s="102"/>
      <c r="B2289" s="152"/>
    </row>
    <row r="2290" s="22" customFormat="1" spans="1:2">
      <c r="A2290" s="102"/>
      <c r="B2290" s="152"/>
    </row>
    <row r="2291" s="22" customFormat="1" spans="1:2">
      <c r="A2291" s="102"/>
      <c r="B2291" s="152"/>
    </row>
    <row r="2292" s="22" customFormat="1" spans="1:2">
      <c r="A2292" s="102"/>
      <c r="B2292" s="152"/>
    </row>
    <row r="2293" s="22" customFormat="1" spans="1:2">
      <c r="A2293" s="102"/>
      <c r="B2293" s="152"/>
    </row>
    <row r="2294" s="22" customFormat="1" spans="1:2">
      <c r="A2294" s="102"/>
      <c r="B2294" s="152"/>
    </row>
    <row r="2295" s="22" customFormat="1" spans="1:2">
      <c r="A2295" s="102"/>
      <c r="B2295" s="152"/>
    </row>
    <row r="2296" s="22" customFormat="1" spans="1:2">
      <c r="A2296" s="102"/>
      <c r="B2296" s="152"/>
    </row>
    <row r="2297" s="22" customFormat="1" spans="1:2">
      <c r="A2297" s="102"/>
      <c r="B2297" s="152"/>
    </row>
    <row r="2298" s="22" customFormat="1" spans="1:2">
      <c r="A2298" s="102"/>
      <c r="B2298" s="152"/>
    </row>
    <row r="2299" s="22" customFormat="1" spans="1:2">
      <c r="A2299" s="102"/>
      <c r="B2299" s="152"/>
    </row>
    <row r="2300" s="22" customFormat="1" spans="1:2">
      <c r="A2300" s="102"/>
      <c r="B2300" s="152"/>
    </row>
    <row r="2301" s="22" customFormat="1" spans="1:2">
      <c r="A2301" s="102"/>
      <c r="B2301" s="152"/>
    </row>
    <row r="2302" s="22" customFormat="1" spans="1:2">
      <c r="A2302" s="102"/>
      <c r="B2302" s="152"/>
    </row>
    <row r="2303" s="22" customFormat="1" spans="1:2">
      <c r="A2303" s="102"/>
      <c r="B2303" s="152"/>
    </row>
    <row r="2304" s="22" customFormat="1" spans="1:2">
      <c r="A2304" s="102"/>
      <c r="B2304" s="152"/>
    </row>
    <row r="2305" s="22" customFormat="1" spans="1:2">
      <c r="A2305" s="102"/>
      <c r="B2305" s="152"/>
    </row>
    <row r="2306" s="22" customFormat="1" spans="1:2">
      <c r="A2306" s="102"/>
      <c r="B2306" s="152"/>
    </row>
    <row r="2307" s="22" customFormat="1" spans="1:2">
      <c r="A2307" s="102"/>
      <c r="B2307" s="152"/>
    </row>
    <row r="2308" s="22" customFormat="1" spans="1:2">
      <c r="A2308" s="102"/>
      <c r="B2308" s="152"/>
    </row>
    <row r="2309" s="22" customFormat="1" spans="1:2">
      <c r="A2309" s="102"/>
      <c r="B2309" s="152"/>
    </row>
    <row r="2310" s="22" customFormat="1" spans="1:2">
      <c r="A2310" s="102"/>
      <c r="B2310" s="152"/>
    </row>
    <row r="2311" s="22" customFormat="1" spans="1:2">
      <c r="A2311" s="102"/>
      <c r="B2311" s="152"/>
    </row>
    <row r="2312" s="22" customFormat="1" spans="1:2">
      <c r="A2312" s="102"/>
      <c r="B2312" s="152"/>
    </row>
    <row r="2313" s="22" customFormat="1" spans="1:2">
      <c r="A2313" s="102"/>
      <c r="B2313" s="152"/>
    </row>
    <row r="2314" s="22" customFormat="1" spans="1:2">
      <c r="A2314" s="102"/>
      <c r="B2314" s="152"/>
    </row>
    <row r="2315" s="22" customFormat="1" spans="1:2">
      <c r="A2315" s="102"/>
      <c r="B2315" s="152"/>
    </row>
    <row r="2316" s="22" customFormat="1" spans="1:2">
      <c r="A2316" s="102"/>
      <c r="B2316" s="152"/>
    </row>
    <row r="2317" s="22" customFormat="1" spans="1:2">
      <c r="A2317" s="102"/>
      <c r="B2317" s="152"/>
    </row>
    <row r="2318" s="22" customFormat="1" spans="1:2">
      <c r="A2318" s="102"/>
      <c r="B2318" s="152"/>
    </row>
    <row r="2319" s="22" customFormat="1" spans="1:2">
      <c r="A2319" s="102"/>
      <c r="B2319" s="152"/>
    </row>
    <row r="2320" s="22" customFormat="1" spans="1:2">
      <c r="A2320" s="102"/>
      <c r="B2320" s="152"/>
    </row>
    <row r="2321" s="22" customFormat="1" spans="1:2">
      <c r="A2321" s="102"/>
      <c r="B2321" s="152"/>
    </row>
    <row r="2322" s="22" customFormat="1" spans="1:2">
      <c r="A2322" s="102"/>
      <c r="B2322" s="152"/>
    </row>
    <row r="2323" s="22" customFormat="1" spans="1:2">
      <c r="A2323" s="102"/>
      <c r="B2323" s="152"/>
    </row>
    <row r="2324" s="22" customFormat="1" spans="1:2">
      <c r="A2324" s="102"/>
      <c r="B2324" s="152"/>
    </row>
    <row r="2325" s="22" customFormat="1" spans="1:2">
      <c r="A2325" s="102"/>
      <c r="B2325" s="152"/>
    </row>
    <row r="2326" s="22" customFormat="1" spans="1:2">
      <c r="A2326" s="102"/>
      <c r="B2326" s="152"/>
    </row>
    <row r="2327" s="22" customFormat="1" spans="1:2">
      <c r="A2327" s="102"/>
      <c r="B2327" s="152"/>
    </row>
    <row r="2328" s="22" customFormat="1" spans="1:2">
      <c r="A2328" s="102"/>
      <c r="B2328" s="152"/>
    </row>
    <row r="2329" s="22" customFormat="1" spans="1:2">
      <c r="A2329" s="102"/>
      <c r="B2329" s="152"/>
    </row>
    <row r="2330" s="22" customFormat="1" spans="1:2">
      <c r="A2330" s="102"/>
      <c r="B2330" s="152"/>
    </row>
    <row r="2331" s="22" customFormat="1" spans="1:2">
      <c r="A2331" s="102"/>
      <c r="B2331" s="152"/>
    </row>
    <row r="2332" s="22" customFormat="1" spans="1:2">
      <c r="A2332" s="102"/>
      <c r="B2332" s="152"/>
    </row>
    <row r="2333" s="22" customFormat="1" spans="1:2">
      <c r="A2333" s="102"/>
      <c r="B2333" s="152"/>
    </row>
    <row r="2334" s="22" customFormat="1" spans="1:2">
      <c r="A2334" s="102"/>
      <c r="B2334" s="152"/>
    </row>
    <row r="2335" s="22" customFormat="1" spans="1:2">
      <c r="A2335" s="102"/>
      <c r="B2335" s="152"/>
    </row>
    <row r="2336" s="22" customFormat="1" spans="1:2">
      <c r="A2336" s="102"/>
      <c r="B2336" s="152"/>
    </row>
    <row r="2337" s="22" customFormat="1" spans="1:2">
      <c r="A2337" s="102"/>
      <c r="B2337" s="152"/>
    </row>
    <row r="2338" s="22" customFormat="1" spans="1:2">
      <c r="A2338" s="102"/>
      <c r="B2338" s="152"/>
    </row>
    <row r="2339" s="22" customFormat="1" spans="1:2">
      <c r="A2339" s="102"/>
      <c r="B2339" s="152"/>
    </row>
    <row r="2340" s="22" customFormat="1" spans="1:2">
      <c r="A2340" s="102"/>
      <c r="B2340" s="152"/>
    </row>
    <row r="2341" s="22" customFormat="1" spans="1:2">
      <c r="A2341" s="102"/>
      <c r="B2341" s="152"/>
    </row>
    <row r="2342" s="22" customFormat="1" spans="1:2">
      <c r="A2342" s="102"/>
      <c r="B2342" s="152"/>
    </row>
    <row r="2343" s="22" customFormat="1" spans="1:2">
      <c r="A2343" s="102"/>
      <c r="B2343" s="152"/>
    </row>
    <row r="2344" s="22" customFormat="1" spans="1:2">
      <c r="A2344" s="102"/>
      <c r="B2344" s="152"/>
    </row>
    <row r="2345" s="22" customFormat="1" spans="1:2">
      <c r="A2345" s="102"/>
      <c r="B2345" s="152"/>
    </row>
    <row r="2346" s="22" customFormat="1" spans="1:2">
      <c r="A2346" s="102"/>
      <c r="B2346" s="152"/>
    </row>
    <row r="2347" s="22" customFormat="1" spans="1:2">
      <c r="A2347" s="102"/>
      <c r="B2347" s="152"/>
    </row>
    <row r="2348" s="22" customFormat="1" spans="1:2">
      <c r="A2348" s="102"/>
      <c r="B2348" s="152"/>
    </row>
    <row r="2349" s="22" customFormat="1" spans="1:2">
      <c r="A2349" s="102"/>
      <c r="B2349" s="152"/>
    </row>
    <row r="2350" s="22" customFormat="1" spans="1:2">
      <c r="A2350" s="102"/>
      <c r="B2350" s="152"/>
    </row>
    <row r="2351" s="22" customFormat="1" spans="1:2">
      <c r="A2351" s="102"/>
      <c r="B2351" s="152"/>
    </row>
    <row r="2352" s="22" customFormat="1" spans="1:2">
      <c r="A2352" s="102"/>
      <c r="B2352" s="152"/>
    </row>
    <row r="2353" s="22" customFormat="1" spans="1:2">
      <c r="A2353" s="102"/>
      <c r="B2353" s="152"/>
    </row>
    <row r="2354" s="22" customFormat="1" spans="1:2">
      <c r="A2354" s="102"/>
      <c r="B2354" s="152"/>
    </row>
    <row r="2355" s="22" customFormat="1" spans="1:2">
      <c r="A2355" s="102"/>
      <c r="B2355" s="152"/>
    </row>
    <row r="2356" s="22" customFormat="1" spans="1:2">
      <c r="A2356" s="102"/>
      <c r="B2356" s="152"/>
    </row>
    <row r="2357" s="22" customFormat="1" spans="1:2">
      <c r="A2357" s="102"/>
      <c r="B2357" s="152"/>
    </row>
    <row r="2358" s="22" customFormat="1" spans="1:2">
      <c r="A2358" s="102"/>
      <c r="B2358" s="152"/>
    </row>
    <row r="2359" s="22" customFormat="1" spans="1:2">
      <c r="A2359" s="102"/>
      <c r="B2359" s="152"/>
    </row>
    <row r="2360" s="22" customFormat="1" spans="1:2">
      <c r="A2360" s="102"/>
      <c r="B2360" s="152"/>
    </row>
    <row r="2361" s="22" customFormat="1" spans="1:2">
      <c r="A2361" s="102"/>
      <c r="B2361" s="152"/>
    </row>
    <row r="2362" s="22" customFormat="1" spans="1:2">
      <c r="A2362" s="102"/>
      <c r="B2362" s="152"/>
    </row>
    <row r="2363" s="22" customFormat="1" spans="1:2">
      <c r="A2363" s="102"/>
      <c r="B2363" s="152"/>
    </row>
    <row r="2364" s="22" customFormat="1" spans="1:2">
      <c r="A2364" s="102"/>
      <c r="B2364" s="152"/>
    </row>
    <row r="2365" s="22" customFormat="1" spans="1:2">
      <c r="A2365" s="102"/>
      <c r="B2365" s="152"/>
    </row>
    <row r="2366" s="22" customFormat="1" spans="1:2">
      <c r="A2366" s="102"/>
      <c r="B2366" s="152"/>
    </row>
    <row r="2367" s="22" customFormat="1" spans="1:2">
      <c r="A2367" s="102"/>
      <c r="B2367" s="152"/>
    </row>
    <row r="2368" s="22" customFormat="1" spans="1:2">
      <c r="A2368" s="102"/>
      <c r="B2368" s="152"/>
    </row>
    <row r="2369" s="22" customFormat="1" spans="1:2">
      <c r="A2369" s="102"/>
      <c r="B2369" s="152"/>
    </row>
    <row r="2370" s="22" customFormat="1" spans="1:2">
      <c r="A2370" s="102"/>
      <c r="B2370" s="152"/>
    </row>
    <row r="2371" s="22" customFormat="1" spans="1:2">
      <c r="A2371" s="102"/>
      <c r="B2371" s="152"/>
    </row>
    <row r="2372" s="22" customFormat="1" spans="1:2">
      <c r="A2372" s="102"/>
      <c r="B2372" s="152"/>
    </row>
    <row r="2373" s="22" customFormat="1" spans="1:2">
      <c r="A2373" s="102"/>
      <c r="B2373" s="152"/>
    </row>
    <row r="2374" s="22" customFormat="1" spans="1:2">
      <c r="A2374" s="102"/>
      <c r="B2374" s="152"/>
    </row>
    <row r="2375" s="22" customFormat="1" spans="1:2">
      <c r="A2375" s="102"/>
      <c r="B2375" s="152"/>
    </row>
    <row r="2376" s="22" customFormat="1" spans="1:2">
      <c r="A2376" s="102"/>
      <c r="B2376" s="152"/>
    </row>
    <row r="2377" s="22" customFormat="1" spans="1:2">
      <c r="A2377" s="102"/>
      <c r="B2377" s="152"/>
    </row>
    <row r="2378" s="22" customFormat="1" spans="1:2">
      <c r="A2378" s="102"/>
      <c r="B2378" s="152"/>
    </row>
    <row r="2379" s="22" customFormat="1" spans="1:2">
      <c r="A2379" s="102"/>
      <c r="B2379" s="152"/>
    </row>
    <row r="2380" s="22" customFormat="1" spans="1:2">
      <c r="A2380" s="102"/>
      <c r="B2380" s="152"/>
    </row>
    <row r="2381" s="22" customFormat="1" spans="1:2">
      <c r="A2381" s="102"/>
      <c r="B2381" s="152"/>
    </row>
    <row r="2382" s="22" customFormat="1" spans="1:2">
      <c r="A2382" s="102"/>
      <c r="B2382" s="152"/>
    </row>
    <row r="2383" s="22" customFormat="1" spans="1:2">
      <c r="A2383" s="102"/>
      <c r="B2383" s="152"/>
    </row>
    <row r="2384" s="22" customFormat="1" spans="1:2">
      <c r="A2384" s="102"/>
      <c r="B2384" s="152"/>
    </row>
    <row r="2385" s="22" customFormat="1" spans="1:2">
      <c r="A2385" s="102"/>
      <c r="B2385" s="152"/>
    </row>
    <row r="2386" s="22" customFormat="1" spans="1:2">
      <c r="A2386" s="102"/>
      <c r="B2386" s="152"/>
    </row>
    <row r="2387" s="22" customFormat="1" spans="1:2">
      <c r="A2387" s="102"/>
      <c r="B2387" s="152"/>
    </row>
    <row r="2388" s="22" customFormat="1" spans="1:2">
      <c r="A2388" s="102"/>
      <c r="B2388" s="152"/>
    </row>
    <row r="2389" s="22" customFormat="1" spans="1:2">
      <c r="A2389" s="102"/>
      <c r="B2389" s="152"/>
    </row>
    <row r="2390" s="22" customFormat="1" spans="1:2">
      <c r="A2390" s="102"/>
      <c r="B2390" s="152"/>
    </row>
    <row r="2391" s="22" customFormat="1" spans="1:2">
      <c r="A2391" s="102"/>
      <c r="B2391" s="152"/>
    </row>
    <row r="2392" s="22" customFormat="1" spans="1:2">
      <c r="A2392" s="102"/>
      <c r="B2392" s="152"/>
    </row>
    <row r="2393" s="22" customFormat="1" spans="1:2">
      <c r="A2393" s="102"/>
      <c r="B2393" s="152"/>
    </row>
    <row r="2394" s="22" customFormat="1" spans="1:2">
      <c r="A2394" s="102"/>
      <c r="B2394" s="152"/>
    </row>
    <row r="2395" s="22" customFormat="1" spans="1:2">
      <c r="A2395" s="102"/>
      <c r="B2395" s="152"/>
    </row>
    <row r="2396" s="22" customFormat="1" spans="1:2">
      <c r="A2396" s="102"/>
      <c r="B2396" s="152"/>
    </row>
    <row r="2397" s="22" customFormat="1" spans="1:2">
      <c r="A2397" s="102"/>
      <c r="B2397" s="152"/>
    </row>
    <row r="2398" s="22" customFormat="1" spans="1:2">
      <c r="A2398" s="102"/>
      <c r="B2398" s="152"/>
    </row>
    <row r="2399" s="22" customFormat="1" spans="1:2">
      <c r="A2399" s="102"/>
      <c r="B2399" s="152"/>
    </row>
    <row r="2400" s="22" customFormat="1" spans="1:2">
      <c r="A2400" s="102"/>
      <c r="B2400" s="152"/>
    </row>
    <row r="2401" s="22" customFormat="1" spans="1:2">
      <c r="A2401" s="102"/>
      <c r="B2401" s="152"/>
    </row>
    <row r="2402" s="22" customFormat="1" spans="1:2">
      <c r="A2402" s="102"/>
      <c r="B2402" s="152"/>
    </row>
    <row r="2403" s="22" customFormat="1" spans="1:2">
      <c r="A2403" s="102"/>
      <c r="B2403" s="152"/>
    </row>
    <row r="2404" s="22" customFormat="1" spans="1:2">
      <c r="A2404" s="102"/>
      <c r="B2404" s="152"/>
    </row>
    <row r="2405" s="22" customFormat="1" spans="1:2">
      <c r="A2405" s="102"/>
      <c r="B2405" s="152"/>
    </row>
    <row r="2406" s="22" customFormat="1" spans="1:2">
      <c r="A2406" s="102"/>
      <c r="B2406" s="152"/>
    </row>
    <row r="2407" s="22" customFormat="1" spans="1:2">
      <c r="A2407" s="102"/>
      <c r="B2407" s="152"/>
    </row>
    <row r="2408" s="22" customFormat="1" spans="1:2">
      <c r="A2408" s="102"/>
      <c r="B2408" s="152"/>
    </row>
    <row r="2409" s="22" customFormat="1" spans="1:2">
      <c r="A2409" s="102"/>
      <c r="B2409" s="152"/>
    </row>
    <row r="2410" s="22" customFormat="1" spans="1:2">
      <c r="A2410" s="102"/>
      <c r="B2410" s="152"/>
    </row>
    <row r="2411" s="22" customFormat="1" spans="1:2">
      <c r="A2411" s="102"/>
      <c r="B2411" s="152"/>
    </row>
    <row r="2412" s="22" customFormat="1" spans="1:2">
      <c r="A2412" s="102"/>
      <c r="B2412" s="152"/>
    </row>
    <row r="2413" s="22" customFormat="1" spans="1:2">
      <c r="A2413" s="102"/>
      <c r="B2413" s="152"/>
    </row>
    <row r="2414" s="22" customFormat="1" spans="1:2">
      <c r="A2414" s="102"/>
      <c r="B2414" s="152"/>
    </row>
    <row r="2415" s="22" customFormat="1" spans="1:2">
      <c r="A2415" s="102"/>
      <c r="B2415" s="152"/>
    </row>
    <row r="2416" s="22" customFormat="1" spans="1:2">
      <c r="A2416" s="102"/>
      <c r="B2416" s="152"/>
    </row>
    <row r="2417" s="22" customFormat="1" spans="1:2">
      <c r="A2417" s="102"/>
      <c r="B2417" s="152"/>
    </row>
    <row r="2418" s="22" customFormat="1" spans="1:2">
      <c r="A2418" s="102"/>
      <c r="B2418" s="152"/>
    </row>
    <row r="2419" s="22" customFormat="1" spans="1:2">
      <c r="A2419" s="102"/>
      <c r="B2419" s="152"/>
    </row>
    <row r="2420" s="22" customFormat="1" spans="1:2">
      <c r="A2420" s="102"/>
      <c r="B2420" s="152"/>
    </row>
    <row r="2421" s="22" customFormat="1" spans="1:2">
      <c r="A2421" s="102"/>
      <c r="B2421" s="152"/>
    </row>
    <row r="2422" s="22" customFormat="1" spans="1:2">
      <c r="A2422" s="102"/>
      <c r="B2422" s="152"/>
    </row>
    <row r="2423" s="22" customFormat="1" spans="1:2">
      <c r="A2423" s="102"/>
      <c r="B2423" s="152"/>
    </row>
    <row r="2424" s="22" customFormat="1" spans="1:2">
      <c r="A2424" s="102"/>
      <c r="B2424" s="152"/>
    </row>
    <row r="2425" s="22" customFormat="1" spans="1:2">
      <c r="A2425" s="102"/>
      <c r="B2425" s="152"/>
    </row>
    <row r="2426" s="22" customFormat="1" spans="1:2">
      <c r="A2426" s="102"/>
      <c r="B2426" s="152"/>
    </row>
    <row r="2427" s="22" customFormat="1" spans="1:2">
      <c r="A2427" s="102"/>
      <c r="B2427" s="152"/>
    </row>
    <row r="2428" s="22" customFormat="1" spans="1:2">
      <c r="A2428" s="102"/>
      <c r="B2428" s="152"/>
    </row>
    <row r="2429" s="22" customFormat="1" spans="1:2">
      <c r="A2429" s="102"/>
      <c r="B2429" s="152"/>
    </row>
    <row r="2430" s="22" customFormat="1" spans="1:2">
      <c r="A2430" s="102"/>
      <c r="B2430" s="152"/>
    </row>
    <row r="2431" s="22" customFormat="1" spans="1:2">
      <c r="A2431" s="102"/>
      <c r="B2431" s="152"/>
    </row>
    <row r="2432" s="22" customFormat="1" spans="1:2">
      <c r="A2432" s="102"/>
      <c r="B2432" s="152"/>
    </row>
    <row r="2433" s="22" customFormat="1" spans="1:2">
      <c r="A2433" s="102"/>
      <c r="B2433" s="152"/>
    </row>
    <row r="2434" s="22" customFormat="1" spans="1:2">
      <c r="A2434" s="102"/>
      <c r="B2434" s="152"/>
    </row>
    <row r="2435" s="22" customFormat="1" spans="1:2">
      <c r="A2435" s="102"/>
      <c r="B2435" s="152"/>
    </row>
    <row r="2436" s="22" customFormat="1" spans="1:2">
      <c r="A2436" s="102"/>
      <c r="B2436" s="152"/>
    </row>
    <row r="2437" s="22" customFormat="1" spans="1:2">
      <c r="A2437" s="102"/>
      <c r="B2437" s="152"/>
    </row>
    <row r="2438" s="22" customFormat="1" spans="1:2">
      <c r="A2438" s="102"/>
      <c r="B2438" s="152"/>
    </row>
    <row r="2439" s="22" customFormat="1" spans="1:2">
      <c r="A2439" s="102"/>
      <c r="B2439" s="152"/>
    </row>
    <row r="2440" s="22" customFormat="1" spans="1:2">
      <c r="A2440" s="102"/>
      <c r="B2440" s="152"/>
    </row>
    <row r="2441" s="22" customFormat="1" spans="1:2">
      <c r="A2441" s="102"/>
      <c r="B2441" s="152"/>
    </row>
    <row r="2442" s="22" customFormat="1" spans="1:2">
      <c r="A2442" s="102"/>
      <c r="B2442" s="152"/>
    </row>
    <row r="2443" s="22" customFormat="1" spans="1:2">
      <c r="A2443" s="102"/>
      <c r="B2443" s="152"/>
    </row>
    <row r="2444" s="22" customFormat="1" spans="1:2">
      <c r="A2444" s="102"/>
      <c r="B2444" s="152"/>
    </row>
    <row r="2445" s="22" customFormat="1" spans="1:2">
      <c r="A2445" s="102"/>
      <c r="B2445" s="152"/>
    </row>
    <row r="2446" s="22" customFormat="1" spans="1:2">
      <c r="A2446" s="102"/>
      <c r="B2446" s="152"/>
    </row>
    <row r="2447" s="22" customFormat="1" spans="1:2">
      <c r="A2447" s="102"/>
      <c r="B2447" s="152"/>
    </row>
    <row r="2448" s="22" customFormat="1" spans="1:2">
      <c r="A2448" s="102"/>
      <c r="B2448" s="152"/>
    </row>
    <row r="2449" s="22" customFormat="1" spans="1:2">
      <c r="A2449" s="102"/>
      <c r="B2449" s="152"/>
    </row>
    <row r="2450" s="22" customFormat="1" spans="1:2">
      <c r="A2450" s="102"/>
      <c r="B2450" s="152"/>
    </row>
    <row r="2451" s="22" customFormat="1" spans="1:2">
      <c r="A2451" s="102"/>
      <c r="B2451" s="152"/>
    </row>
    <row r="2452" s="22" customFormat="1" spans="1:2">
      <c r="A2452" s="102"/>
      <c r="B2452" s="152"/>
    </row>
    <row r="2453" s="22" customFormat="1" spans="1:2">
      <c r="A2453" s="102"/>
      <c r="B2453" s="152"/>
    </row>
    <row r="2454" s="22" customFormat="1" spans="1:2">
      <c r="A2454" s="102"/>
      <c r="B2454" s="152"/>
    </row>
    <row r="2455" s="22" customFormat="1" spans="1:2">
      <c r="A2455" s="102"/>
      <c r="B2455" s="152"/>
    </row>
    <row r="2456" s="22" customFormat="1" spans="1:2">
      <c r="A2456" s="102"/>
      <c r="B2456" s="152"/>
    </row>
    <row r="2457" s="22" customFormat="1" spans="1:2">
      <c r="A2457" s="102"/>
      <c r="B2457" s="152"/>
    </row>
    <row r="2458" s="22" customFormat="1" spans="1:2">
      <c r="A2458" s="102"/>
      <c r="B2458" s="152"/>
    </row>
    <row r="2459" s="22" customFormat="1" spans="1:2">
      <c r="A2459" s="102"/>
      <c r="B2459" s="152"/>
    </row>
    <row r="2460" s="22" customFormat="1" spans="1:2">
      <c r="A2460" s="102"/>
      <c r="B2460" s="152"/>
    </row>
    <row r="2461" s="22" customFormat="1" spans="1:2">
      <c r="A2461" s="102"/>
      <c r="B2461" s="152"/>
    </row>
    <row r="2462" s="22" customFormat="1" spans="1:2">
      <c r="A2462" s="102"/>
      <c r="B2462" s="152"/>
    </row>
    <row r="2463" s="22" customFormat="1" spans="1:2">
      <c r="A2463" s="102"/>
      <c r="B2463" s="152"/>
    </row>
    <row r="2464" s="22" customFormat="1" spans="1:2">
      <c r="A2464" s="102"/>
      <c r="B2464" s="152"/>
    </row>
    <row r="2465" s="22" customFormat="1" spans="1:2">
      <c r="A2465" s="102"/>
      <c r="B2465" s="152"/>
    </row>
    <row r="2466" s="22" customFormat="1" spans="1:2">
      <c r="A2466" s="102"/>
      <c r="B2466" s="152"/>
    </row>
    <row r="2467" s="22" customFormat="1" spans="1:2">
      <c r="A2467" s="102"/>
      <c r="B2467" s="152"/>
    </row>
    <row r="2468" s="22" customFormat="1" spans="1:2">
      <c r="A2468" s="102"/>
      <c r="B2468" s="152"/>
    </row>
    <row r="2469" s="22" customFormat="1" spans="1:2">
      <c r="A2469" s="102"/>
      <c r="B2469" s="152"/>
    </row>
    <row r="2470" s="22" customFormat="1" spans="1:2">
      <c r="A2470" s="102"/>
      <c r="B2470" s="152"/>
    </row>
    <row r="2471" s="22" customFormat="1" spans="1:2">
      <c r="A2471" s="102"/>
      <c r="B2471" s="152"/>
    </row>
    <row r="2472" s="22" customFormat="1" spans="1:2">
      <c r="A2472" s="102"/>
      <c r="B2472" s="152"/>
    </row>
    <row r="2473" s="22" customFormat="1" spans="1:2">
      <c r="A2473" s="102"/>
      <c r="B2473" s="152"/>
    </row>
    <row r="2474" s="22" customFormat="1" spans="1:2">
      <c r="A2474" s="102"/>
      <c r="B2474" s="152"/>
    </row>
    <row r="2475" s="22" customFormat="1" spans="1:2">
      <c r="A2475" s="102"/>
      <c r="B2475" s="152"/>
    </row>
    <row r="2476" s="22" customFormat="1" spans="1:2">
      <c r="A2476" s="102"/>
      <c r="B2476" s="152"/>
    </row>
    <row r="2477" s="22" customFormat="1" spans="1:2">
      <c r="A2477" s="102"/>
      <c r="B2477" s="152"/>
    </row>
    <row r="2478" s="22" customFormat="1" spans="1:2">
      <c r="A2478" s="102"/>
      <c r="B2478" s="152"/>
    </row>
    <row r="2479" s="22" customFormat="1" spans="1:2">
      <c r="A2479" s="102"/>
      <c r="B2479" s="152"/>
    </row>
    <row r="2480" s="22" customFormat="1" spans="1:2">
      <c r="A2480" s="102"/>
      <c r="B2480" s="152"/>
    </row>
    <row r="2481" s="22" customFormat="1" spans="1:2">
      <c r="A2481" s="102"/>
      <c r="B2481" s="152"/>
    </row>
    <row r="2482" s="22" customFormat="1" spans="1:2">
      <c r="A2482" s="102"/>
      <c r="B2482" s="152"/>
    </row>
    <row r="2483" s="22" customFormat="1" spans="1:2">
      <c r="A2483" s="102"/>
      <c r="B2483" s="152"/>
    </row>
    <row r="2484" s="22" customFormat="1" spans="1:2">
      <c r="A2484" s="102"/>
      <c r="B2484" s="152"/>
    </row>
    <row r="2485" s="22" customFormat="1" spans="1:2">
      <c r="A2485" s="102"/>
      <c r="B2485" s="152"/>
    </row>
    <row r="2486" s="22" customFormat="1" spans="1:2">
      <c r="A2486" s="102"/>
      <c r="B2486" s="152"/>
    </row>
    <row r="2487" s="22" customFormat="1" spans="1:2">
      <c r="A2487" s="102"/>
      <c r="B2487" s="152"/>
    </row>
    <row r="2488" s="22" customFormat="1" spans="1:2">
      <c r="A2488" s="102"/>
      <c r="B2488" s="152"/>
    </row>
    <row r="2489" s="22" customFormat="1" spans="1:2">
      <c r="A2489" s="102"/>
      <c r="B2489" s="152"/>
    </row>
    <row r="2490" s="22" customFormat="1" spans="1:2">
      <c r="A2490" s="102"/>
      <c r="B2490" s="152"/>
    </row>
    <row r="2491" s="22" customFormat="1" spans="1:2">
      <c r="A2491" s="102"/>
      <c r="B2491" s="152"/>
    </row>
    <row r="2492" s="22" customFormat="1" spans="1:2">
      <c r="A2492" s="102"/>
      <c r="B2492" s="152"/>
    </row>
    <row r="2493" s="22" customFormat="1" spans="1:2">
      <c r="A2493" s="102"/>
      <c r="B2493" s="152"/>
    </row>
    <row r="2494" s="22" customFormat="1" spans="1:2">
      <c r="A2494" s="102"/>
      <c r="B2494" s="152"/>
    </row>
    <row r="2495" s="22" customFormat="1" spans="1:2">
      <c r="A2495" s="102"/>
      <c r="B2495" s="152"/>
    </row>
    <row r="2496" s="22" customFormat="1" spans="1:2">
      <c r="A2496" s="102"/>
      <c r="B2496" s="152"/>
    </row>
    <row r="2497" s="22" customFormat="1" spans="1:2">
      <c r="A2497" s="102"/>
      <c r="B2497" s="152"/>
    </row>
    <row r="2498" s="22" customFormat="1" spans="1:2">
      <c r="A2498" s="102"/>
      <c r="B2498" s="152"/>
    </row>
    <row r="2499" s="22" customFormat="1" spans="1:2">
      <c r="A2499" s="102"/>
      <c r="B2499" s="152"/>
    </row>
    <row r="2500" s="22" customFormat="1" spans="1:2">
      <c r="A2500" s="102"/>
      <c r="B2500" s="152"/>
    </row>
    <row r="2501" s="22" customFormat="1" spans="1:2">
      <c r="A2501" s="102"/>
      <c r="B2501" s="152"/>
    </row>
    <row r="2502" s="22" customFormat="1" spans="1:2">
      <c r="A2502" s="102"/>
      <c r="B2502" s="152"/>
    </row>
    <row r="2503" s="22" customFormat="1" spans="1:2">
      <c r="A2503" s="102"/>
      <c r="B2503" s="152"/>
    </row>
    <row r="2504" s="22" customFormat="1" spans="1:2">
      <c r="A2504" s="102"/>
      <c r="B2504" s="152"/>
    </row>
    <row r="2505" s="22" customFormat="1" spans="1:2">
      <c r="A2505" s="102"/>
      <c r="B2505" s="152"/>
    </row>
    <row r="2506" s="22" customFormat="1" spans="1:2">
      <c r="A2506" s="102"/>
      <c r="B2506" s="152"/>
    </row>
    <row r="2507" s="22" customFormat="1" spans="1:2">
      <c r="A2507" s="102"/>
      <c r="B2507" s="152"/>
    </row>
    <row r="2508" s="22" customFormat="1" spans="1:2">
      <c r="A2508" s="102"/>
      <c r="B2508" s="152"/>
    </row>
    <row r="2509" s="22" customFormat="1" spans="1:2">
      <c r="A2509" s="102"/>
      <c r="B2509" s="152"/>
    </row>
    <row r="2510" s="22" customFormat="1" spans="1:2">
      <c r="A2510" s="102"/>
      <c r="B2510" s="152"/>
    </row>
    <row r="2511" s="22" customFormat="1" spans="1:2">
      <c r="A2511" s="102"/>
      <c r="B2511" s="152"/>
    </row>
    <row r="2512" s="22" customFormat="1" spans="1:2">
      <c r="A2512" s="102"/>
      <c r="B2512" s="152"/>
    </row>
    <row r="2513" s="22" customFormat="1" spans="1:2">
      <c r="A2513" s="102"/>
      <c r="B2513" s="152"/>
    </row>
    <row r="2514" s="22" customFormat="1" spans="1:2">
      <c r="A2514" s="102"/>
      <c r="B2514" s="152"/>
    </row>
    <row r="2515" s="22" customFormat="1" spans="1:2">
      <c r="A2515" s="102"/>
      <c r="B2515" s="152"/>
    </row>
    <row r="2516" s="22" customFormat="1" spans="1:2">
      <c r="A2516" s="102"/>
      <c r="B2516" s="152"/>
    </row>
    <row r="2517" s="22" customFormat="1" spans="1:2">
      <c r="A2517" s="102"/>
      <c r="B2517" s="152"/>
    </row>
    <row r="2518" s="22" customFormat="1" spans="1:2">
      <c r="A2518" s="102"/>
      <c r="B2518" s="152"/>
    </row>
    <row r="2519" s="22" customFormat="1" spans="1:2">
      <c r="A2519" s="102"/>
      <c r="B2519" s="152"/>
    </row>
    <row r="2520" s="22" customFormat="1" spans="1:2">
      <c r="A2520" s="102"/>
      <c r="B2520" s="152"/>
    </row>
    <row r="2521" s="22" customFormat="1" spans="1:2">
      <c r="A2521" s="102"/>
      <c r="B2521" s="152"/>
    </row>
    <row r="2522" s="22" customFormat="1" spans="1:2">
      <c r="A2522" s="102"/>
      <c r="B2522" s="152"/>
    </row>
    <row r="2523" s="22" customFormat="1" spans="1:2">
      <c r="A2523" s="102"/>
      <c r="B2523" s="152"/>
    </row>
    <row r="2524" s="22" customFormat="1" spans="1:2">
      <c r="A2524" s="102"/>
      <c r="B2524" s="152"/>
    </row>
    <row r="2525" s="22" customFormat="1" spans="1:2">
      <c r="A2525" s="102"/>
      <c r="B2525" s="152"/>
    </row>
    <row r="2526" s="22" customFormat="1" spans="1:2">
      <c r="A2526" s="102"/>
      <c r="B2526" s="152"/>
    </row>
    <row r="2527" s="22" customFormat="1" spans="1:2">
      <c r="A2527" s="102"/>
      <c r="B2527" s="152"/>
    </row>
    <row r="2528" s="22" customFormat="1" spans="1:2">
      <c r="A2528" s="102"/>
      <c r="B2528" s="152"/>
    </row>
    <row r="2529" s="22" customFormat="1" spans="1:2">
      <c r="A2529" s="102"/>
      <c r="B2529" s="152"/>
    </row>
    <row r="2530" s="22" customFormat="1" spans="1:2">
      <c r="A2530" s="102"/>
      <c r="B2530" s="152"/>
    </row>
    <row r="2531" s="22" customFormat="1" spans="1:2">
      <c r="A2531" s="102"/>
      <c r="B2531" s="152"/>
    </row>
    <row r="2532" s="22" customFormat="1" spans="1:2">
      <c r="A2532" s="102"/>
      <c r="B2532" s="152"/>
    </row>
    <row r="2533" s="22" customFormat="1" spans="1:2">
      <c r="A2533" s="102"/>
      <c r="B2533" s="152"/>
    </row>
    <row r="2534" s="22" customFormat="1" spans="1:2">
      <c r="A2534" s="102"/>
      <c r="B2534" s="152"/>
    </row>
    <row r="2535" s="22" customFormat="1" spans="1:2">
      <c r="A2535" s="102"/>
      <c r="B2535" s="152"/>
    </row>
    <row r="2536" s="22" customFormat="1" spans="1:2">
      <c r="A2536" s="102"/>
      <c r="B2536" s="152"/>
    </row>
    <row r="2537" s="22" customFormat="1" spans="1:2">
      <c r="A2537" s="102"/>
      <c r="B2537" s="152"/>
    </row>
    <row r="2538" s="22" customFormat="1" spans="1:2">
      <c r="A2538" s="102"/>
      <c r="B2538" s="152"/>
    </row>
    <row r="2539" s="22" customFormat="1" spans="1:2">
      <c r="A2539" s="102"/>
      <c r="B2539" s="152"/>
    </row>
    <row r="2540" s="22" customFormat="1" spans="1:2">
      <c r="A2540" s="102"/>
      <c r="B2540" s="152"/>
    </row>
    <row r="2541" s="22" customFormat="1" spans="1:2">
      <c r="A2541" s="102"/>
      <c r="B2541" s="152"/>
    </row>
    <row r="2542" s="22" customFormat="1" spans="1:2">
      <c r="A2542" s="102"/>
      <c r="B2542" s="152"/>
    </row>
    <row r="2543" s="22" customFormat="1" spans="1:2">
      <c r="A2543" s="102"/>
      <c r="B2543" s="152"/>
    </row>
    <row r="2544" s="22" customFormat="1" spans="1:2">
      <c r="A2544" s="102"/>
      <c r="B2544" s="152"/>
    </row>
    <row r="2545" s="22" customFormat="1" spans="1:2">
      <c r="A2545" s="102"/>
      <c r="B2545" s="152"/>
    </row>
    <row r="2546" s="22" customFormat="1" spans="1:2">
      <c r="A2546" s="102"/>
      <c r="B2546" s="152"/>
    </row>
    <row r="2547" s="22" customFormat="1" spans="1:2">
      <c r="A2547" s="102"/>
      <c r="B2547" s="152"/>
    </row>
    <row r="2548" s="22" customFormat="1" spans="1:2">
      <c r="A2548" s="102"/>
      <c r="B2548" s="152"/>
    </row>
    <row r="2549" s="22" customFormat="1" spans="1:2">
      <c r="A2549" s="102"/>
      <c r="B2549" s="152"/>
    </row>
    <row r="2550" s="22" customFormat="1" spans="1:2">
      <c r="A2550" s="102"/>
      <c r="B2550" s="152"/>
    </row>
    <row r="2551" s="22" customFormat="1" spans="1:2">
      <c r="A2551" s="102"/>
      <c r="B2551" s="152"/>
    </row>
    <row r="2552" s="22" customFormat="1" spans="1:2">
      <c r="A2552" s="102"/>
      <c r="B2552" s="152"/>
    </row>
    <row r="2553" s="22" customFormat="1" spans="1:2">
      <c r="A2553" s="102"/>
      <c r="B2553" s="152"/>
    </row>
    <row r="2554" s="22" customFormat="1" spans="1:2">
      <c r="A2554" s="102"/>
      <c r="B2554" s="152"/>
    </row>
    <row r="2555" s="22" customFormat="1" spans="1:2">
      <c r="A2555" s="102"/>
      <c r="B2555" s="152"/>
    </row>
    <row r="2556" s="22" customFormat="1" spans="1:2">
      <c r="A2556" s="102"/>
      <c r="B2556" s="152"/>
    </row>
    <row r="2557" s="22" customFormat="1" spans="1:2">
      <c r="A2557" s="102"/>
      <c r="B2557" s="152"/>
    </row>
    <row r="2558" s="22" customFormat="1" spans="1:2">
      <c r="A2558" s="102"/>
      <c r="B2558" s="152"/>
    </row>
    <row r="2559" s="22" customFormat="1" spans="1:2">
      <c r="A2559" s="102"/>
      <c r="B2559" s="152"/>
    </row>
    <row r="2560" s="22" customFormat="1" spans="1:2">
      <c r="A2560" s="102"/>
      <c r="B2560" s="152"/>
    </row>
    <row r="2561" s="22" customFormat="1" spans="1:2">
      <c r="A2561" s="102"/>
      <c r="B2561" s="152"/>
    </row>
    <row r="2562" s="22" customFormat="1" spans="1:2">
      <c r="A2562" s="102"/>
      <c r="B2562" s="152"/>
    </row>
    <row r="2563" s="22" customFormat="1" spans="1:2">
      <c r="A2563" s="102"/>
      <c r="B2563" s="152"/>
    </row>
    <row r="2564" s="22" customFormat="1" spans="1:2">
      <c r="A2564" s="102"/>
      <c r="B2564" s="152"/>
    </row>
    <row r="2565" s="22" customFormat="1" spans="1:2">
      <c r="A2565" s="102"/>
      <c r="B2565" s="152"/>
    </row>
    <row r="2566" s="22" customFormat="1" spans="1:2">
      <c r="A2566" s="102"/>
      <c r="B2566" s="152"/>
    </row>
    <row r="2567" s="22" customFormat="1" spans="1:2">
      <c r="A2567" s="102"/>
      <c r="B2567" s="152"/>
    </row>
    <row r="2568" s="22" customFormat="1" spans="1:2">
      <c r="A2568" s="102"/>
      <c r="B2568" s="152"/>
    </row>
    <row r="2569" s="22" customFormat="1" spans="1:2">
      <c r="A2569" s="102"/>
      <c r="B2569" s="152"/>
    </row>
    <row r="2570" s="22" customFormat="1" spans="1:2">
      <c r="A2570" s="102"/>
      <c r="B2570" s="152"/>
    </row>
    <row r="2571" s="22" customFormat="1" spans="1:2">
      <c r="A2571" s="102"/>
      <c r="B2571" s="152"/>
    </row>
    <row r="2572" s="22" customFormat="1" spans="1:2">
      <c r="A2572" s="102"/>
      <c r="B2572" s="152"/>
    </row>
    <row r="2573" s="22" customFormat="1" spans="1:2">
      <c r="A2573" s="102"/>
      <c r="B2573" s="152"/>
    </row>
    <row r="2574" s="22" customFormat="1" spans="1:2">
      <c r="A2574" s="102"/>
      <c r="B2574" s="152"/>
    </row>
    <row r="2575" s="22" customFormat="1" spans="1:2">
      <c r="A2575" s="102"/>
      <c r="B2575" s="152"/>
    </row>
    <row r="2576" s="22" customFormat="1" spans="1:2">
      <c r="A2576" s="102"/>
      <c r="B2576" s="152"/>
    </row>
    <row r="2577" s="22" customFormat="1" spans="1:2">
      <c r="A2577" s="102"/>
      <c r="B2577" s="152"/>
    </row>
    <row r="2578" s="22" customFormat="1" spans="1:2">
      <c r="A2578" s="102"/>
      <c r="B2578" s="152"/>
    </row>
    <row r="2579" s="22" customFormat="1" spans="1:2">
      <c r="A2579" s="102"/>
      <c r="B2579" s="152"/>
    </row>
    <row r="2580" s="22" customFormat="1" spans="1:2">
      <c r="A2580" s="102"/>
      <c r="B2580" s="152"/>
    </row>
    <row r="2581" s="22" customFormat="1" spans="1:2">
      <c r="A2581" s="102"/>
      <c r="B2581" s="152"/>
    </row>
    <row r="2582" s="22" customFormat="1" spans="1:2">
      <c r="A2582" s="102"/>
      <c r="B2582" s="152"/>
    </row>
    <row r="2583" s="22" customFormat="1" spans="1:2">
      <c r="A2583" s="102"/>
      <c r="B2583" s="152"/>
    </row>
    <row r="2584" s="22" customFormat="1" spans="1:2">
      <c r="A2584" s="102"/>
      <c r="B2584" s="152"/>
    </row>
    <row r="2585" s="22" customFormat="1" spans="1:2">
      <c r="A2585" s="102"/>
      <c r="B2585" s="152"/>
    </row>
    <row r="2586" s="22" customFormat="1" spans="1:2">
      <c r="A2586" s="102"/>
      <c r="B2586" s="152"/>
    </row>
    <row r="2587" s="22" customFormat="1" spans="1:2">
      <c r="A2587" s="102"/>
      <c r="B2587" s="152"/>
    </row>
    <row r="2588" s="22" customFormat="1" spans="1:2">
      <c r="A2588" s="102"/>
      <c r="B2588" s="152"/>
    </row>
    <row r="2589" s="22" customFormat="1" spans="1:2">
      <c r="A2589" s="102"/>
      <c r="B2589" s="152"/>
    </row>
    <row r="2590" s="22" customFormat="1" spans="1:2">
      <c r="A2590" s="102"/>
      <c r="B2590" s="152"/>
    </row>
    <row r="2591" s="22" customFormat="1" spans="1:2">
      <c r="A2591" s="102"/>
      <c r="B2591" s="152"/>
    </row>
    <row r="2592" s="22" customFormat="1" spans="1:2">
      <c r="A2592" s="102"/>
      <c r="B2592" s="152"/>
    </row>
    <row r="2593" s="22" customFormat="1" spans="1:2">
      <c r="A2593" s="102"/>
      <c r="B2593" s="152"/>
    </row>
    <row r="2594" s="22" customFormat="1" spans="1:2">
      <c r="A2594" s="102"/>
      <c r="B2594" s="152"/>
    </row>
    <row r="2595" s="22" customFormat="1" spans="1:2">
      <c r="A2595" s="102"/>
      <c r="B2595" s="152"/>
    </row>
    <row r="2596" s="22" customFormat="1" spans="1:2">
      <c r="A2596" s="102"/>
      <c r="B2596" s="152"/>
    </row>
    <row r="2597" s="22" customFormat="1" spans="1:2">
      <c r="A2597" s="102"/>
      <c r="B2597" s="152"/>
    </row>
    <row r="2598" s="22" customFormat="1" spans="1:2">
      <c r="A2598" s="102"/>
      <c r="B2598" s="152"/>
    </row>
    <row r="2599" s="22" customFormat="1" spans="1:2">
      <c r="A2599" s="102"/>
      <c r="B2599" s="152"/>
    </row>
    <row r="2600" s="22" customFormat="1" spans="1:2">
      <c r="A2600" s="102"/>
      <c r="B2600" s="152"/>
    </row>
    <row r="2601" s="22" customFormat="1" spans="1:2">
      <c r="A2601" s="102"/>
      <c r="B2601" s="152"/>
    </row>
    <row r="2602" s="22" customFormat="1" spans="1:2">
      <c r="A2602" s="102"/>
      <c r="B2602" s="152"/>
    </row>
    <row r="2603" s="22" customFormat="1" spans="1:2">
      <c r="A2603" s="102"/>
      <c r="B2603" s="152"/>
    </row>
    <row r="2604" s="22" customFormat="1" spans="1:2">
      <c r="A2604" s="102"/>
      <c r="B2604" s="152"/>
    </row>
    <row r="2605" s="22" customFormat="1" spans="1:2">
      <c r="A2605" s="102"/>
      <c r="B2605" s="152"/>
    </row>
    <row r="2606" s="22" customFormat="1" spans="1:2">
      <c r="A2606" s="102"/>
      <c r="B2606" s="152"/>
    </row>
    <row r="2607" s="22" customFormat="1" spans="1:2">
      <c r="A2607" s="102"/>
      <c r="B2607" s="152"/>
    </row>
    <row r="2608" s="22" customFormat="1" spans="1:2">
      <c r="A2608" s="102"/>
      <c r="B2608" s="152"/>
    </row>
    <row r="2609" s="22" customFormat="1" spans="1:2">
      <c r="A2609" s="102"/>
      <c r="B2609" s="152"/>
    </row>
    <row r="2610" s="22" customFormat="1" spans="1:2">
      <c r="A2610" s="102"/>
      <c r="B2610" s="152"/>
    </row>
    <row r="2611" s="22" customFormat="1" spans="1:2">
      <c r="A2611" s="102"/>
      <c r="B2611" s="152"/>
    </row>
    <row r="2612" s="22" customFormat="1" spans="1:2">
      <c r="A2612" s="102"/>
      <c r="B2612" s="152"/>
    </row>
    <row r="2613" s="22" customFormat="1" spans="1:2">
      <c r="A2613" s="102"/>
      <c r="B2613" s="152"/>
    </row>
    <row r="2614" s="22" customFormat="1" spans="1:2">
      <c r="A2614" s="102"/>
      <c r="B2614" s="152"/>
    </row>
    <row r="2615" s="22" customFormat="1" spans="1:2">
      <c r="A2615" s="102"/>
      <c r="B2615" s="152"/>
    </row>
    <row r="2616" s="22" customFormat="1" spans="1:2">
      <c r="A2616" s="102"/>
      <c r="B2616" s="152"/>
    </row>
    <row r="2617" s="22" customFormat="1" spans="1:2">
      <c r="A2617" s="102"/>
      <c r="B2617" s="152"/>
    </row>
    <row r="2618" s="22" customFormat="1" spans="1:2">
      <c r="A2618" s="102"/>
      <c r="B2618" s="152"/>
    </row>
    <row r="2619" s="22" customFormat="1" spans="1:2">
      <c r="A2619" s="102"/>
      <c r="B2619" s="152"/>
    </row>
    <row r="2620" s="22" customFormat="1" spans="1:2">
      <c r="A2620" s="102"/>
      <c r="B2620" s="152"/>
    </row>
    <row r="2621" s="22" customFormat="1" spans="1:2">
      <c r="A2621" s="102"/>
      <c r="B2621" s="152"/>
    </row>
    <row r="2622" s="22" customFormat="1" spans="1:2">
      <c r="A2622" s="102"/>
      <c r="B2622" s="152"/>
    </row>
    <row r="2623" s="22" customFormat="1" spans="1:2">
      <c r="A2623" s="102"/>
      <c r="B2623" s="152"/>
    </row>
    <row r="2624" s="22" customFormat="1" spans="1:2">
      <c r="A2624" s="102"/>
      <c r="B2624" s="152"/>
    </row>
    <row r="2625" s="22" customFormat="1" spans="1:2">
      <c r="A2625" s="102"/>
      <c r="B2625" s="152"/>
    </row>
    <row r="2626" s="22" customFormat="1" spans="1:2">
      <c r="A2626" s="102"/>
      <c r="B2626" s="152"/>
    </row>
    <row r="2627" s="22" customFormat="1" spans="1:2">
      <c r="A2627" s="102"/>
      <c r="B2627" s="152"/>
    </row>
    <row r="2628" s="22" customFormat="1" spans="1:2">
      <c r="A2628" s="102"/>
      <c r="B2628" s="152"/>
    </row>
    <row r="2629" s="22" customFormat="1" spans="1:2">
      <c r="A2629" s="102"/>
      <c r="B2629" s="152"/>
    </row>
    <row r="2630" s="22" customFormat="1" spans="1:2">
      <c r="A2630" s="102"/>
      <c r="B2630" s="152"/>
    </row>
    <row r="2631" s="22" customFormat="1" spans="1:2">
      <c r="A2631" s="102"/>
      <c r="B2631" s="152"/>
    </row>
    <row r="2632" s="22" customFormat="1" spans="1:2">
      <c r="A2632" s="102"/>
      <c r="B2632" s="152"/>
    </row>
    <row r="2633" s="22" customFormat="1" spans="1:2">
      <c r="A2633" s="102"/>
      <c r="B2633" s="152"/>
    </row>
    <row r="2634" s="22" customFormat="1" spans="1:2">
      <c r="A2634" s="102"/>
      <c r="B2634" s="152"/>
    </row>
    <row r="2635" s="22" customFormat="1" spans="1:2">
      <c r="A2635" s="102"/>
      <c r="B2635" s="152"/>
    </row>
    <row r="2636" s="22" customFormat="1" spans="1:2">
      <c r="A2636" s="102"/>
      <c r="B2636" s="152"/>
    </row>
    <row r="2637" s="22" customFormat="1" spans="1:2">
      <c r="A2637" s="102"/>
      <c r="B2637" s="152"/>
    </row>
    <row r="2638" s="22" customFormat="1" spans="1:2">
      <c r="A2638" s="102"/>
      <c r="B2638" s="152"/>
    </row>
    <row r="2639" s="22" customFormat="1" spans="1:2">
      <c r="A2639" s="102"/>
      <c r="B2639" s="152"/>
    </row>
    <row r="2640" s="22" customFormat="1" spans="1:2">
      <c r="A2640" s="102"/>
      <c r="B2640" s="152"/>
    </row>
    <row r="2641" s="22" customFormat="1" spans="1:2">
      <c r="A2641" s="102"/>
      <c r="B2641" s="152"/>
    </row>
    <row r="2642" s="22" customFormat="1" spans="1:2">
      <c r="A2642" s="102"/>
      <c r="B2642" s="152"/>
    </row>
    <row r="2643" s="22" customFormat="1" spans="1:2">
      <c r="A2643" s="102"/>
      <c r="B2643" s="152"/>
    </row>
    <row r="2644" s="22" customFormat="1" spans="1:2">
      <c r="A2644" s="102"/>
      <c r="B2644" s="152"/>
    </row>
    <row r="2645" s="22" customFormat="1" spans="1:2">
      <c r="A2645" s="102"/>
      <c r="B2645" s="152"/>
    </row>
    <row r="2646" s="22" customFormat="1" spans="1:2">
      <c r="A2646" s="102"/>
      <c r="B2646" s="152"/>
    </row>
    <row r="2647" s="22" customFormat="1" spans="1:2">
      <c r="A2647" s="102"/>
      <c r="B2647" s="152"/>
    </row>
    <row r="2648" s="22" customFormat="1" spans="1:2">
      <c r="A2648" s="102"/>
      <c r="B2648" s="152"/>
    </row>
    <row r="2649" s="22" customFormat="1" spans="1:2">
      <c r="A2649" s="102"/>
      <c r="B2649" s="152"/>
    </row>
    <row r="2650" s="22" customFormat="1" spans="1:2">
      <c r="A2650" s="102"/>
      <c r="B2650" s="152"/>
    </row>
    <row r="2651" s="22" customFormat="1" spans="1:2">
      <c r="A2651" s="102"/>
      <c r="B2651" s="152"/>
    </row>
    <row r="2652" s="22" customFormat="1" spans="1:2">
      <c r="A2652" s="102"/>
      <c r="B2652" s="152"/>
    </row>
    <row r="2653" s="22" customFormat="1" spans="1:2">
      <c r="A2653" s="102"/>
      <c r="B2653" s="152"/>
    </row>
    <row r="2654" s="22" customFormat="1" spans="1:2">
      <c r="A2654" s="102"/>
      <c r="B2654" s="152"/>
    </row>
    <row r="2655" s="22" customFormat="1" spans="1:2">
      <c r="A2655" s="102"/>
      <c r="B2655" s="152"/>
    </row>
    <row r="2656" s="22" customFormat="1" spans="1:2">
      <c r="A2656" s="102"/>
      <c r="B2656" s="152"/>
    </row>
    <row r="2657" s="22" customFormat="1" spans="1:2">
      <c r="A2657" s="102"/>
      <c r="B2657" s="152"/>
    </row>
    <row r="2658" s="22" customFormat="1" spans="1:2">
      <c r="A2658" s="102"/>
      <c r="B2658" s="152"/>
    </row>
    <row r="2659" s="22" customFormat="1" spans="1:2">
      <c r="A2659" s="102"/>
      <c r="B2659" s="152"/>
    </row>
    <row r="2660" s="22" customFormat="1" spans="1:2">
      <c r="A2660" s="102"/>
      <c r="B2660" s="152"/>
    </row>
    <row r="2661" s="22" customFormat="1" spans="1:2">
      <c r="A2661" s="102"/>
      <c r="B2661" s="152"/>
    </row>
    <row r="2662" s="22" customFormat="1" spans="1:2">
      <c r="A2662" s="102"/>
      <c r="B2662" s="152"/>
    </row>
    <row r="2663" s="22" customFormat="1" spans="1:2">
      <c r="A2663" s="102"/>
      <c r="B2663" s="152"/>
    </row>
    <row r="2664" s="22" customFormat="1" spans="1:2">
      <c r="A2664" s="102"/>
      <c r="B2664" s="152"/>
    </row>
    <row r="2665" s="22" customFormat="1" spans="1:2">
      <c r="A2665" s="102"/>
      <c r="B2665" s="152"/>
    </row>
    <row r="2666" s="22" customFormat="1" spans="1:2">
      <c r="A2666" s="102"/>
      <c r="B2666" s="152"/>
    </row>
    <row r="2667" s="22" customFormat="1" spans="1:2">
      <c r="A2667" s="102"/>
      <c r="B2667" s="152"/>
    </row>
    <row r="2668" s="22" customFormat="1" spans="1:2">
      <c r="A2668" s="102"/>
      <c r="B2668" s="152"/>
    </row>
    <row r="2669" s="22" customFormat="1" spans="1:2">
      <c r="A2669" s="102"/>
      <c r="B2669" s="152"/>
    </row>
    <row r="2670" s="22" customFormat="1" spans="1:2">
      <c r="A2670" s="102"/>
      <c r="B2670" s="152"/>
    </row>
    <row r="2671" s="22" customFormat="1" spans="1:2">
      <c r="A2671" s="102"/>
      <c r="B2671" s="152"/>
    </row>
    <row r="2672" s="22" customFormat="1" spans="1:2">
      <c r="A2672" s="102"/>
      <c r="B2672" s="152"/>
    </row>
    <row r="2673" s="22" customFormat="1" spans="1:2">
      <c r="A2673" s="102"/>
      <c r="B2673" s="152"/>
    </row>
    <row r="2674" s="22" customFormat="1" spans="1:2">
      <c r="A2674" s="102"/>
      <c r="B2674" s="152"/>
    </row>
    <row r="2675" s="22" customFormat="1" spans="1:2">
      <c r="A2675" s="102"/>
      <c r="B2675" s="152"/>
    </row>
    <row r="2676" s="22" customFormat="1" spans="1:2">
      <c r="A2676" s="102"/>
      <c r="B2676" s="152"/>
    </row>
    <row r="2677" s="22" customFormat="1" spans="1:2">
      <c r="A2677" s="102"/>
      <c r="B2677" s="152"/>
    </row>
    <row r="2678" s="22" customFormat="1" spans="1:2">
      <c r="A2678" s="102"/>
      <c r="B2678" s="152"/>
    </row>
    <row r="2679" s="22" customFormat="1" spans="1:2">
      <c r="A2679" s="102"/>
      <c r="B2679" s="152"/>
    </row>
    <row r="2680" s="22" customFormat="1" spans="1:2">
      <c r="A2680" s="102"/>
      <c r="B2680" s="152"/>
    </row>
    <row r="2681" s="22" customFormat="1" spans="1:2">
      <c r="A2681" s="102"/>
      <c r="B2681" s="152"/>
    </row>
    <row r="2682" s="22" customFormat="1" spans="1:2">
      <c r="A2682" s="102"/>
      <c r="B2682" s="152"/>
    </row>
    <row r="2683" s="22" customFormat="1" spans="1:2">
      <c r="A2683" s="102"/>
      <c r="B2683" s="152"/>
    </row>
    <row r="2684" s="22" customFormat="1" spans="1:2">
      <c r="A2684" s="102"/>
      <c r="B2684" s="152"/>
    </row>
    <row r="2685" s="22" customFormat="1" spans="1:2">
      <c r="A2685" s="102"/>
      <c r="B2685" s="152"/>
    </row>
    <row r="2686" s="22" customFormat="1" spans="1:2">
      <c r="A2686" s="102"/>
      <c r="B2686" s="152"/>
    </row>
    <row r="2687" s="22" customFormat="1" spans="1:2">
      <c r="A2687" s="102"/>
      <c r="B2687" s="152"/>
    </row>
    <row r="2688" s="22" customFormat="1" spans="1:2">
      <c r="A2688" s="102"/>
      <c r="B2688" s="152"/>
    </row>
    <row r="2689" s="22" customFormat="1" spans="1:2">
      <c r="A2689" s="102"/>
      <c r="B2689" s="152"/>
    </row>
    <row r="2690" s="22" customFormat="1" spans="1:2">
      <c r="A2690" s="102"/>
      <c r="B2690" s="152"/>
    </row>
    <row r="2691" s="22" customFormat="1" spans="1:2">
      <c r="A2691" s="102"/>
      <c r="B2691" s="152"/>
    </row>
    <row r="2692" s="22" customFormat="1" spans="1:2">
      <c r="A2692" s="102"/>
      <c r="B2692" s="152"/>
    </row>
    <row r="2693" s="22" customFormat="1" spans="1:2">
      <c r="A2693" s="102"/>
      <c r="B2693" s="152"/>
    </row>
    <row r="2694" s="22" customFormat="1" spans="1:2">
      <c r="A2694" s="102"/>
      <c r="B2694" s="152"/>
    </row>
    <row r="2695" s="22" customFormat="1" spans="1:2">
      <c r="A2695" s="102"/>
      <c r="B2695" s="152"/>
    </row>
    <row r="2696" s="22" customFormat="1" spans="1:2">
      <c r="A2696" s="102"/>
      <c r="B2696" s="152"/>
    </row>
    <row r="2697" s="22" customFormat="1" spans="1:2">
      <c r="A2697" s="102"/>
      <c r="B2697" s="152"/>
    </row>
    <row r="2698" s="22" customFormat="1" spans="1:2">
      <c r="A2698" s="102"/>
      <c r="B2698" s="152"/>
    </row>
    <row r="2699" s="22" customFormat="1" spans="1:2">
      <c r="A2699" s="102"/>
      <c r="B2699" s="152"/>
    </row>
    <row r="2700" s="22" customFormat="1" spans="1:2">
      <c r="A2700" s="102"/>
      <c r="B2700" s="152"/>
    </row>
    <row r="2701" s="22" customFormat="1" spans="1:2">
      <c r="A2701" s="102"/>
      <c r="B2701" s="152"/>
    </row>
    <row r="2702" s="22" customFormat="1" spans="1:2">
      <c r="A2702" s="102"/>
      <c r="B2702" s="152"/>
    </row>
    <row r="2703" s="22" customFormat="1" spans="1:2">
      <c r="A2703" s="102"/>
      <c r="B2703" s="152"/>
    </row>
    <row r="2704" s="22" customFormat="1" spans="1:2">
      <c r="A2704" s="102"/>
      <c r="B2704" s="152"/>
    </row>
    <row r="2705" s="22" customFormat="1" spans="1:2">
      <c r="A2705" s="102"/>
      <c r="B2705" s="152"/>
    </row>
    <row r="2706" s="22" customFormat="1" spans="1:2">
      <c r="A2706" s="102"/>
      <c r="B2706" s="152"/>
    </row>
    <row r="2707" s="22" customFormat="1" spans="1:2">
      <c r="A2707" s="102"/>
      <c r="B2707" s="152"/>
    </row>
    <row r="2708" s="22" customFormat="1" spans="1:2">
      <c r="A2708" s="102"/>
      <c r="B2708" s="152"/>
    </row>
    <row r="2709" s="22" customFormat="1" spans="1:2">
      <c r="A2709" s="102"/>
      <c r="B2709" s="152"/>
    </row>
    <row r="2710" s="22" customFormat="1" spans="1:2">
      <c r="A2710" s="102"/>
      <c r="B2710" s="152"/>
    </row>
    <row r="2711" s="22" customFormat="1" spans="1:2">
      <c r="A2711" s="102"/>
      <c r="B2711" s="152"/>
    </row>
    <row r="2712" s="22" customFormat="1" spans="1:2">
      <c r="A2712" s="102"/>
      <c r="B2712" s="152"/>
    </row>
    <row r="2713" s="22" customFormat="1" spans="1:2">
      <c r="A2713" s="102"/>
      <c r="B2713" s="152"/>
    </row>
    <row r="2714" s="22" customFormat="1" spans="1:2">
      <c r="A2714" s="102"/>
      <c r="B2714" s="152"/>
    </row>
    <row r="2715" s="22" customFormat="1" spans="1:2">
      <c r="A2715" s="102"/>
      <c r="B2715" s="152"/>
    </row>
    <row r="2716" s="22" customFormat="1" spans="1:2">
      <c r="A2716" s="102"/>
      <c r="B2716" s="152"/>
    </row>
    <row r="2717" s="22" customFormat="1" spans="1:2">
      <c r="A2717" s="102"/>
      <c r="B2717" s="152"/>
    </row>
    <row r="2718" s="22" customFormat="1" spans="1:2">
      <c r="A2718" s="102"/>
      <c r="B2718" s="152"/>
    </row>
    <row r="2719" s="22" customFormat="1" spans="1:2">
      <c r="A2719" s="102"/>
      <c r="B2719" s="152"/>
    </row>
    <row r="2720" s="22" customFormat="1" spans="1:2">
      <c r="A2720" s="102"/>
      <c r="B2720" s="152"/>
    </row>
    <row r="2721" s="22" customFormat="1" spans="1:2">
      <c r="A2721" s="102"/>
      <c r="B2721" s="152"/>
    </row>
    <row r="2722" s="22" customFormat="1" spans="1:2">
      <c r="A2722" s="102"/>
      <c r="B2722" s="152"/>
    </row>
    <row r="2723" s="22" customFormat="1" spans="1:2">
      <c r="A2723" s="102"/>
      <c r="B2723" s="152"/>
    </row>
    <row r="2724" s="22" customFormat="1" spans="1:2">
      <c r="A2724" s="102"/>
      <c r="B2724" s="152"/>
    </row>
    <row r="2725" s="22" customFormat="1" spans="1:2">
      <c r="A2725" s="102"/>
      <c r="B2725" s="152"/>
    </row>
    <row r="2726" s="22" customFormat="1" spans="1:2">
      <c r="A2726" s="102"/>
      <c r="B2726" s="152"/>
    </row>
    <row r="2727" s="22" customFormat="1" spans="1:2">
      <c r="A2727" s="102"/>
      <c r="B2727" s="152"/>
    </row>
    <row r="2728" s="22" customFormat="1" spans="1:2">
      <c r="A2728" s="102"/>
      <c r="B2728" s="152"/>
    </row>
    <row r="2729" s="22" customFormat="1" spans="1:2">
      <c r="A2729" s="102"/>
      <c r="B2729" s="152"/>
    </row>
    <row r="2730" s="22" customFormat="1" spans="1:2">
      <c r="A2730" s="102"/>
      <c r="B2730" s="152"/>
    </row>
    <row r="2731" s="22" customFormat="1" spans="1:2">
      <c r="A2731" s="102"/>
      <c r="B2731" s="152"/>
    </row>
    <row r="2732" s="22" customFormat="1" spans="1:2">
      <c r="A2732" s="102"/>
      <c r="B2732" s="152"/>
    </row>
    <row r="2733" s="22" customFormat="1" spans="1:2">
      <c r="A2733" s="102"/>
      <c r="B2733" s="152"/>
    </row>
    <row r="2734" s="22" customFormat="1" spans="1:2">
      <c r="A2734" s="102"/>
      <c r="B2734" s="152"/>
    </row>
    <row r="2735" s="22" customFormat="1" spans="1:2">
      <c r="A2735" s="102"/>
      <c r="B2735" s="152"/>
    </row>
    <row r="2736" s="22" customFormat="1" spans="1:2">
      <c r="A2736" s="102"/>
      <c r="B2736" s="152"/>
    </row>
    <row r="2737" s="22" customFormat="1" spans="1:2">
      <c r="A2737" s="102"/>
      <c r="B2737" s="152"/>
    </row>
    <row r="2738" s="22" customFormat="1" spans="1:2">
      <c r="A2738" s="102"/>
      <c r="B2738" s="152"/>
    </row>
    <row r="2739" s="22" customFormat="1" spans="1:2">
      <c r="A2739" s="102"/>
      <c r="B2739" s="152"/>
    </row>
    <row r="2740" s="22" customFormat="1" spans="1:2">
      <c r="A2740" s="102"/>
      <c r="B2740" s="152"/>
    </row>
    <row r="2741" s="22" customFormat="1" spans="1:2">
      <c r="A2741" s="102"/>
      <c r="B2741" s="152"/>
    </row>
    <row r="2742" s="22" customFormat="1" spans="1:2">
      <c r="A2742" s="102"/>
      <c r="B2742" s="152"/>
    </row>
    <row r="2743" s="22" customFormat="1" spans="1:2">
      <c r="A2743" s="102"/>
      <c r="B2743" s="152"/>
    </row>
    <row r="2744" s="22" customFormat="1" spans="1:2">
      <c r="A2744" s="102"/>
      <c r="B2744" s="152"/>
    </row>
    <row r="2745" s="22" customFormat="1" spans="1:2">
      <c r="A2745" s="102"/>
      <c r="B2745" s="152"/>
    </row>
    <row r="2746" s="22" customFormat="1" spans="1:2">
      <c r="A2746" s="102"/>
      <c r="B2746" s="152"/>
    </row>
    <row r="2747" s="22" customFormat="1" spans="1:2">
      <c r="A2747" s="102"/>
      <c r="B2747" s="152"/>
    </row>
    <row r="2748" s="22" customFormat="1" spans="1:2">
      <c r="A2748" s="102"/>
      <c r="B2748" s="152"/>
    </row>
    <row r="2749" s="22" customFormat="1" spans="1:2">
      <c r="A2749" s="102"/>
      <c r="B2749" s="152"/>
    </row>
    <row r="2750" s="22" customFormat="1" spans="1:2">
      <c r="A2750" s="102"/>
      <c r="B2750" s="152"/>
    </row>
    <row r="2751" s="22" customFormat="1" spans="1:2">
      <c r="A2751" s="102"/>
      <c r="B2751" s="152"/>
    </row>
    <row r="2752" s="22" customFormat="1" spans="1:2">
      <c r="A2752" s="102"/>
      <c r="B2752" s="152"/>
    </row>
    <row r="2753" s="22" customFormat="1" spans="1:2">
      <c r="A2753" s="102"/>
      <c r="B2753" s="152"/>
    </row>
    <row r="2754" s="22" customFormat="1" spans="1:2">
      <c r="A2754" s="102"/>
      <c r="B2754" s="152"/>
    </row>
    <row r="2755" s="22" customFormat="1" spans="1:2">
      <c r="A2755" s="102"/>
      <c r="B2755" s="152"/>
    </row>
    <row r="2756" s="22" customFormat="1" spans="1:2">
      <c r="A2756" s="102"/>
      <c r="B2756" s="152"/>
    </row>
    <row r="2757" s="22" customFormat="1" spans="1:2">
      <c r="A2757" s="102"/>
      <c r="B2757" s="152"/>
    </row>
    <row r="2758" s="22" customFormat="1" spans="1:2">
      <c r="A2758" s="102"/>
      <c r="B2758" s="152"/>
    </row>
    <row r="2759" s="22" customFormat="1" spans="1:2">
      <c r="A2759" s="102"/>
      <c r="B2759" s="152"/>
    </row>
    <row r="2760" s="22" customFormat="1" spans="1:2">
      <c r="A2760" s="102"/>
      <c r="B2760" s="152"/>
    </row>
    <row r="2761" s="22" customFormat="1" spans="1:2">
      <c r="A2761" s="102"/>
      <c r="B2761" s="152"/>
    </row>
    <row r="2762" s="22" customFormat="1" spans="1:2">
      <c r="A2762" s="102"/>
      <c r="B2762" s="152"/>
    </row>
    <row r="2763" s="22" customFormat="1" spans="1:2">
      <c r="A2763" s="102"/>
      <c r="B2763" s="152"/>
    </row>
    <row r="2764" s="22" customFormat="1" spans="1:2">
      <c r="A2764" s="102"/>
      <c r="B2764" s="152"/>
    </row>
    <row r="2765" s="22" customFormat="1" spans="1:2">
      <c r="A2765" s="102"/>
      <c r="B2765" s="152"/>
    </row>
    <row r="2766" s="22" customFormat="1" spans="1:2">
      <c r="A2766" s="102"/>
      <c r="B2766" s="152"/>
    </row>
    <row r="2767" s="22" customFormat="1" spans="1:2">
      <c r="A2767" s="102"/>
      <c r="B2767" s="152"/>
    </row>
    <row r="2768" s="22" customFormat="1" spans="1:2">
      <c r="A2768" s="102"/>
      <c r="B2768" s="152"/>
    </row>
    <row r="2769" s="22" customFormat="1" spans="1:2">
      <c r="A2769" s="102"/>
      <c r="B2769" s="152"/>
    </row>
    <row r="2770" s="22" customFormat="1" spans="1:2">
      <c r="A2770" s="102"/>
      <c r="B2770" s="152"/>
    </row>
    <row r="2771" s="22" customFormat="1" spans="1:2">
      <c r="A2771" s="102"/>
      <c r="B2771" s="152"/>
    </row>
    <row r="2772" s="22" customFormat="1" spans="1:2">
      <c r="A2772" s="102"/>
      <c r="B2772" s="152"/>
    </row>
    <row r="2773" s="22" customFormat="1" spans="1:2">
      <c r="A2773" s="102"/>
      <c r="B2773" s="152"/>
    </row>
    <row r="2774" s="22" customFormat="1" spans="1:2">
      <c r="A2774" s="102"/>
      <c r="B2774" s="152"/>
    </row>
    <row r="2775" s="22" customFormat="1" spans="1:2">
      <c r="A2775" s="102"/>
      <c r="B2775" s="152"/>
    </row>
    <row r="2776" s="22" customFormat="1" spans="1:2">
      <c r="A2776" s="102"/>
      <c r="B2776" s="152"/>
    </row>
    <row r="2777" s="22" customFormat="1" spans="1:2">
      <c r="A2777" s="102"/>
      <c r="B2777" s="152"/>
    </row>
    <row r="2778" s="22" customFormat="1" spans="1:2">
      <c r="A2778" s="102"/>
      <c r="B2778" s="152"/>
    </row>
    <row r="2779" s="22" customFormat="1" spans="1:2">
      <c r="A2779" s="102"/>
      <c r="B2779" s="152"/>
    </row>
    <row r="2780" s="22" customFormat="1" spans="1:2">
      <c r="A2780" s="102"/>
      <c r="B2780" s="152"/>
    </row>
    <row r="2781" s="22" customFormat="1" spans="1:2">
      <c r="A2781" s="102"/>
      <c r="B2781" s="152"/>
    </row>
    <row r="2782" s="22" customFormat="1" spans="1:2">
      <c r="A2782" s="102"/>
      <c r="B2782" s="152"/>
    </row>
    <row r="2783" s="22" customFormat="1" spans="1:2">
      <c r="A2783" s="102"/>
      <c r="B2783" s="152"/>
    </row>
    <row r="2784" s="22" customFormat="1" spans="1:2">
      <c r="A2784" s="102"/>
      <c r="B2784" s="152"/>
    </row>
    <row r="2785" s="22" customFormat="1" spans="1:2">
      <c r="A2785" s="102"/>
      <c r="B2785" s="152"/>
    </row>
    <row r="2786" s="22" customFormat="1" spans="1:2">
      <c r="A2786" s="102"/>
      <c r="B2786" s="152"/>
    </row>
    <row r="2787" s="22" customFormat="1" spans="1:2">
      <c r="A2787" s="102"/>
      <c r="B2787" s="152"/>
    </row>
    <row r="2788" s="22" customFormat="1" spans="1:2">
      <c r="A2788" s="102"/>
      <c r="B2788" s="152"/>
    </row>
    <row r="2789" s="22" customFormat="1" spans="1:2">
      <c r="A2789" s="102"/>
      <c r="B2789" s="152"/>
    </row>
    <row r="2790" s="22" customFormat="1" spans="1:2">
      <c r="A2790" s="102"/>
      <c r="B2790" s="152"/>
    </row>
    <row r="2791" s="22" customFormat="1" spans="1:2">
      <c r="A2791" s="102"/>
      <c r="B2791" s="152"/>
    </row>
    <row r="2792" s="22" customFormat="1" spans="1:2">
      <c r="A2792" s="102"/>
      <c r="B2792" s="152"/>
    </row>
    <row r="2793" s="22" customFormat="1" spans="1:2">
      <c r="A2793" s="102"/>
      <c r="B2793" s="152"/>
    </row>
    <row r="2794" s="22" customFormat="1" spans="1:2">
      <c r="A2794" s="102"/>
      <c r="B2794" s="152"/>
    </row>
    <row r="2795" s="22" customFormat="1" spans="1:2">
      <c r="A2795" s="102"/>
      <c r="B2795" s="152"/>
    </row>
    <row r="2796" s="22" customFormat="1" spans="1:2">
      <c r="A2796" s="102"/>
      <c r="B2796" s="152"/>
    </row>
    <row r="2797" s="22" customFormat="1" spans="1:2">
      <c r="A2797" s="102"/>
      <c r="B2797" s="152"/>
    </row>
    <row r="2798" s="22" customFormat="1" spans="1:2">
      <c r="A2798" s="102"/>
      <c r="B2798" s="152"/>
    </row>
    <row r="2799" s="22" customFormat="1" spans="1:2">
      <c r="A2799" s="102"/>
      <c r="B2799" s="152"/>
    </row>
    <row r="2800" s="22" customFormat="1" spans="1:2">
      <c r="A2800" s="102"/>
      <c r="B2800" s="152"/>
    </row>
    <row r="2801" s="22" customFormat="1" spans="1:2">
      <c r="A2801" s="102"/>
      <c r="B2801" s="152"/>
    </row>
    <row r="2802" s="22" customFormat="1" spans="1:2">
      <c r="A2802" s="102"/>
      <c r="B2802" s="152"/>
    </row>
    <row r="2803" s="22" customFormat="1" spans="1:2">
      <c r="A2803" s="102"/>
      <c r="B2803" s="152"/>
    </row>
    <row r="2804" s="22" customFormat="1" spans="1:2">
      <c r="A2804" s="102"/>
      <c r="B2804" s="152"/>
    </row>
    <row r="2805" s="22" customFormat="1" spans="1:2">
      <c r="A2805" s="102"/>
      <c r="B2805" s="152"/>
    </row>
    <row r="2806" s="22" customFormat="1" spans="1:2">
      <c r="A2806" s="102"/>
      <c r="B2806" s="152"/>
    </row>
    <row r="2807" s="22" customFormat="1" spans="1:2">
      <c r="A2807" s="102"/>
      <c r="B2807" s="152"/>
    </row>
    <row r="2808" s="22" customFormat="1" spans="1:2">
      <c r="A2808" s="102"/>
      <c r="B2808" s="152"/>
    </row>
    <row r="2809" s="22" customFormat="1" spans="1:2">
      <c r="A2809" s="102"/>
      <c r="B2809" s="152"/>
    </row>
    <row r="2810" s="22" customFormat="1" spans="1:2">
      <c r="A2810" s="102"/>
      <c r="B2810" s="152"/>
    </row>
    <row r="2811" s="22" customFormat="1" spans="1:2">
      <c r="A2811" s="102"/>
      <c r="B2811" s="152"/>
    </row>
    <row r="2812" s="22" customFormat="1" spans="1:2">
      <c r="A2812" s="102"/>
      <c r="B2812" s="152"/>
    </row>
    <row r="2813" s="22" customFormat="1" spans="1:2">
      <c r="A2813" s="102"/>
      <c r="B2813" s="152"/>
    </row>
    <row r="2814" s="22" customFormat="1" spans="1:2">
      <c r="A2814" s="102"/>
      <c r="B2814" s="152"/>
    </row>
    <row r="2815" s="22" customFormat="1" spans="1:2">
      <c r="A2815" s="102"/>
      <c r="B2815" s="152"/>
    </row>
    <row r="2816" s="22" customFormat="1" spans="1:2">
      <c r="A2816" s="102"/>
      <c r="B2816" s="152"/>
    </row>
    <row r="2817" s="22" customFormat="1" spans="1:2">
      <c r="A2817" s="102"/>
      <c r="B2817" s="152"/>
    </row>
    <row r="2818" s="22" customFormat="1" spans="1:2">
      <c r="A2818" s="102"/>
      <c r="B2818" s="152"/>
    </row>
    <row r="2819" s="22" customFormat="1" spans="1:2">
      <c r="A2819" s="102"/>
      <c r="B2819" s="152"/>
    </row>
    <row r="2820" s="22" customFormat="1" spans="1:2">
      <c r="A2820" s="102"/>
      <c r="B2820" s="152"/>
    </row>
    <row r="2821" s="22" customFormat="1" spans="1:2">
      <c r="A2821" s="102"/>
      <c r="B2821" s="152"/>
    </row>
    <row r="2822" s="22" customFormat="1" spans="1:2">
      <c r="A2822" s="102"/>
      <c r="B2822" s="152"/>
    </row>
    <row r="2823" s="22" customFormat="1" spans="1:2">
      <c r="A2823" s="102"/>
      <c r="B2823" s="152"/>
    </row>
    <row r="2824" s="22" customFormat="1" spans="1:2">
      <c r="A2824" s="102"/>
      <c r="B2824" s="152"/>
    </row>
    <row r="2825" s="22" customFormat="1" spans="1:2">
      <c r="A2825" s="102"/>
      <c r="B2825" s="152"/>
    </row>
    <row r="2826" s="22" customFormat="1" spans="1:2">
      <c r="A2826" s="102"/>
      <c r="B2826" s="152"/>
    </row>
    <row r="2827" s="22" customFormat="1" spans="1:2">
      <c r="A2827" s="102"/>
      <c r="B2827" s="152"/>
    </row>
    <row r="2828" s="22" customFormat="1" spans="1:2">
      <c r="A2828" s="102"/>
      <c r="B2828" s="152"/>
    </row>
    <row r="2829" s="22" customFormat="1" spans="1:2">
      <c r="A2829" s="102"/>
      <c r="B2829" s="152"/>
    </row>
    <row r="2830" s="22" customFormat="1" spans="1:2">
      <c r="A2830" s="102"/>
      <c r="B2830" s="152"/>
    </row>
    <row r="2831" s="22" customFormat="1" spans="1:2">
      <c r="A2831" s="102"/>
      <c r="B2831" s="152"/>
    </row>
    <row r="2832" s="22" customFormat="1" spans="1:2">
      <c r="A2832" s="102"/>
      <c r="B2832" s="152"/>
    </row>
    <row r="2833" s="22" customFormat="1" spans="1:2">
      <c r="A2833" s="102"/>
      <c r="B2833" s="152"/>
    </row>
    <row r="2834" s="22" customFormat="1" spans="1:2">
      <c r="A2834" s="102"/>
      <c r="B2834" s="152"/>
    </row>
    <row r="2835" s="22" customFormat="1" spans="1:2">
      <c r="A2835" s="102"/>
      <c r="B2835" s="152"/>
    </row>
    <row r="2836" s="22" customFormat="1" spans="1:2">
      <c r="A2836" s="102"/>
      <c r="B2836" s="152"/>
    </row>
    <row r="2837" s="22" customFormat="1" spans="1:2">
      <c r="A2837" s="102"/>
      <c r="B2837" s="152"/>
    </row>
    <row r="2838" s="22" customFormat="1" spans="1:2">
      <c r="A2838" s="102"/>
      <c r="B2838" s="152"/>
    </row>
    <row r="2839" s="22" customFormat="1" spans="1:2">
      <c r="A2839" s="102"/>
      <c r="B2839" s="152"/>
    </row>
    <row r="2840" s="22" customFormat="1" spans="1:2">
      <c r="A2840" s="102"/>
      <c r="B2840" s="152"/>
    </row>
    <row r="2841" s="22" customFormat="1" spans="1:2">
      <c r="A2841" s="102"/>
      <c r="B2841" s="152"/>
    </row>
    <row r="2842" s="22" customFormat="1" spans="1:2">
      <c r="A2842" s="102"/>
      <c r="B2842" s="152"/>
    </row>
    <row r="2843" s="22" customFormat="1" spans="1:2">
      <c r="A2843" s="102"/>
      <c r="B2843" s="152"/>
    </row>
    <row r="2844" s="22" customFormat="1" spans="1:2">
      <c r="A2844" s="102"/>
      <c r="B2844" s="152"/>
    </row>
    <row r="2845" s="22" customFormat="1" spans="1:2">
      <c r="A2845" s="102"/>
      <c r="B2845" s="152"/>
    </row>
    <row r="2846" s="22" customFormat="1" spans="1:2">
      <c r="A2846" s="102"/>
      <c r="B2846" s="152"/>
    </row>
    <row r="2847" s="22" customFormat="1" spans="1:2">
      <c r="A2847" s="102"/>
      <c r="B2847" s="152"/>
    </row>
    <row r="2848" s="22" customFormat="1" spans="1:2">
      <c r="A2848" s="102"/>
      <c r="B2848" s="152"/>
    </row>
    <row r="2849" s="22" customFormat="1" spans="1:2">
      <c r="A2849" s="102"/>
      <c r="B2849" s="152"/>
    </row>
    <row r="2850" s="22" customFormat="1" spans="1:2">
      <c r="A2850" s="102"/>
      <c r="B2850" s="152"/>
    </row>
    <row r="2851" s="22" customFormat="1" spans="1:2">
      <c r="A2851" s="102"/>
      <c r="B2851" s="152"/>
    </row>
    <row r="2852" s="22" customFormat="1" spans="1:2">
      <c r="A2852" s="102"/>
      <c r="B2852" s="152"/>
    </row>
    <row r="2853" s="22" customFormat="1" spans="1:2">
      <c r="A2853" s="102"/>
      <c r="B2853" s="152"/>
    </row>
    <row r="2854" s="22" customFormat="1" spans="1:2">
      <c r="A2854" s="102"/>
      <c r="B2854" s="152"/>
    </row>
    <row r="2855" s="22" customFormat="1" spans="1:2">
      <c r="A2855" s="102"/>
      <c r="B2855" s="152"/>
    </row>
    <row r="2856" s="22" customFormat="1" spans="1:2">
      <c r="A2856" s="102"/>
      <c r="B2856" s="152"/>
    </row>
    <row r="2857" s="22" customFormat="1" spans="1:2">
      <c r="A2857" s="102"/>
      <c r="B2857" s="152"/>
    </row>
    <row r="2858" s="22" customFormat="1" spans="1:2">
      <c r="A2858" s="102"/>
      <c r="B2858" s="152"/>
    </row>
    <row r="2859" s="22" customFormat="1" spans="1:2">
      <c r="A2859" s="102"/>
      <c r="B2859" s="152"/>
    </row>
    <row r="2860" s="22" customFormat="1" spans="1:2">
      <c r="A2860" s="102"/>
      <c r="B2860" s="152"/>
    </row>
    <row r="2861" s="22" customFormat="1" spans="1:2">
      <c r="A2861" s="102"/>
      <c r="B2861" s="152"/>
    </row>
    <row r="2862" s="22" customFormat="1" spans="1:2">
      <c r="A2862" s="102"/>
      <c r="B2862" s="152"/>
    </row>
    <row r="2863" s="22" customFormat="1" spans="1:2">
      <c r="A2863" s="102"/>
      <c r="B2863" s="152"/>
    </row>
    <row r="2864" s="22" customFormat="1" spans="1:2">
      <c r="A2864" s="102"/>
      <c r="B2864" s="152"/>
    </row>
    <row r="2865" s="22" customFormat="1" spans="1:2">
      <c r="A2865" s="102"/>
      <c r="B2865" s="152"/>
    </row>
    <row r="2866" s="22" customFormat="1" spans="1:2">
      <c r="A2866" s="102"/>
      <c r="B2866" s="152"/>
    </row>
    <row r="2867" s="22" customFormat="1" spans="1:2">
      <c r="A2867" s="102"/>
      <c r="B2867" s="152"/>
    </row>
    <row r="2868" s="22" customFormat="1" spans="1:2">
      <c r="A2868" s="102"/>
      <c r="B2868" s="152"/>
    </row>
    <row r="2869" s="22" customFormat="1" spans="1:2">
      <c r="A2869" s="102"/>
      <c r="B2869" s="152"/>
    </row>
    <row r="2870" s="22" customFormat="1" spans="1:2">
      <c r="A2870" s="102"/>
      <c r="B2870" s="152"/>
    </row>
    <row r="2871" s="22" customFormat="1" spans="1:2">
      <c r="A2871" s="102"/>
      <c r="B2871" s="152"/>
    </row>
    <row r="2872" s="22" customFormat="1" spans="1:2">
      <c r="A2872" s="102"/>
      <c r="B2872" s="152"/>
    </row>
    <row r="2873" s="22" customFormat="1" spans="1:2">
      <c r="A2873" s="102"/>
      <c r="B2873" s="152"/>
    </row>
    <row r="2874" s="22" customFormat="1" spans="1:2">
      <c r="A2874" s="102"/>
      <c r="B2874" s="152"/>
    </row>
    <row r="2875" s="22" customFormat="1" spans="1:2">
      <c r="A2875" s="102"/>
      <c r="B2875" s="152"/>
    </row>
    <row r="2876" s="22" customFormat="1" spans="1:2">
      <c r="A2876" s="102"/>
      <c r="B2876" s="152"/>
    </row>
    <row r="2877" s="22" customFormat="1" spans="1:2">
      <c r="A2877" s="102"/>
      <c r="B2877" s="152"/>
    </row>
    <row r="2878" s="22" customFormat="1" spans="1:2">
      <c r="A2878" s="102"/>
      <c r="B2878" s="152"/>
    </row>
    <row r="2879" s="22" customFormat="1" spans="1:2">
      <c r="A2879" s="102"/>
      <c r="B2879" s="152"/>
    </row>
    <row r="2880" s="22" customFormat="1" spans="1:2">
      <c r="A2880" s="102"/>
      <c r="B2880" s="152"/>
    </row>
    <row r="2881" s="22" customFormat="1" spans="1:2">
      <c r="A2881" s="102"/>
      <c r="B2881" s="152"/>
    </row>
    <row r="2882" s="22" customFormat="1" spans="1:2">
      <c r="A2882" s="102"/>
      <c r="B2882" s="152"/>
    </row>
    <row r="2883" s="22" customFormat="1" spans="1:2">
      <c r="A2883" s="102"/>
      <c r="B2883" s="152"/>
    </row>
    <row r="2884" s="22" customFormat="1" spans="1:2">
      <c r="A2884" s="102"/>
      <c r="B2884" s="152"/>
    </row>
    <row r="2885" s="22" customFormat="1" spans="1:2">
      <c r="A2885" s="102"/>
      <c r="B2885" s="152"/>
    </row>
    <row r="2886" s="22" customFormat="1" spans="1:2">
      <c r="A2886" s="102"/>
      <c r="B2886" s="152"/>
    </row>
    <row r="2887" s="22" customFormat="1" spans="1:2">
      <c r="A2887" s="102"/>
      <c r="B2887" s="152"/>
    </row>
    <row r="2888" s="22" customFormat="1" spans="1:2">
      <c r="A2888" s="102"/>
      <c r="B2888" s="152"/>
    </row>
    <row r="2889" s="22" customFormat="1" spans="1:2">
      <c r="A2889" s="102"/>
      <c r="B2889" s="152"/>
    </row>
    <row r="2890" s="22" customFormat="1" spans="1:2">
      <c r="A2890" s="102"/>
      <c r="B2890" s="152"/>
    </row>
    <row r="2891" s="22" customFormat="1" spans="1:2">
      <c r="A2891" s="102"/>
      <c r="B2891" s="152"/>
    </row>
    <row r="2892" s="22" customFormat="1" spans="1:2">
      <c r="A2892" s="102"/>
      <c r="B2892" s="152"/>
    </row>
    <row r="2893" s="22" customFormat="1" spans="1:2">
      <c r="A2893" s="102"/>
      <c r="B2893" s="152"/>
    </row>
    <row r="2894" s="22" customFormat="1" spans="1:2">
      <c r="A2894" s="102"/>
      <c r="B2894" s="152"/>
    </row>
    <row r="2895" s="22" customFormat="1" spans="1:2">
      <c r="A2895" s="102"/>
      <c r="B2895" s="152"/>
    </row>
    <row r="2896" s="22" customFormat="1" spans="1:2">
      <c r="A2896" s="102"/>
      <c r="B2896" s="152"/>
    </row>
    <row r="2897" s="22" customFormat="1" spans="1:2">
      <c r="A2897" s="102"/>
      <c r="B2897" s="152"/>
    </row>
    <row r="2898" s="22" customFormat="1" spans="1:2">
      <c r="A2898" s="102"/>
      <c r="B2898" s="152"/>
    </row>
    <row r="2899" s="22" customFormat="1" spans="1:2">
      <c r="A2899" s="102"/>
      <c r="B2899" s="152"/>
    </row>
    <row r="2900" s="22" customFormat="1" spans="1:2">
      <c r="A2900" s="102"/>
      <c r="B2900" s="152"/>
    </row>
    <row r="2901" s="22" customFormat="1" spans="1:2">
      <c r="A2901" s="102"/>
      <c r="B2901" s="152"/>
    </row>
    <row r="2902" s="22" customFormat="1" spans="1:2">
      <c r="A2902" s="102"/>
      <c r="B2902" s="152"/>
    </row>
    <row r="2903" s="22" customFormat="1" spans="1:2">
      <c r="A2903" s="102"/>
      <c r="B2903" s="152"/>
    </row>
    <row r="2904" s="22" customFormat="1" spans="1:2">
      <c r="A2904" s="102"/>
      <c r="B2904" s="152"/>
    </row>
    <row r="2905" s="22" customFormat="1" spans="1:2">
      <c r="A2905" s="102"/>
      <c r="B2905" s="152"/>
    </row>
    <row r="2906" s="22" customFormat="1" spans="1:2">
      <c r="A2906" s="102"/>
      <c r="B2906" s="152"/>
    </row>
    <row r="2907" s="22" customFormat="1" spans="1:2">
      <c r="A2907" s="102"/>
      <c r="B2907" s="152"/>
    </row>
    <row r="2908" s="22" customFormat="1" spans="1:2">
      <c r="A2908" s="102"/>
      <c r="B2908" s="152"/>
    </row>
    <row r="2909" s="22" customFormat="1" spans="1:2">
      <c r="A2909" s="102"/>
      <c r="B2909" s="152"/>
    </row>
    <row r="2910" s="22" customFormat="1" spans="1:2">
      <c r="A2910" s="102"/>
      <c r="B2910" s="152"/>
    </row>
    <row r="2911" s="22" customFormat="1" spans="1:2">
      <c r="A2911" s="102"/>
      <c r="B2911" s="152"/>
    </row>
    <row r="2912" s="22" customFormat="1" spans="1:2">
      <c r="A2912" s="102"/>
      <c r="B2912" s="152"/>
    </row>
    <row r="2913" s="22" customFormat="1" spans="1:2">
      <c r="A2913" s="102"/>
      <c r="B2913" s="152"/>
    </row>
    <row r="2914" s="22" customFormat="1" spans="1:2">
      <c r="A2914" s="102"/>
      <c r="B2914" s="152"/>
    </row>
    <row r="2915" s="22" customFormat="1" spans="1:2">
      <c r="A2915" s="102"/>
      <c r="B2915" s="152"/>
    </row>
    <row r="2916" s="22" customFormat="1" spans="1:2">
      <c r="A2916" s="102"/>
      <c r="B2916" s="152"/>
    </row>
    <row r="2917" s="22" customFormat="1" spans="1:2">
      <c r="A2917" s="102"/>
      <c r="B2917" s="152"/>
    </row>
    <row r="2918" s="22" customFormat="1" spans="1:2">
      <c r="A2918" s="102"/>
      <c r="B2918" s="152"/>
    </row>
    <row r="2919" s="22" customFormat="1" spans="1:2">
      <c r="A2919" s="102"/>
      <c r="B2919" s="152"/>
    </row>
    <row r="2920" s="22" customFormat="1" spans="1:2">
      <c r="A2920" s="102"/>
      <c r="B2920" s="152"/>
    </row>
    <row r="2921" s="22" customFormat="1" spans="1:2">
      <c r="A2921" s="102"/>
      <c r="B2921" s="152"/>
    </row>
    <row r="2922" s="22" customFormat="1" spans="1:2">
      <c r="A2922" s="102"/>
      <c r="B2922" s="152"/>
    </row>
    <row r="2923" s="22" customFormat="1" spans="1:2">
      <c r="A2923" s="102"/>
      <c r="B2923" s="152"/>
    </row>
    <row r="2924" s="22" customFormat="1" spans="1:2">
      <c r="A2924" s="102"/>
      <c r="B2924" s="152"/>
    </row>
    <row r="2925" s="22" customFormat="1" spans="1:2">
      <c r="A2925" s="102"/>
      <c r="B2925" s="152"/>
    </row>
    <row r="2926" s="22" customFormat="1" spans="1:2">
      <c r="A2926" s="102"/>
      <c r="B2926" s="152"/>
    </row>
    <row r="2927" s="22" customFormat="1" spans="1:2">
      <c r="A2927" s="102"/>
      <c r="B2927" s="152"/>
    </row>
    <row r="2928" s="22" customFormat="1" spans="1:2">
      <c r="A2928" s="102"/>
      <c r="B2928" s="152"/>
    </row>
    <row r="2929" s="22" customFormat="1" spans="1:2">
      <c r="A2929" s="102"/>
      <c r="B2929" s="152"/>
    </row>
    <row r="2930" s="22" customFormat="1" spans="1:2">
      <c r="A2930" s="102"/>
      <c r="B2930" s="152"/>
    </row>
    <row r="2931" s="22" customFormat="1" spans="1:2">
      <c r="A2931" s="102"/>
      <c r="B2931" s="152"/>
    </row>
    <row r="2932" s="22" customFormat="1" spans="1:2">
      <c r="A2932" s="102"/>
      <c r="B2932" s="152"/>
    </row>
    <row r="2933" s="22" customFormat="1" spans="1:2">
      <c r="A2933" s="102"/>
      <c r="B2933" s="152"/>
    </row>
    <row r="2934" s="22" customFormat="1" spans="1:2">
      <c r="A2934" s="102"/>
      <c r="B2934" s="152"/>
    </row>
    <row r="2935" s="22" customFormat="1" spans="1:2">
      <c r="A2935" s="102"/>
      <c r="B2935" s="152"/>
    </row>
    <row r="2936" s="22" customFormat="1" spans="1:2">
      <c r="A2936" s="102"/>
      <c r="B2936" s="152"/>
    </row>
    <row r="2937" s="22" customFormat="1" spans="1:2">
      <c r="A2937" s="102"/>
      <c r="B2937" s="152"/>
    </row>
    <row r="2938" s="22" customFormat="1" spans="1:2">
      <c r="A2938" s="102"/>
      <c r="B2938" s="152"/>
    </row>
    <row r="2939" s="22" customFormat="1" spans="1:2">
      <c r="A2939" s="102"/>
      <c r="B2939" s="152"/>
    </row>
    <row r="2940" s="22" customFormat="1" spans="1:2">
      <c r="A2940" s="102"/>
      <c r="B2940" s="152"/>
    </row>
    <row r="2941" s="22" customFormat="1" spans="1:2">
      <c r="A2941" s="102"/>
      <c r="B2941" s="152"/>
    </row>
    <row r="2942" s="22" customFormat="1" spans="1:2">
      <c r="A2942" s="102"/>
      <c r="B2942" s="152"/>
    </row>
    <row r="2943" s="22" customFormat="1" spans="1:2">
      <c r="A2943" s="102"/>
      <c r="B2943" s="152"/>
    </row>
    <row r="2944" s="22" customFormat="1" spans="1:2">
      <c r="A2944" s="102"/>
      <c r="B2944" s="152"/>
    </row>
    <row r="2945" s="22" customFormat="1" spans="1:2">
      <c r="A2945" s="102"/>
      <c r="B2945" s="152"/>
    </row>
    <row r="2946" s="22" customFormat="1" spans="1:2">
      <c r="A2946" s="102"/>
      <c r="B2946" s="152"/>
    </row>
    <row r="2947" s="22" customFormat="1" spans="1:2">
      <c r="A2947" s="102"/>
      <c r="B2947" s="152"/>
    </row>
    <row r="2948" s="22" customFormat="1" spans="1:2">
      <c r="A2948" s="102"/>
      <c r="B2948" s="152"/>
    </row>
    <row r="2949" s="22" customFormat="1" spans="1:2">
      <c r="A2949" s="102"/>
      <c r="B2949" s="152"/>
    </row>
    <row r="2950" s="22" customFormat="1" spans="1:2">
      <c r="A2950" s="102"/>
      <c r="B2950" s="152"/>
    </row>
    <row r="2951" s="22" customFormat="1" spans="1:2">
      <c r="A2951" s="102"/>
      <c r="B2951" s="152"/>
    </row>
    <row r="2952" s="22" customFormat="1" spans="1:2">
      <c r="A2952" s="102"/>
      <c r="B2952" s="152"/>
    </row>
    <row r="2953" s="22" customFormat="1" spans="1:2">
      <c r="A2953" s="102"/>
      <c r="B2953" s="152"/>
    </row>
    <row r="2954" s="22" customFormat="1" spans="1:2">
      <c r="A2954" s="102"/>
      <c r="B2954" s="152"/>
    </row>
    <row r="2955" s="22" customFormat="1" spans="1:2">
      <c r="A2955" s="102"/>
      <c r="B2955" s="152"/>
    </row>
    <row r="2956" s="22" customFormat="1" spans="1:2">
      <c r="A2956" s="102"/>
      <c r="B2956" s="152"/>
    </row>
    <row r="2957" s="22" customFormat="1" spans="1:2">
      <c r="A2957" s="102"/>
      <c r="B2957" s="152"/>
    </row>
    <row r="2958" s="22" customFormat="1" spans="1:2">
      <c r="A2958" s="102"/>
      <c r="B2958" s="152"/>
    </row>
    <row r="2959" s="22" customFormat="1" spans="1:2">
      <c r="A2959" s="102"/>
      <c r="B2959" s="152"/>
    </row>
    <row r="2960" s="22" customFormat="1" spans="1:2">
      <c r="A2960" s="102"/>
      <c r="B2960" s="152"/>
    </row>
    <row r="2961" s="22" customFormat="1" spans="1:2">
      <c r="A2961" s="102"/>
      <c r="B2961" s="152"/>
    </row>
    <row r="2962" s="22" customFormat="1" spans="1:2">
      <c r="A2962" s="102"/>
      <c r="B2962" s="152"/>
    </row>
    <row r="2963" s="22" customFormat="1" spans="1:2">
      <c r="A2963" s="102"/>
      <c r="B2963" s="152"/>
    </row>
    <row r="2964" s="22" customFormat="1" spans="1:2">
      <c r="A2964" s="102"/>
      <c r="B2964" s="152"/>
    </row>
    <row r="2965" s="22" customFormat="1" spans="1:2">
      <c r="A2965" s="102"/>
      <c r="B2965" s="152"/>
    </row>
    <row r="2966" s="22" customFormat="1" spans="1:2">
      <c r="A2966" s="102"/>
      <c r="B2966" s="152"/>
    </row>
    <row r="2967" s="22" customFormat="1" spans="1:2">
      <c r="A2967" s="102"/>
      <c r="B2967" s="152"/>
    </row>
    <row r="2968" s="22" customFormat="1" spans="1:2">
      <c r="A2968" s="102"/>
      <c r="B2968" s="152"/>
    </row>
    <row r="2969" s="22" customFormat="1" spans="1:2">
      <c r="A2969" s="102"/>
      <c r="B2969" s="152"/>
    </row>
    <row r="2970" s="22" customFormat="1" spans="1:2">
      <c r="A2970" s="102"/>
      <c r="B2970" s="152"/>
    </row>
    <row r="2971" s="22" customFormat="1" spans="1:2">
      <c r="A2971" s="102"/>
      <c r="B2971" s="152"/>
    </row>
    <row r="2972" s="22" customFormat="1" spans="1:2">
      <c r="A2972" s="102"/>
      <c r="B2972" s="152"/>
    </row>
    <row r="2973" s="22" customFormat="1" spans="1:2">
      <c r="A2973" s="102"/>
      <c r="B2973" s="152"/>
    </row>
    <row r="2974" s="22" customFormat="1" spans="1:2">
      <c r="A2974" s="102"/>
      <c r="B2974" s="152"/>
    </row>
    <row r="2975" s="22" customFormat="1" spans="1:2">
      <c r="A2975" s="102"/>
      <c r="B2975" s="152"/>
    </row>
    <row r="2976" s="22" customFormat="1" spans="1:2">
      <c r="A2976" s="102"/>
      <c r="B2976" s="152"/>
    </row>
    <row r="2977" s="22" customFormat="1" spans="1:2">
      <c r="A2977" s="102"/>
      <c r="B2977" s="152"/>
    </row>
    <row r="2978" s="22" customFormat="1" spans="1:2">
      <c r="A2978" s="102"/>
      <c r="B2978" s="152"/>
    </row>
    <row r="2979" s="22" customFormat="1" spans="1:2">
      <c r="A2979" s="102"/>
      <c r="B2979" s="152"/>
    </row>
    <row r="2980" s="22" customFormat="1" spans="1:2">
      <c r="A2980" s="102"/>
      <c r="B2980" s="152"/>
    </row>
    <row r="2981" s="22" customFormat="1" spans="1:2">
      <c r="A2981" s="102"/>
      <c r="B2981" s="152"/>
    </row>
    <row r="2982" s="22" customFormat="1" spans="1:2">
      <c r="A2982" s="102"/>
      <c r="B2982" s="152"/>
    </row>
    <row r="2983" s="22" customFormat="1" spans="1:2">
      <c r="A2983" s="102"/>
      <c r="B2983" s="152"/>
    </row>
    <row r="2984" s="22" customFormat="1" spans="1:2">
      <c r="A2984" s="102"/>
      <c r="B2984" s="152"/>
    </row>
    <row r="2985" s="22" customFormat="1" spans="1:2">
      <c r="A2985" s="102"/>
      <c r="B2985" s="152"/>
    </row>
    <row r="2986" s="22" customFormat="1" spans="1:2">
      <c r="A2986" s="102"/>
      <c r="B2986" s="152"/>
    </row>
    <row r="2987" s="22" customFormat="1" spans="1:2">
      <c r="A2987" s="102"/>
      <c r="B2987" s="152"/>
    </row>
    <row r="2988" s="22" customFormat="1" spans="1:2">
      <c r="A2988" s="102"/>
      <c r="B2988" s="152"/>
    </row>
    <row r="2989" s="22" customFormat="1" spans="1:2">
      <c r="A2989" s="102"/>
      <c r="B2989" s="152"/>
    </row>
    <row r="2990" s="22" customFormat="1" spans="1:2">
      <c r="A2990" s="102"/>
      <c r="B2990" s="152"/>
    </row>
    <row r="2991" s="22" customFormat="1" spans="1:2">
      <c r="A2991" s="102"/>
      <c r="B2991" s="152"/>
    </row>
    <row r="2992" s="22" customFormat="1" spans="1:2">
      <c r="A2992" s="102"/>
      <c r="B2992" s="152"/>
    </row>
    <row r="2993" s="22" customFormat="1" spans="1:2">
      <c r="A2993" s="102"/>
      <c r="B2993" s="152"/>
    </row>
    <row r="2994" s="22" customFormat="1" spans="1:2">
      <c r="A2994" s="102"/>
      <c r="B2994" s="152"/>
    </row>
    <row r="2995" s="22" customFormat="1" spans="1:2">
      <c r="A2995" s="102"/>
      <c r="B2995" s="152"/>
    </row>
    <row r="2996" s="22" customFormat="1" spans="1:2">
      <c r="A2996" s="102"/>
      <c r="B2996" s="152"/>
    </row>
    <row r="2997" s="22" customFormat="1" spans="1:2">
      <c r="A2997" s="102"/>
      <c r="B2997" s="152"/>
    </row>
    <row r="2998" s="22" customFormat="1" spans="1:2">
      <c r="A2998" s="102"/>
      <c r="B2998" s="152"/>
    </row>
    <row r="2999" s="22" customFormat="1" spans="1:2">
      <c r="A2999" s="102"/>
      <c r="B2999" s="152"/>
    </row>
    <row r="3000" s="22" customFormat="1" spans="1:2">
      <c r="A3000" s="102"/>
      <c r="B3000" s="152"/>
    </row>
    <row r="3001" s="22" customFormat="1" spans="1:2">
      <c r="A3001" s="102"/>
      <c r="B3001" s="152"/>
    </row>
    <row r="3002" s="22" customFormat="1" spans="1:2">
      <c r="A3002" s="102"/>
      <c r="B3002" s="152"/>
    </row>
    <row r="3003" s="22" customFormat="1" spans="1:2">
      <c r="A3003" s="102"/>
      <c r="B3003" s="152"/>
    </row>
    <row r="3004" s="22" customFormat="1" spans="1:2">
      <c r="A3004" s="102"/>
      <c r="B3004" s="152"/>
    </row>
    <row r="3005" s="22" customFormat="1" spans="1:2">
      <c r="A3005" s="102"/>
      <c r="B3005" s="152"/>
    </row>
    <row r="3006" s="22" customFormat="1" spans="1:2">
      <c r="A3006" s="102"/>
      <c r="B3006" s="152"/>
    </row>
    <row r="3007" s="22" customFormat="1" spans="1:2">
      <c r="A3007" s="102"/>
      <c r="B3007" s="152"/>
    </row>
    <row r="3008" s="22" customFormat="1" spans="1:2">
      <c r="A3008" s="102"/>
      <c r="B3008" s="152"/>
    </row>
    <row r="3009" s="22" customFormat="1" spans="1:2">
      <c r="A3009" s="102"/>
      <c r="B3009" s="152"/>
    </row>
    <row r="3010" s="22" customFormat="1" spans="1:2">
      <c r="A3010" s="102"/>
      <c r="B3010" s="152"/>
    </row>
    <row r="3011" s="22" customFormat="1" spans="1:2">
      <c r="A3011" s="102"/>
      <c r="B3011" s="152"/>
    </row>
    <row r="3012" s="22" customFormat="1" spans="1:2">
      <c r="A3012" s="102"/>
      <c r="B3012" s="152"/>
    </row>
    <row r="3013" s="22" customFormat="1" spans="1:2">
      <c r="A3013" s="102"/>
      <c r="B3013" s="152"/>
    </row>
    <row r="3014" s="22" customFormat="1" spans="1:2">
      <c r="A3014" s="102"/>
      <c r="B3014" s="152"/>
    </row>
    <row r="3015" s="22" customFormat="1" spans="1:2">
      <c r="A3015" s="102"/>
      <c r="B3015" s="152"/>
    </row>
    <row r="3016" s="22" customFormat="1" spans="1:2">
      <c r="A3016" s="102"/>
      <c r="B3016" s="152"/>
    </row>
    <row r="3017" s="22" customFormat="1" spans="1:2">
      <c r="A3017" s="102"/>
      <c r="B3017" s="152"/>
    </row>
    <row r="3018" s="22" customFormat="1" spans="1:2">
      <c r="A3018" s="102"/>
      <c r="B3018" s="152"/>
    </row>
    <row r="3019" s="22" customFormat="1" spans="1:2">
      <c r="A3019" s="102"/>
      <c r="B3019" s="152"/>
    </row>
    <row r="3020" s="22" customFormat="1" spans="1:2">
      <c r="A3020" s="102"/>
      <c r="B3020" s="152"/>
    </row>
    <row r="3021" s="22" customFormat="1" spans="1:2">
      <c r="A3021" s="102"/>
      <c r="B3021" s="152"/>
    </row>
    <row r="3022" s="22" customFormat="1" spans="1:2">
      <c r="A3022" s="102"/>
      <c r="B3022" s="152"/>
    </row>
    <row r="3023" s="22" customFormat="1" spans="1:2">
      <c r="A3023" s="102"/>
      <c r="B3023" s="152"/>
    </row>
    <row r="3024" s="22" customFormat="1" spans="1:2">
      <c r="A3024" s="102"/>
      <c r="B3024" s="152"/>
    </row>
    <row r="3025" s="22" customFormat="1" spans="1:2">
      <c r="A3025" s="102"/>
      <c r="B3025" s="152"/>
    </row>
    <row r="3026" s="22" customFormat="1" spans="1:2">
      <c r="A3026" s="102"/>
      <c r="B3026" s="152"/>
    </row>
    <row r="3027" s="22" customFormat="1" spans="1:2">
      <c r="A3027" s="102"/>
      <c r="B3027" s="152"/>
    </row>
    <row r="3028" s="22" customFormat="1" spans="1:2">
      <c r="A3028" s="102"/>
      <c r="B3028" s="152"/>
    </row>
    <row r="3029" s="22" customFormat="1" spans="1:2">
      <c r="A3029" s="102"/>
      <c r="B3029" s="152"/>
    </row>
    <row r="3030" s="22" customFormat="1" spans="1:2">
      <c r="A3030" s="102"/>
      <c r="B3030" s="152"/>
    </row>
    <row r="3031" s="22" customFormat="1" spans="1:2">
      <c r="A3031" s="102"/>
      <c r="B3031" s="152"/>
    </row>
    <row r="3032" s="22" customFormat="1" spans="1:2">
      <c r="A3032" s="102"/>
      <c r="B3032" s="152"/>
    </row>
    <row r="3033" s="22" customFormat="1" spans="1:2">
      <c r="A3033" s="102"/>
      <c r="B3033" s="152"/>
    </row>
    <row r="3034" s="22" customFormat="1" spans="1:2">
      <c r="A3034" s="102"/>
      <c r="B3034" s="152"/>
    </row>
    <row r="3035" s="22" customFormat="1" spans="1:2">
      <c r="A3035" s="102"/>
      <c r="B3035" s="152"/>
    </row>
    <row r="3036" s="22" customFormat="1" spans="1:2">
      <c r="A3036" s="102"/>
      <c r="B3036" s="152"/>
    </row>
    <row r="3037" s="22" customFormat="1" spans="1:2">
      <c r="A3037" s="102"/>
      <c r="B3037" s="152"/>
    </row>
    <row r="3038" s="22" customFormat="1" spans="1:2">
      <c r="A3038" s="102"/>
      <c r="B3038" s="152"/>
    </row>
    <row r="3039" s="22" customFormat="1" spans="1:2">
      <c r="A3039" s="102"/>
      <c r="B3039" s="152"/>
    </row>
    <row r="3040" s="22" customFormat="1" spans="1:2">
      <c r="A3040" s="102"/>
      <c r="B3040" s="152"/>
    </row>
    <row r="3041" s="22" customFormat="1" spans="1:2">
      <c r="A3041" s="102"/>
      <c r="B3041" s="152"/>
    </row>
    <row r="3042" s="22" customFormat="1" spans="1:2">
      <c r="A3042" s="102"/>
      <c r="B3042" s="152"/>
    </row>
    <row r="3043" s="22" customFormat="1" spans="1:2">
      <c r="A3043" s="102"/>
      <c r="B3043" s="152"/>
    </row>
    <row r="3044" s="22" customFormat="1" spans="1:2">
      <c r="A3044" s="102"/>
      <c r="B3044" s="152"/>
    </row>
    <row r="3045" s="22" customFormat="1" spans="1:2">
      <c r="A3045" s="102"/>
      <c r="B3045" s="152"/>
    </row>
    <row r="3046" s="22" customFormat="1" spans="1:2">
      <c r="A3046" s="102"/>
      <c r="B3046" s="152"/>
    </row>
    <row r="3047" s="22" customFormat="1" spans="1:2">
      <c r="A3047" s="102"/>
      <c r="B3047" s="152"/>
    </row>
    <row r="3048" s="22" customFormat="1" spans="1:2">
      <c r="A3048" s="102"/>
      <c r="B3048" s="152"/>
    </row>
    <row r="3049" s="22" customFormat="1" spans="1:2">
      <c r="A3049" s="102"/>
      <c r="B3049" s="152"/>
    </row>
    <row r="3050" s="22" customFormat="1" spans="1:2">
      <c r="A3050" s="102"/>
      <c r="B3050" s="152"/>
    </row>
    <row r="3051" s="22" customFormat="1" spans="1:2">
      <c r="A3051" s="102"/>
      <c r="B3051" s="152"/>
    </row>
    <row r="3052" s="22" customFormat="1" spans="1:2">
      <c r="A3052" s="102"/>
      <c r="B3052" s="152"/>
    </row>
    <row r="3053" s="22" customFormat="1" spans="1:2">
      <c r="A3053" s="102"/>
      <c r="B3053" s="152"/>
    </row>
    <row r="3054" s="22" customFormat="1" spans="1:2">
      <c r="A3054" s="102"/>
      <c r="B3054" s="152"/>
    </row>
    <row r="3055" s="22" customFormat="1" spans="1:2">
      <c r="A3055" s="102"/>
      <c r="B3055" s="152"/>
    </row>
    <row r="3056" s="22" customFormat="1" spans="1:2">
      <c r="A3056" s="102"/>
      <c r="B3056" s="152"/>
    </row>
    <row r="3057" s="22" customFormat="1" spans="1:2">
      <c r="A3057" s="102"/>
      <c r="B3057" s="152"/>
    </row>
    <row r="3058" s="22" customFormat="1" spans="1:2">
      <c r="A3058" s="102"/>
      <c r="B3058" s="152"/>
    </row>
    <row r="3059" s="22" customFormat="1" spans="1:2">
      <c r="A3059" s="102"/>
      <c r="B3059" s="152"/>
    </row>
    <row r="3060" s="22" customFormat="1" spans="1:2">
      <c r="A3060" s="102"/>
      <c r="B3060" s="152"/>
    </row>
    <row r="3061" s="22" customFormat="1" spans="1:2">
      <c r="A3061" s="102"/>
      <c r="B3061" s="152"/>
    </row>
    <row r="3062" s="22" customFormat="1" spans="1:2">
      <c r="A3062" s="102"/>
      <c r="B3062" s="152"/>
    </row>
    <row r="3063" s="22" customFormat="1" spans="1:2">
      <c r="A3063" s="102"/>
      <c r="B3063" s="152"/>
    </row>
    <row r="3064" s="22" customFormat="1" spans="1:2">
      <c r="A3064" s="102"/>
      <c r="B3064" s="152"/>
    </row>
    <row r="3065" s="22" customFormat="1" spans="1:2">
      <c r="A3065" s="102"/>
      <c r="B3065" s="152"/>
    </row>
    <row r="3066" s="22" customFormat="1" spans="1:2">
      <c r="A3066" s="102"/>
      <c r="B3066" s="152"/>
    </row>
    <row r="3067" s="22" customFormat="1" spans="1:2">
      <c r="A3067" s="102"/>
      <c r="B3067" s="152"/>
    </row>
    <row r="3068" s="22" customFormat="1" spans="1:2">
      <c r="A3068" s="102"/>
      <c r="B3068" s="152"/>
    </row>
    <row r="3069" s="22" customFormat="1" spans="1:2">
      <c r="A3069" s="102"/>
      <c r="B3069" s="152"/>
    </row>
    <row r="3070" s="22" customFormat="1" spans="1:2">
      <c r="A3070" s="102"/>
      <c r="B3070" s="152"/>
    </row>
    <row r="3071" s="22" customFormat="1" spans="1:2">
      <c r="A3071" s="102"/>
      <c r="B3071" s="152"/>
    </row>
    <row r="3072" s="22" customFormat="1" spans="1:2">
      <c r="A3072" s="102"/>
      <c r="B3072" s="152"/>
    </row>
    <row r="3073" s="22" customFormat="1" spans="1:2">
      <c r="A3073" s="102"/>
      <c r="B3073" s="152"/>
    </row>
    <row r="3074" s="22" customFormat="1" spans="1:2">
      <c r="A3074" s="102"/>
      <c r="B3074" s="152"/>
    </row>
    <row r="3075" s="22" customFormat="1" spans="1:2">
      <c r="A3075" s="102"/>
      <c r="B3075" s="152"/>
    </row>
    <row r="3076" s="22" customFormat="1" spans="1:2">
      <c r="A3076" s="102"/>
      <c r="B3076" s="152"/>
    </row>
    <row r="3077" s="22" customFormat="1" spans="1:2">
      <c r="A3077" s="102"/>
      <c r="B3077" s="152"/>
    </row>
    <row r="3078" s="22" customFormat="1" spans="1:2">
      <c r="A3078" s="102"/>
      <c r="B3078" s="152"/>
    </row>
    <row r="3079" s="22" customFormat="1" spans="1:2">
      <c r="A3079" s="102"/>
      <c r="B3079" s="152"/>
    </row>
    <row r="3080" s="22" customFormat="1" spans="1:2">
      <c r="A3080" s="102"/>
      <c r="B3080" s="152"/>
    </row>
    <row r="3081" s="22" customFormat="1" spans="1:2">
      <c r="A3081" s="102"/>
      <c r="B3081" s="152"/>
    </row>
    <row r="3082" s="22" customFormat="1" spans="1:2">
      <c r="A3082" s="102"/>
      <c r="B3082" s="152"/>
    </row>
    <row r="3083" s="22" customFormat="1" spans="1:2">
      <c r="A3083" s="102"/>
      <c r="B3083" s="152"/>
    </row>
    <row r="3084" s="22" customFormat="1" spans="1:2">
      <c r="A3084" s="102"/>
      <c r="B3084" s="152"/>
    </row>
    <row r="3085" s="22" customFormat="1" spans="1:2">
      <c r="A3085" s="102"/>
      <c r="B3085" s="152"/>
    </row>
    <row r="3086" s="22" customFormat="1" spans="1:2">
      <c r="A3086" s="102"/>
      <c r="B3086" s="152"/>
    </row>
    <row r="3087" s="22" customFormat="1" spans="1:2">
      <c r="A3087" s="102"/>
      <c r="B3087" s="152"/>
    </row>
    <row r="3088" s="22" customFormat="1" spans="1:2">
      <c r="A3088" s="102"/>
      <c r="B3088" s="152"/>
    </row>
    <row r="3089" s="22" customFormat="1" spans="1:2">
      <c r="A3089" s="102"/>
      <c r="B3089" s="152"/>
    </row>
    <row r="3090" s="22" customFormat="1" spans="1:2">
      <c r="A3090" s="102"/>
      <c r="B3090" s="152"/>
    </row>
    <row r="3091" s="22" customFormat="1" spans="1:2">
      <c r="A3091" s="102"/>
      <c r="B3091" s="152"/>
    </row>
    <row r="3092" s="22" customFormat="1" spans="1:2">
      <c r="A3092" s="102"/>
      <c r="B3092" s="152"/>
    </row>
    <row r="3093" s="22" customFormat="1" spans="1:2">
      <c r="A3093" s="102"/>
      <c r="B3093" s="152"/>
    </row>
    <row r="3094" s="22" customFormat="1" spans="1:2">
      <c r="A3094" s="102"/>
      <c r="B3094" s="152"/>
    </row>
    <row r="3095" s="22" customFormat="1" spans="1:2">
      <c r="A3095" s="102"/>
      <c r="B3095" s="152"/>
    </row>
    <row r="3096" s="22" customFormat="1" spans="1:2">
      <c r="A3096" s="102"/>
      <c r="B3096" s="152"/>
    </row>
    <row r="3097" s="22" customFormat="1" spans="1:2">
      <c r="A3097" s="102"/>
      <c r="B3097" s="152"/>
    </row>
    <row r="3098" s="22" customFormat="1" spans="1:2">
      <c r="A3098" s="102"/>
      <c r="B3098" s="152"/>
    </row>
    <row r="3099" s="22" customFormat="1" spans="1:2">
      <c r="A3099" s="102"/>
      <c r="B3099" s="152"/>
    </row>
    <row r="3100" s="22" customFormat="1" spans="1:2">
      <c r="A3100" s="102"/>
      <c r="B3100" s="152"/>
    </row>
    <row r="3101" s="22" customFormat="1" spans="1:2">
      <c r="A3101" s="102"/>
      <c r="B3101" s="152"/>
    </row>
    <row r="3102" s="22" customFormat="1" spans="1:2">
      <c r="A3102" s="102"/>
      <c r="B3102" s="152"/>
    </row>
    <row r="3103" s="22" customFormat="1" spans="1:2">
      <c r="A3103" s="102"/>
      <c r="B3103" s="152"/>
    </row>
    <row r="3104" s="22" customFormat="1" spans="1:2">
      <c r="A3104" s="102"/>
      <c r="B3104" s="152"/>
    </row>
    <row r="3105" s="22" customFormat="1" spans="1:2">
      <c r="A3105" s="102"/>
      <c r="B3105" s="152"/>
    </row>
    <row r="3106" s="22" customFormat="1" spans="1:2">
      <c r="A3106" s="102"/>
      <c r="B3106" s="152"/>
    </row>
    <row r="3107" s="22" customFormat="1" spans="1:2">
      <c r="A3107" s="102"/>
      <c r="B3107" s="152"/>
    </row>
    <row r="3108" s="22" customFormat="1" spans="1:2">
      <c r="A3108" s="102"/>
      <c r="B3108" s="152"/>
    </row>
    <row r="3109" s="22" customFormat="1" spans="1:2">
      <c r="A3109" s="102"/>
      <c r="B3109" s="152"/>
    </row>
    <row r="3110" s="22" customFormat="1" spans="1:2">
      <c r="A3110" s="102"/>
      <c r="B3110" s="152"/>
    </row>
    <row r="3111" s="22" customFormat="1" spans="1:2">
      <c r="A3111" s="102"/>
      <c r="B3111" s="152"/>
    </row>
    <row r="3112" s="22" customFormat="1" spans="1:2">
      <c r="A3112" s="102"/>
      <c r="B3112" s="152"/>
    </row>
    <row r="3113" s="22" customFormat="1" spans="1:2">
      <c r="A3113" s="102"/>
      <c r="B3113" s="152"/>
    </row>
    <row r="3114" s="22" customFormat="1" spans="1:2">
      <c r="A3114" s="102"/>
      <c r="B3114" s="152"/>
    </row>
    <row r="3115" s="22" customFormat="1" spans="1:2">
      <c r="A3115" s="102"/>
      <c r="B3115" s="152"/>
    </row>
    <row r="3116" s="22" customFormat="1" spans="1:2">
      <c r="A3116" s="102"/>
      <c r="B3116" s="152"/>
    </row>
    <row r="3117" s="22" customFormat="1" spans="1:2">
      <c r="A3117" s="102"/>
      <c r="B3117" s="152"/>
    </row>
    <row r="3118" s="22" customFormat="1" spans="1:2">
      <c r="A3118" s="102"/>
      <c r="B3118" s="152"/>
    </row>
    <row r="3119" s="22" customFormat="1" spans="1:2">
      <c r="A3119" s="102"/>
      <c r="B3119" s="152"/>
    </row>
    <row r="3120" s="22" customFormat="1" spans="1:2">
      <c r="A3120" s="102"/>
      <c r="B3120" s="152"/>
    </row>
    <row r="3121" s="22" customFormat="1" spans="1:2">
      <c r="A3121" s="102"/>
      <c r="B3121" s="152"/>
    </row>
    <row r="3122" s="22" customFormat="1" spans="1:2">
      <c r="A3122" s="102"/>
      <c r="B3122" s="152"/>
    </row>
    <row r="3123" s="22" customFormat="1" spans="1:2">
      <c r="A3123" s="102"/>
      <c r="B3123" s="152"/>
    </row>
    <row r="3124" s="22" customFormat="1" spans="1:2">
      <c r="A3124" s="102"/>
      <c r="B3124" s="152"/>
    </row>
    <row r="3125" s="22" customFormat="1" spans="1:2">
      <c r="A3125" s="102"/>
      <c r="B3125" s="152"/>
    </row>
    <row r="3126" s="22" customFormat="1" spans="1:2">
      <c r="A3126" s="102"/>
      <c r="B3126" s="152"/>
    </row>
    <row r="3127" s="22" customFormat="1" spans="1:2">
      <c r="A3127" s="102"/>
      <c r="B3127" s="152"/>
    </row>
    <row r="3128" s="22" customFormat="1" spans="1:2">
      <c r="A3128" s="102"/>
      <c r="B3128" s="152"/>
    </row>
    <row r="3129" s="22" customFormat="1" spans="1:2">
      <c r="A3129" s="102"/>
      <c r="B3129" s="152"/>
    </row>
    <row r="3130" s="22" customFormat="1" spans="1:2">
      <c r="A3130" s="102"/>
      <c r="B3130" s="152"/>
    </row>
    <row r="3131" s="22" customFormat="1" spans="1:2">
      <c r="A3131" s="102"/>
      <c r="B3131" s="152"/>
    </row>
    <row r="3132" s="22" customFormat="1" spans="1:2">
      <c r="A3132" s="102"/>
      <c r="B3132" s="152"/>
    </row>
    <row r="3133" s="22" customFormat="1" spans="1:2">
      <c r="A3133" s="102"/>
      <c r="B3133" s="152"/>
    </row>
    <row r="3134" s="22" customFormat="1" spans="1:2">
      <c r="A3134" s="102"/>
      <c r="B3134" s="152"/>
    </row>
    <row r="3135" s="22" customFormat="1" spans="1:2">
      <c r="A3135" s="102"/>
      <c r="B3135" s="152"/>
    </row>
    <row r="3136" s="22" customFormat="1" spans="1:2">
      <c r="A3136" s="102"/>
      <c r="B3136" s="152"/>
    </row>
    <row r="3137" s="22" customFormat="1" spans="1:2">
      <c r="A3137" s="102"/>
      <c r="B3137" s="152"/>
    </row>
    <row r="3138" s="22" customFormat="1" spans="1:2">
      <c r="A3138" s="102"/>
      <c r="B3138" s="152"/>
    </row>
    <row r="3139" s="22" customFormat="1" spans="1:2">
      <c r="A3139" s="102"/>
      <c r="B3139" s="152"/>
    </row>
    <row r="3140" s="22" customFormat="1" spans="1:2">
      <c r="A3140" s="102"/>
      <c r="B3140" s="152"/>
    </row>
    <row r="3141" s="22" customFormat="1" spans="1:2">
      <c r="A3141" s="102"/>
      <c r="B3141" s="152"/>
    </row>
    <row r="3142" s="22" customFormat="1" spans="1:2">
      <c r="A3142" s="102"/>
      <c r="B3142" s="152"/>
    </row>
    <row r="3143" s="22" customFormat="1" spans="1:2">
      <c r="A3143" s="102"/>
      <c r="B3143" s="152"/>
    </row>
    <row r="3144" s="22" customFormat="1" spans="1:2">
      <c r="A3144" s="102"/>
      <c r="B3144" s="152"/>
    </row>
    <row r="3145" s="22" customFormat="1" spans="1:2">
      <c r="A3145" s="102"/>
      <c r="B3145" s="152"/>
    </row>
    <row r="3146" s="22" customFormat="1" spans="1:2">
      <c r="A3146" s="102"/>
      <c r="B3146" s="152"/>
    </row>
    <row r="3147" s="22" customFormat="1" spans="1:2">
      <c r="A3147" s="102"/>
      <c r="B3147" s="152"/>
    </row>
    <row r="3148" s="22" customFormat="1" spans="1:2">
      <c r="A3148" s="102"/>
      <c r="B3148" s="152"/>
    </row>
    <row r="3149" s="22" customFormat="1" spans="1:2">
      <c r="A3149" s="102"/>
      <c r="B3149" s="152"/>
    </row>
    <row r="3150" s="22" customFormat="1" spans="1:2">
      <c r="A3150" s="102"/>
      <c r="B3150" s="152"/>
    </row>
    <row r="3151" s="22" customFormat="1" spans="1:2">
      <c r="A3151" s="102"/>
      <c r="B3151" s="152"/>
    </row>
    <row r="3152" s="22" customFormat="1" spans="1:2">
      <c r="A3152" s="102"/>
      <c r="B3152" s="152"/>
    </row>
    <row r="3153" s="22" customFormat="1" spans="1:2">
      <c r="A3153" s="102"/>
      <c r="B3153" s="152"/>
    </row>
    <row r="3154" s="22" customFormat="1" spans="1:2">
      <c r="A3154" s="102"/>
      <c r="B3154" s="152"/>
    </row>
    <row r="3155" s="22" customFormat="1" spans="1:2">
      <c r="A3155" s="102"/>
      <c r="B3155" s="152"/>
    </row>
    <row r="3156" s="22" customFormat="1" spans="1:2">
      <c r="A3156" s="102"/>
      <c r="B3156" s="152"/>
    </row>
    <row r="3157" s="22" customFormat="1" spans="1:2">
      <c r="A3157" s="102"/>
      <c r="B3157" s="152"/>
    </row>
    <row r="3158" s="22" customFormat="1" spans="1:2">
      <c r="A3158" s="102"/>
      <c r="B3158" s="152"/>
    </row>
    <row r="3159" s="22" customFormat="1" spans="1:2">
      <c r="A3159" s="102"/>
      <c r="B3159" s="152"/>
    </row>
    <row r="3160" s="22" customFormat="1" spans="1:2">
      <c r="A3160" s="102"/>
      <c r="B3160" s="152"/>
    </row>
    <row r="3161" s="22" customFormat="1" spans="1:2">
      <c r="A3161" s="102"/>
      <c r="B3161" s="152"/>
    </row>
    <row r="3162" s="22" customFormat="1" spans="1:2">
      <c r="A3162" s="102"/>
      <c r="B3162" s="152"/>
    </row>
    <row r="3163" s="22" customFormat="1" spans="1:2">
      <c r="A3163" s="102"/>
      <c r="B3163" s="152"/>
    </row>
    <row r="3164" s="22" customFormat="1" spans="1:2">
      <c r="A3164" s="102"/>
      <c r="B3164" s="152"/>
    </row>
    <row r="3165" s="22" customFormat="1" spans="1:2">
      <c r="A3165" s="102"/>
      <c r="B3165" s="152"/>
    </row>
    <row r="3166" s="22" customFormat="1" spans="1:2">
      <c r="A3166" s="102"/>
      <c r="B3166" s="152"/>
    </row>
    <row r="3167" s="22" customFormat="1" spans="1:2">
      <c r="A3167" s="102"/>
      <c r="B3167" s="152"/>
    </row>
    <row r="3168" s="22" customFormat="1" spans="1:2">
      <c r="A3168" s="102"/>
      <c r="B3168" s="152"/>
    </row>
    <row r="3169" s="22" customFormat="1" spans="1:2">
      <c r="A3169" s="102"/>
      <c r="B3169" s="152"/>
    </row>
    <row r="3170" s="22" customFormat="1" spans="1:2">
      <c r="A3170" s="102"/>
      <c r="B3170" s="152"/>
    </row>
    <row r="3171" s="22" customFormat="1" spans="1:2">
      <c r="A3171" s="102"/>
      <c r="B3171" s="152"/>
    </row>
    <row r="3172" s="22" customFormat="1" spans="1:2">
      <c r="A3172" s="102"/>
      <c r="B3172" s="152"/>
    </row>
    <row r="3173" s="22" customFormat="1" spans="1:2">
      <c r="A3173" s="102"/>
      <c r="B3173" s="152"/>
    </row>
    <row r="3174" s="22" customFormat="1" spans="1:2">
      <c r="A3174" s="102"/>
      <c r="B3174" s="152"/>
    </row>
    <row r="3175" s="22" customFormat="1" spans="1:2">
      <c r="A3175" s="102"/>
      <c r="B3175" s="152"/>
    </row>
    <row r="3176" s="22" customFormat="1" spans="1:2">
      <c r="A3176" s="102"/>
      <c r="B3176" s="152"/>
    </row>
    <row r="3177" s="22" customFormat="1" spans="1:2">
      <c r="A3177" s="102"/>
      <c r="B3177" s="152"/>
    </row>
    <row r="3178" s="22" customFormat="1" spans="1:2">
      <c r="A3178" s="102"/>
      <c r="B3178" s="152"/>
    </row>
    <row r="3179" s="22" customFormat="1" spans="1:2">
      <c r="A3179" s="102"/>
      <c r="B3179" s="152"/>
    </row>
    <row r="3180" s="22" customFormat="1" spans="1:2">
      <c r="A3180" s="102"/>
      <c r="B3180" s="152"/>
    </row>
    <row r="3181" s="22" customFormat="1" spans="1:2">
      <c r="A3181" s="102"/>
      <c r="B3181" s="152"/>
    </row>
    <row r="3182" s="22" customFormat="1" spans="1:2">
      <c r="A3182" s="102"/>
      <c r="B3182" s="152"/>
    </row>
    <row r="3183" s="22" customFormat="1" spans="1:2">
      <c r="A3183" s="102"/>
      <c r="B3183" s="152"/>
    </row>
    <row r="3184" s="22" customFormat="1" spans="1:2">
      <c r="A3184" s="102"/>
      <c r="B3184" s="152"/>
    </row>
    <row r="3185" s="22" customFormat="1" spans="1:2">
      <c r="A3185" s="102"/>
      <c r="B3185" s="152"/>
    </row>
    <row r="3186" s="22" customFormat="1" spans="1:2">
      <c r="A3186" s="102"/>
      <c r="B3186" s="152"/>
    </row>
    <row r="3187" s="22" customFormat="1" spans="1:2">
      <c r="A3187" s="102"/>
      <c r="B3187" s="152"/>
    </row>
    <row r="3188" s="22" customFormat="1" spans="1:2">
      <c r="A3188" s="102"/>
      <c r="B3188" s="152"/>
    </row>
    <row r="3189" s="22" customFormat="1" spans="1:2">
      <c r="A3189" s="102"/>
      <c r="B3189" s="152"/>
    </row>
    <row r="3190" s="22" customFormat="1" spans="1:2">
      <c r="A3190" s="102"/>
      <c r="B3190" s="152"/>
    </row>
    <row r="3191" s="22" customFormat="1" spans="1:2">
      <c r="A3191" s="102"/>
      <c r="B3191" s="152"/>
    </row>
    <row r="3192" s="22" customFormat="1" spans="1:2">
      <c r="A3192" s="102"/>
      <c r="B3192" s="152"/>
    </row>
    <row r="3193" s="22" customFormat="1" spans="1:2">
      <c r="A3193" s="102"/>
      <c r="B3193" s="152"/>
    </row>
    <row r="3194" s="22" customFormat="1" spans="1:2">
      <c r="A3194" s="102"/>
      <c r="B3194" s="152"/>
    </row>
    <row r="3195" s="22" customFormat="1" spans="1:2">
      <c r="A3195" s="102"/>
      <c r="B3195" s="152"/>
    </row>
    <row r="3196" s="22" customFormat="1" spans="1:2">
      <c r="A3196" s="102"/>
      <c r="B3196" s="152"/>
    </row>
    <row r="3197" s="22" customFormat="1" spans="1:2">
      <c r="A3197" s="102"/>
      <c r="B3197" s="152"/>
    </row>
    <row r="3198" s="22" customFormat="1" spans="1:2">
      <c r="A3198" s="102"/>
      <c r="B3198" s="152"/>
    </row>
    <row r="3199" s="22" customFormat="1" spans="1:2">
      <c r="A3199" s="102"/>
      <c r="B3199" s="152"/>
    </row>
    <row r="3200" s="22" customFormat="1" spans="1:2">
      <c r="A3200" s="102"/>
      <c r="B3200" s="152"/>
    </row>
    <row r="3201" s="22" customFormat="1" spans="1:2">
      <c r="A3201" s="102"/>
      <c r="B3201" s="152"/>
    </row>
    <row r="3202" s="22" customFormat="1" spans="1:2">
      <c r="A3202" s="102"/>
      <c r="B3202" s="152"/>
    </row>
    <row r="3203" s="22" customFormat="1" spans="1:2">
      <c r="A3203" s="102"/>
      <c r="B3203" s="152"/>
    </row>
    <row r="3204" s="22" customFormat="1" spans="1:2">
      <c r="A3204" s="102"/>
      <c r="B3204" s="152"/>
    </row>
    <row r="3205" s="22" customFormat="1" spans="1:2">
      <c r="A3205" s="102"/>
      <c r="B3205" s="152"/>
    </row>
    <row r="3206" s="22" customFormat="1" spans="1:2">
      <c r="A3206" s="102"/>
      <c r="B3206" s="152"/>
    </row>
    <row r="3207" s="22" customFormat="1" spans="1:2">
      <c r="A3207" s="102"/>
      <c r="B3207" s="152"/>
    </row>
    <row r="3208" s="22" customFormat="1" spans="1:2">
      <c r="A3208" s="102"/>
      <c r="B3208" s="152"/>
    </row>
    <row r="3209" s="22" customFormat="1" spans="1:2">
      <c r="A3209" s="102"/>
      <c r="B3209" s="152"/>
    </row>
    <row r="3210" s="22" customFormat="1" spans="1:2">
      <c r="A3210" s="102"/>
      <c r="B3210" s="152"/>
    </row>
    <row r="3211" s="22" customFormat="1" spans="1:2">
      <c r="A3211" s="102"/>
      <c r="B3211" s="152"/>
    </row>
    <row r="3212" s="22" customFormat="1" spans="1:2">
      <c r="A3212" s="102"/>
      <c r="B3212" s="152"/>
    </row>
    <row r="3213" s="22" customFormat="1" spans="1:2">
      <c r="A3213" s="102"/>
      <c r="B3213" s="152"/>
    </row>
    <row r="3214" s="22" customFormat="1" spans="1:2">
      <c r="A3214" s="102"/>
      <c r="B3214" s="152"/>
    </row>
    <row r="3215" s="22" customFormat="1" spans="1:2">
      <c r="A3215" s="102"/>
      <c r="B3215" s="152"/>
    </row>
    <row r="3216" s="22" customFormat="1" spans="1:2">
      <c r="A3216" s="102"/>
      <c r="B3216" s="152"/>
    </row>
    <row r="3217" s="22" customFormat="1" spans="1:2">
      <c r="A3217" s="102"/>
      <c r="B3217" s="152"/>
    </row>
    <row r="3218" s="22" customFormat="1" spans="1:2">
      <c r="A3218" s="102"/>
      <c r="B3218" s="152"/>
    </row>
    <row r="3219" s="22" customFormat="1" spans="1:2">
      <c r="A3219" s="102"/>
      <c r="B3219" s="152"/>
    </row>
    <row r="3220" s="22" customFormat="1" spans="1:2">
      <c r="A3220" s="102"/>
      <c r="B3220" s="152"/>
    </row>
    <row r="3221" s="22" customFormat="1" spans="1:2">
      <c r="A3221" s="102"/>
      <c r="B3221" s="152"/>
    </row>
    <row r="3222" s="22" customFormat="1" spans="1:2">
      <c r="A3222" s="102"/>
      <c r="B3222" s="152"/>
    </row>
    <row r="3223" s="22" customFormat="1" spans="1:2">
      <c r="A3223" s="102"/>
      <c r="B3223" s="152"/>
    </row>
    <row r="3224" s="22" customFormat="1" spans="1:2">
      <c r="A3224" s="102"/>
      <c r="B3224" s="152"/>
    </row>
    <row r="3225" s="22" customFormat="1" spans="1:2">
      <c r="A3225" s="102"/>
      <c r="B3225" s="152"/>
    </row>
    <row r="3226" s="22" customFormat="1" spans="1:2">
      <c r="A3226" s="102"/>
      <c r="B3226" s="152"/>
    </row>
    <row r="3227" s="22" customFormat="1" spans="1:2">
      <c r="A3227" s="102"/>
      <c r="B3227" s="152"/>
    </row>
    <row r="3228" s="22" customFormat="1" spans="1:2">
      <c r="A3228" s="102"/>
      <c r="B3228" s="152"/>
    </row>
    <row r="3229" s="22" customFormat="1" spans="1:2">
      <c r="A3229" s="102"/>
      <c r="B3229" s="152"/>
    </row>
    <row r="3230" s="22" customFormat="1" spans="1:2">
      <c r="A3230" s="102"/>
      <c r="B3230" s="152"/>
    </row>
    <row r="3231" s="22" customFormat="1" spans="1:2">
      <c r="A3231" s="102"/>
      <c r="B3231" s="152"/>
    </row>
    <row r="3232" s="22" customFormat="1" spans="1:2">
      <c r="A3232" s="102"/>
      <c r="B3232" s="152"/>
    </row>
    <row r="3233" s="22" customFormat="1" spans="1:2">
      <c r="A3233" s="102"/>
      <c r="B3233" s="152"/>
    </row>
    <row r="3234" s="22" customFormat="1" spans="1:2">
      <c r="A3234" s="102"/>
      <c r="B3234" s="152"/>
    </row>
    <row r="3235" s="22" customFormat="1" spans="1:2">
      <c r="A3235" s="102"/>
      <c r="B3235" s="152"/>
    </row>
    <row r="3236" s="22" customFormat="1" spans="1:2">
      <c r="A3236" s="102"/>
      <c r="B3236" s="152"/>
    </row>
    <row r="3237" s="22" customFormat="1" spans="1:2">
      <c r="A3237" s="102"/>
      <c r="B3237" s="152"/>
    </row>
    <row r="3238" s="22" customFormat="1" spans="1:2">
      <c r="A3238" s="102"/>
      <c r="B3238" s="152"/>
    </row>
    <row r="3239" s="22" customFormat="1" spans="1:2">
      <c r="A3239" s="102"/>
      <c r="B3239" s="152"/>
    </row>
    <row r="3240" s="22" customFormat="1" spans="1:2">
      <c r="A3240" s="102"/>
      <c r="B3240" s="152"/>
    </row>
    <row r="3241" s="22" customFormat="1" spans="1:2">
      <c r="A3241" s="102"/>
      <c r="B3241" s="152"/>
    </row>
    <row r="3242" s="22" customFormat="1" spans="1:2">
      <c r="A3242" s="102"/>
      <c r="B3242" s="152"/>
    </row>
    <row r="3243" s="22" customFormat="1" spans="1:2">
      <c r="A3243" s="102"/>
      <c r="B3243" s="152"/>
    </row>
    <row r="3244" s="22" customFormat="1" spans="1:2">
      <c r="A3244" s="102"/>
      <c r="B3244" s="152"/>
    </row>
    <row r="3245" s="22" customFormat="1" spans="1:2">
      <c r="A3245" s="102"/>
      <c r="B3245" s="152"/>
    </row>
    <row r="3246" s="22" customFormat="1" spans="1:2">
      <c r="A3246" s="102"/>
      <c r="B3246" s="152"/>
    </row>
    <row r="3247" s="22" customFormat="1" spans="1:2">
      <c r="A3247" s="102"/>
      <c r="B3247" s="152"/>
    </row>
    <row r="3248" s="22" customFormat="1" spans="1:2">
      <c r="A3248" s="102"/>
      <c r="B3248" s="152"/>
    </row>
    <row r="3249" s="22" customFormat="1" spans="1:2">
      <c r="A3249" s="102"/>
      <c r="B3249" s="152"/>
    </row>
    <row r="3250" s="22" customFormat="1" spans="1:2">
      <c r="A3250" s="102"/>
      <c r="B3250" s="152"/>
    </row>
    <row r="3251" s="22" customFormat="1" spans="1:2">
      <c r="A3251" s="102"/>
      <c r="B3251" s="152"/>
    </row>
    <row r="3252" s="22" customFormat="1" spans="1:2">
      <c r="A3252" s="102"/>
      <c r="B3252" s="152"/>
    </row>
    <row r="3253" s="22" customFormat="1" spans="1:2">
      <c r="A3253" s="102"/>
      <c r="B3253" s="152"/>
    </row>
    <row r="3254" s="22" customFormat="1" spans="1:2">
      <c r="A3254" s="102"/>
      <c r="B3254" s="152"/>
    </row>
    <row r="3255" s="22" customFormat="1" spans="1:2">
      <c r="A3255" s="102"/>
      <c r="B3255" s="152"/>
    </row>
    <row r="3256" s="22" customFormat="1" spans="1:2">
      <c r="A3256" s="102"/>
      <c r="B3256" s="152"/>
    </row>
    <row r="3257" s="22" customFormat="1" spans="1:2">
      <c r="A3257" s="102"/>
      <c r="B3257" s="152"/>
    </row>
    <row r="3258" s="22" customFormat="1" spans="1:2">
      <c r="A3258" s="102"/>
      <c r="B3258" s="152"/>
    </row>
    <row r="3259" s="22" customFormat="1" spans="1:2">
      <c r="A3259" s="102"/>
      <c r="B3259" s="152"/>
    </row>
    <row r="3260" s="22" customFormat="1" spans="1:2">
      <c r="A3260" s="102"/>
      <c r="B3260" s="152"/>
    </row>
    <row r="3261" s="22" customFormat="1" spans="1:2">
      <c r="A3261" s="102"/>
      <c r="B3261" s="152"/>
    </row>
    <row r="3262" s="22" customFormat="1" spans="1:2">
      <c r="A3262" s="102"/>
      <c r="B3262" s="152"/>
    </row>
    <row r="3263" s="22" customFormat="1" spans="1:2">
      <c r="A3263" s="102"/>
      <c r="B3263" s="152"/>
    </row>
    <row r="3264" s="22" customFormat="1" spans="1:2">
      <c r="A3264" s="102"/>
      <c r="B3264" s="152"/>
    </row>
    <row r="3265" s="22" customFormat="1" spans="1:2">
      <c r="A3265" s="102"/>
      <c r="B3265" s="152"/>
    </row>
    <row r="3266" s="22" customFormat="1" spans="1:2">
      <c r="A3266" s="102"/>
      <c r="B3266" s="152"/>
    </row>
    <row r="3267" s="22" customFormat="1" spans="1:2">
      <c r="A3267" s="102"/>
      <c r="B3267" s="152"/>
    </row>
    <row r="3268" s="22" customFormat="1" spans="1:2">
      <c r="A3268" s="102"/>
      <c r="B3268" s="152"/>
    </row>
    <row r="3269" s="22" customFormat="1" spans="1:2">
      <c r="A3269" s="102"/>
      <c r="B3269" s="152"/>
    </row>
    <row r="3270" s="22" customFormat="1" spans="1:2">
      <c r="A3270" s="102"/>
      <c r="B3270" s="152"/>
    </row>
    <row r="3271" s="22" customFormat="1" spans="1:2">
      <c r="A3271" s="102"/>
      <c r="B3271" s="152"/>
    </row>
    <row r="3272" s="22" customFormat="1" spans="1:2">
      <c r="A3272" s="102"/>
      <c r="B3272" s="152"/>
    </row>
    <row r="3273" s="22" customFormat="1" spans="1:2">
      <c r="A3273" s="102"/>
      <c r="B3273" s="152"/>
    </row>
    <row r="3274" s="22" customFormat="1" spans="1:2">
      <c r="A3274" s="102"/>
      <c r="B3274" s="152"/>
    </row>
    <row r="3275" s="22" customFormat="1" spans="1:2">
      <c r="A3275" s="102"/>
      <c r="B3275" s="152"/>
    </row>
    <row r="3276" s="22" customFormat="1" spans="1:2">
      <c r="A3276" s="102"/>
      <c r="B3276" s="152"/>
    </row>
    <row r="3277" s="22" customFormat="1" spans="1:2">
      <c r="A3277" s="102"/>
      <c r="B3277" s="152"/>
    </row>
    <row r="3278" s="22" customFormat="1" spans="1:2">
      <c r="A3278" s="102"/>
      <c r="B3278" s="152"/>
    </row>
    <row r="3279" s="22" customFormat="1" spans="1:2">
      <c r="A3279" s="102"/>
      <c r="B3279" s="152"/>
    </row>
    <row r="3280" s="22" customFormat="1" spans="1:2">
      <c r="A3280" s="102"/>
      <c r="B3280" s="152"/>
    </row>
    <row r="3281" s="22" customFormat="1" spans="1:2">
      <c r="A3281" s="102"/>
      <c r="B3281" s="152"/>
    </row>
    <row r="3282" s="22" customFormat="1" spans="1:2">
      <c r="A3282" s="102"/>
      <c r="B3282" s="152"/>
    </row>
    <row r="3283" s="22" customFormat="1" spans="1:2">
      <c r="A3283" s="102"/>
      <c r="B3283" s="152"/>
    </row>
    <row r="3284" s="22" customFormat="1" spans="1:2">
      <c r="A3284" s="102"/>
      <c r="B3284" s="152"/>
    </row>
    <row r="3285" s="22" customFormat="1" spans="1:2">
      <c r="A3285" s="102"/>
      <c r="B3285" s="152"/>
    </row>
    <row r="3286" s="22" customFormat="1" spans="1:2">
      <c r="A3286" s="102"/>
      <c r="B3286" s="152"/>
    </row>
    <row r="3287" s="22" customFormat="1" spans="1:2">
      <c r="A3287" s="102"/>
      <c r="B3287" s="152"/>
    </row>
    <row r="3288" s="22" customFormat="1" spans="1:2">
      <c r="A3288" s="102"/>
      <c r="B3288" s="152"/>
    </row>
    <row r="3289" s="22" customFormat="1" spans="1:2">
      <c r="A3289" s="102"/>
      <c r="B3289" s="152"/>
    </row>
    <row r="3290" s="22" customFormat="1" spans="1:2">
      <c r="A3290" s="102"/>
      <c r="B3290" s="152"/>
    </row>
    <row r="3291" s="22" customFormat="1" spans="1:2">
      <c r="A3291" s="102"/>
      <c r="B3291" s="152"/>
    </row>
    <row r="3292" s="22" customFormat="1" spans="1:2">
      <c r="A3292" s="102"/>
      <c r="B3292" s="152"/>
    </row>
    <row r="3293" s="22" customFormat="1" spans="1:2">
      <c r="A3293" s="102"/>
      <c r="B3293" s="152"/>
    </row>
    <row r="3294" s="22" customFormat="1" spans="1:2">
      <c r="A3294" s="102"/>
      <c r="B3294" s="152"/>
    </row>
    <row r="3295" s="22" customFormat="1" spans="1:2">
      <c r="A3295" s="102"/>
      <c r="B3295" s="152"/>
    </row>
    <row r="3296" s="22" customFormat="1" spans="1:2">
      <c r="A3296" s="102"/>
      <c r="B3296" s="152"/>
    </row>
    <row r="3297" s="22" customFormat="1" spans="1:2">
      <c r="A3297" s="102"/>
      <c r="B3297" s="152"/>
    </row>
    <row r="3298" s="22" customFormat="1" spans="1:2">
      <c r="A3298" s="102"/>
      <c r="B3298" s="152"/>
    </row>
    <row r="3299" s="22" customFormat="1" spans="1:2">
      <c r="A3299" s="102"/>
      <c r="B3299" s="152"/>
    </row>
    <row r="3300" s="22" customFormat="1" spans="1:2">
      <c r="A3300" s="102"/>
      <c r="B3300" s="152"/>
    </row>
    <row r="3301" s="22" customFormat="1" spans="1:2">
      <c r="A3301" s="102"/>
      <c r="B3301" s="152"/>
    </row>
    <row r="3302" s="22" customFormat="1" spans="1:2">
      <c r="A3302" s="102"/>
      <c r="B3302" s="152"/>
    </row>
    <row r="3303" s="22" customFormat="1" spans="1:2">
      <c r="A3303" s="102"/>
      <c r="B3303" s="152"/>
    </row>
    <row r="3304" s="22" customFormat="1" spans="1:2">
      <c r="A3304" s="102"/>
      <c r="B3304" s="152"/>
    </row>
    <row r="3305" s="22" customFormat="1" spans="1:2">
      <c r="A3305" s="102"/>
      <c r="B3305" s="152"/>
    </row>
    <row r="3306" s="22" customFormat="1" spans="1:2">
      <c r="A3306" s="102"/>
      <c r="B3306" s="152"/>
    </row>
    <row r="3307" s="22" customFormat="1" spans="1:2">
      <c r="A3307" s="102"/>
      <c r="B3307" s="152"/>
    </row>
    <row r="3308" s="22" customFormat="1" spans="1:2">
      <c r="A3308" s="102"/>
      <c r="B3308" s="152"/>
    </row>
    <row r="3309" s="22" customFormat="1" spans="1:2">
      <c r="A3309" s="102"/>
      <c r="B3309" s="152"/>
    </row>
    <row r="3310" s="22" customFormat="1" spans="1:2">
      <c r="A3310" s="102"/>
      <c r="B3310" s="152"/>
    </row>
    <row r="3311" s="22" customFormat="1" spans="1:2">
      <c r="A3311" s="102"/>
      <c r="B3311" s="152"/>
    </row>
    <row r="3312" s="22" customFormat="1" spans="1:2">
      <c r="A3312" s="102"/>
      <c r="B3312" s="152"/>
    </row>
    <row r="3313" s="22" customFormat="1" spans="1:2">
      <c r="A3313" s="102"/>
      <c r="B3313" s="152"/>
    </row>
    <row r="3314" s="22" customFormat="1" spans="1:2">
      <c r="A3314" s="102"/>
      <c r="B3314" s="152"/>
    </row>
    <row r="3315" s="22" customFormat="1" spans="1:2">
      <c r="A3315" s="102"/>
      <c r="B3315" s="152"/>
    </row>
    <row r="3316" s="22" customFormat="1" spans="1:2">
      <c r="A3316" s="102"/>
      <c r="B3316" s="152"/>
    </row>
    <row r="3317" s="22" customFormat="1" spans="1:2">
      <c r="A3317" s="102"/>
      <c r="B3317" s="152"/>
    </row>
    <row r="3318" s="22" customFormat="1" spans="1:2">
      <c r="A3318" s="102"/>
      <c r="B3318" s="152"/>
    </row>
    <row r="3319" s="22" customFormat="1" spans="1:2">
      <c r="A3319" s="102"/>
      <c r="B3319" s="152"/>
    </row>
    <row r="3320" s="22" customFormat="1" spans="1:2">
      <c r="A3320" s="102"/>
      <c r="B3320" s="152"/>
    </row>
    <row r="3321" s="22" customFormat="1" spans="1:2">
      <c r="A3321" s="102"/>
      <c r="B3321" s="152"/>
    </row>
    <row r="3322" s="22" customFormat="1" spans="1:2">
      <c r="A3322" s="102"/>
      <c r="B3322" s="152"/>
    </row>
    <row r="3323" s="22" customFormat="1" spans="1:2">
      <c r="A3323" s="102"/>
      <c r="B3323" s="152"/>
    </row>
    <row r="3324" s="22" customFormat="1" spans="1:2">
      <c r="A3324" s="102"/>
      <c r="B3324" s="152"/>
    </row>
    <row r="3325" s="22" customFormat="1" spans="1:2">
      <c r="A3325" s="102"/>
      <c r="B3325" s="152"/>
    </row>
    <row r="3326" s="22" customFormat="1" spans="1:2">
      <c r="A3326" s="102"/>
      <c r="B3326" s="152"/>
    </row>
    <row r="3327" s="22" customFormat="1" spans="1:2">
      <c r="A3327" s="102"/>
      <c r="B3327" s="152"/>
    </row>
    <row r="3328" s="22" customFormat="1" spans="1:2">
      <c r="A3328" s="102"/>
      <c r="B3328" s="152"/>
    </row>
    <row r="3329" s="22" customFormat="1" spans="1:2">
      <c r="A3329" s="102"/>
      <c r="B3329" s="152"/>
    </row>
    <row r="3330" s="22" customFormat="1" spans="1:2">
      <c r="A3330" s="102"/>
      <c r="B3330" s="152"/>
    </row>
    <row r="3331" s="22" customFormat="1" spans="1:2">
      <c r="A3331" s="102"/>
      <c r="B3331" s="152"/>
    </row>
    <row r="3332" s="22" customFormat="1" spans="1:2">
      <c r="A3332" s="102"/>
      <c r="B3332" s="152"/>
    </row>
    <row r="3333" s="22" customFormat="1" spans="1:2">
      <c r="A3333" s="102"/>
      <c r="B3333" s="152"/>
    </row>
    <row r="3334" s="22" customFormat="1" spans="1:2">
      <c r="A3334" s="102"/>
      <c r="B3334" s="152"/>
    </row>
    <row r="3335" s="22" customFormat="1" spans="1:2">
      <c r="A3335" s="102"/>
      <c r="B3335" s="152"/>
    </row>
    <row r="3336" s="22" customFormat="1" spans="1:2">
      <c r="A3336" s="102"/>
      <c r="B3336" s="152"/>
    </row>
    <row r="3337" s="22" customFormat="1" spans="1:2">
      <c r="A3337" s="102"/>
      <c r="B3337" s="152"/>
    </row>
    <row r="3338" s="22" customFormat="1" spans="1:2">
      <c r="A3338" s="102"/>
      <c r="B3338" s="152"/>
    </row>
    <row r="3339" s="22" customFormat="1" spans="1:2">
      <c r="A3339" s="102"/>
      <c r="B3339" s="152"/>
    </row>
    <row r="3340" s="22" customFormat="1" spans="1:2">
      <c r="A3340" s="102"/>
      <c r="B3340" s="152"/>
    </row>
    <row r="3341" s="22" customFormat="1" spans="1:2">
      <c r="A3341" s="102"/>
      <c r="B3341" s="152"/>
    </row>
    <row r="3342" s="22" customFormat="1" spans="1:2">
      <c r="A3342" s="102"/>
      <c r="B3342" s="152"/>
    </row>
    <row r="3343" s="22" customFormat="1" spans="1:2">
      <c r="A3343" s="102"/>
      <c r="B3343" s="152"/>
    </row>
    <row r="3344" s="22" customFormat="1" spans="1:2">
      <c r="A3344" s="102"/>
      <c r="B3344" s="152"/>
    </row>
    <row r="3345" s="22" customFormat="1" spans="1:2">
      <c r="A3345" s="102"/>
      <c r="B3345" s="152"/>
    </row>
    <row r="3346" s="22" customFormat="1" spans="1:2">
      <c r="A3346" s="102"/>
      <c r="B3346" s="152"/>
    </row>
    <row r="3347" s="22" customFormat="1" spans="1:2">
      <c r="A3347" s="102"/>
      <c r="B3347" s="152"/>
    </row>
    <row r="3348" s="22" customFormat="1" spans="1:2">
      <c r="A3348" s="102"/>
      <c r="B3348" s="152"/>
    </row>
    <row r="3349" s="22" customFormat="1" spans="1:2">
      <c r="A3349" s="102"/>
      <c r="B3349" s="152"/>
    </row>
    <row r="3350" s="22" customFormat="1" spans="1:2">
      <c r="A3350" s="102"/>
      <c r="B3350" s="152"/>
    </row>
    <row r="3351" s="22" customFormat="1" spans="1:2">
      <c r="A3351" s="102"/>
      <c r="B3351" s="152"/>
    </row>
    <row r="3352" s="22" customFormat="1" spans="1:2">
      <c r="A3352" s="102"/>
      <c r="B3352" s="152"/>
    </row>
    <row r="3353" s="22" customFormat="1" spans="1:2">
      <c r="A3353" s="102"/>
      <c r="B3353" s="152"/>
    </row>
    <row r="3354" s="22" customFormat="1" spans="1:2">
      <c r="A3354" s="102"/>
      <c r="B3354" s="152"/>
    </row>
    <row r="3355" s="22" customFormat="1" spans="1:2">
      <c r="A3355" s="102"/>
      <c r="B3355" s="152"/>
    </row>
    <row r="3356" s="22" customFormat="1" spans="1:2">
      <c r="A3356" s="102"/>
      <c r="B3356" s="152"/>
    </row>
    <row r="3357" s="22" customFormat="1" spans="1:2">
      <c r="A3357" s="102"/>
      <c r="B3357" s="152"/>
    </row>
    <row r="3358" s="22" customFormat="1" spans="1:2">
      <c r="A3358" s="102"/>
      <c r="B3358" s="152"/>
    </row>
    <row r="3359" s="22" customFormat="1" spans="1:2">
      <c r="A3359" s="102"/>
      <c r="B3359" s="152"/>
    </row>
    <row r="3360" s="22" customFormat="1" spans="1:2">
      <c r="A3360" s="102"/>
      <c r="B3360" s="152"/>
    </row>
    <row r="3361" s="22" customFormat="1" spans="1:2">
      <c r="A3361" s="102"/>
      <c r="B3361" s="152"/>
    </row>
    <row r="3362" s="22" customFormat="1" spans="1:2">
      <c r="A3362" s="102"/>
      <c r="B3362" s="152"/>
    </row>
    <row r="3363" s="22" customFormat="1" spans="1:2">
      <c r="A3363" s="102"/>
      <c r="B3363" s="152"/>
    </row>
    <row r="3364" s="22" customFormat="1" spans="1:2">
      <c r="A3364" s="102"/>
      <c r="B3364" s="152"/>
    </row>
    <row r="3365" s="22" customFormat="1" spans="1:2">
      <c r="A3365" s="102"/>
      <c r="B3365" s="152"/>
    </row>
    <row r="3366" s="22" customFormat="1" spans="1:2">
      <c r="A3366" s="102"/>
      <c r="B3366" s="152"/>
    </row>
    <row r="3367" s="22" customFormat="1" spans="1:2">
      <c r="A3367" s="102"/>
      <c r="B3367" s="152"/>
    </row>
    <row r="3368" s="22" customFormat="1" spans="1:2">
      <c r="A3368" s="102"/>
      <c r="B3368" s="152"/>
    </row>
    <row r="3369" s="22" customFormat="1" spans="1:2">
      <c r="A3369" s="102"/>
      <c r="B3369" s="152"/>
    </row>
    <row r="3370" s="22" customFormat="1" spans="1:2">
      <c r="A3370" s="102"/>
      <c r="B3370" s="152"/>
    </row>
    <row r="3371" s="22" customFormat="1" spans="1:2">
      <c r="A3371" s="102"/>
      <c r="B3371" s="152"/>
    </row>
    <row r="3372" s="22" customFormat="1" spans="1:2">
      <c r="A3372" s="102"/>
      <c r="B3372" s="152"/>
    </row>
    <row r="3373" s="22" customFormat="1" spans="1:2">
      <c r="A3373" s="102"/>
      <c r="B3373" s="152"/>
    </row>
    <row r="3374" s="22" customFormat="1" spans="1:2">
      <c r="A3374" s="102"/>
      <c r="B3374" s="152"/>
    </row>
    <row r="3375" s="22" customFormat="1" spans="1:2">
      <c r="A3375" s="102"/>
      <c r="B3375" s="152"/>
    </row>
    <row r="3376" s="22" customFormat="1" spans="1:2">
      <c r="A3376" s="102"/>
      <c r="B3376" s="152"/>
    </row>
    <row r="3377" s="22" customFormat="1" spans="1:2">
      <c r="A3377" s="102"/>
      <c r="B3377" s="152"/>
    </row>
    <row r="3378" s="22" customFormat="1" spans="1:2">
      <c r="A3378" s="102"/>
      <c r="B3378" s="152"/>
    </row>
    <row r="3379" s="22" customFormat="1" spans="1:2">
      <c r="A3379" s="102"/>
      <c r="B3379" s="152"/>
    </row>
    <row r="3380" s="22" customFormat="1" spans="1:2">
      <c r="A3380" s="102"/>
      <c r="B3380" s="152"/>
    </row>
    <row r="3381" s="22" customFormat="1" spans="1:2">
      <c r="A3381" s="102"/>
      <c r="B3381" s="152"/>
    </row>
    <row r="3382" s="22" customFormat="1" spans="1:2">
      <c r="A3382" s="102"/>
      <c r="B3382" s="152"/>
    </row>
    <row r="3383" s="22" customFormat="1" spans="1:2">
      <c r="A3383" s="102"/>
      <c r="B3383" s="152"/>
    </row>
    <row r="3384" s="22" customFormat="1" spans="1:2">
      <c r="A3384" s="102"/>
      <c r="B3384" s="152"/>
    </row>
    <row r="3385" s="22" customFormat="1" spans="1:2">
      <c r="A3385" s="102"/>
      <c r="B3385" s="152"/>
    </row>
    <row r="3386" s="22" customFormat="1" spans="1:2">
      <c r="A3386" s="102"/>
      <c r="B3386" s="152"/>
    </row>
    <row r="3387" s="22" customFormat="1" spans="1:2">
      <c r="A3387" s="102"/>
      <c r="B3387" s="152"/>
    </row>
    <row r="3388" s="22" customFormat="1" spans="1:2">
      <c r="A3388" s="102"/>
      <c r="B3388" s="152"/>
    </row>
    <row r="3389" s="22" customFormat="1" spans="1:2">
      <c r="A3389" s="102"/>
      <c r="B3389" s="152"/>
    </row>
    <row r="3390" s="22" customFormat="1" spans="1:2">
      <c r="A3390" s="102"/>
      <c r="B3390" s="152"/>
    </row>
    <row r="3391" s="22" customFormat="1" spans="1:2">
      <c r="A3391" s="102"/>
      <c r="B3391" s="152"/>
    </row>
    <row r="3392" s="22" customFormat="1" spans="1:2">
      <c r="A3392" s="102"/>
      <c r="B3392" s="152"/>
    </row>
    <row r="3393" s="22" customFormat="1" spans="1:2">
      <c r="A3393" s="102"/>
      <c r="B3393" s="152"/>
    </row>
    <row r="3394" s="22" customFormat="1" spans="1:2">
      <c r="A3394" s="102"/>
      <c r="B3394" s="152"/>
    </row>
    <row r="3395" s="22" customFormat="1" spans="1:2">
      <c r="A3395" s="102"/>
      <c r="B3395" s="152"/>
    </row>
    <row r="3396" s="22" customFormat="1" spans="1:2">
      <c r="A3396" s="102"/>
      <c r="B3396" s="152"/>
    </row>
    <row r="3397" s="22" customFormat="1" spans="1:2">
      <c r="A3397" s="102"/>
      <c r="B3397" s="152"/>
    </row>
    <row r="3398" s="22" customFormat="1" spans="1:2">
      <c r="A3398" s="102"/>
      <c r="B3398" s="152"/>
    </row>
    <row r="3399" s="22" customFormat="1" spans="1:2">
      <c r="A3399" s="102"/>
      <c r="B3399" s="152"/>
    </row>
    <row r="3400" s="22" customFormat="1" spans="1:2">
      <c r="A3400" s="102"/>
      <c r="B3400" s="152"/>
    </row>
    <row r="3401" s="22" customFormat="1" spans="1:2">
      <c r="A3401" s="102"/>
      <c r="B3401" s="152"/>
    </row>
    <row r="3402" s="22" customFormat="1" spans="1:2">
      <c r="A3402" s="102"/>
      <c r="B3402" s="152"/>
    </row>
    <row r="3403" s="22" customFormat="1" spans="1:2">
      <c r="A3403" s="102"/>
      <c r="B3403" s="152"/>
    </row>
    <row r="3404" s="22" customFormat="1" spans="1:2">
      <c r="A3404" s="102"/>
      <c r="B3404" s="152"/>
    </row>
    <row r="3405" s="22" customFormat="1" spans="1:2">
      <c r="A3405" s="102"/>
      <c r="B3405" s="152"/>
    </row>
    <row r="3406" s="22" customFormat="1" spans="1:2">
      <c r="A3406" s="102"/>
      <c r="B3406" s="152"/>
    </row>
    <row r="3407" s="22" customFormat="1" spans="1:2">
      <c r="A3407" s="102"/>
      <c r="B3407" s="152"/>
    </row>
    <row r="3408" s="22" customFormat="1" spans="1:2">
      <c r="A3408" s="102"/>
      <c r="B3408" s="152"/>
    </row>
    <row r="3409" s="22" customFormat="1" spans="1:2">
      <c r="A3409" s="102"/>
      <c r="B3409" s="152"/>
    </row>
    <row r="3410" s="22" customFormat="1" spans="1:2">
      <c r="A3410" s="102"/>
      <c r="B3410" s="152"/>
    </row>
    <row r="3411" s="22" customFormat="1" spans="1:2">
      <c r="A3411" s="102"/>
      <c r="B3411" s="152"/>
    </row>
    <row r="3412" s="22" customFormat="1" spans="1:2">
      <c r="A3412" s="102"/>
      <c r="B3412" s="152"/>
    </row>
    <row r="3413" s="22" customFormat="1" spans="1:2">
      <c r="A3413" s="102"/>
      <c r="B3413" s="152"/>
    </row>
    <row r="3414" s="22" customFormat="1" spans="1:2">
      <c r="A3414" s="102"/>
      <c r="B3414" s="152"/>
    </row>
    <row r="3415" s="22" customFormat="1" spans="1:2">
      <c r="A3415" s="102"/>
      <c r="B3415" s="152"/>
    </row>
    <row r="3416" s="22" customFormat="1" spans="1:2">
      <c r="A3416" s="102"/>
      <c r="B3416" s="152"/>
    </row>
    <row r="3417" s="22" customFormat="1" spans="1:2">
      <c r="A3417" s="102"/>
      <c r="B3417" s="152"/>
    </row>
    <row r="3418" s="22" customFormat="1" spans="1:2">
      <c r="A3418" s="102"/>
      <c r="B3418" s="152"/>
    </row>
    <row r="3419" s="22" customFormat="1" spans="1:2">
      <c r="A3419" s="102"/>
      <c r="B3419" s="152"/>
    </row>
    <row r="3420" s="22" customFormat="1" spans="1:2">
      <c r="A3420" s="102"/>
      <c r="B3420" s="152"/>
    </row>
    <row r="3421" s="22" customFormat="1" spans="1:2">
      <c r="A3421" s="102"/>
      <c r="B3421" s="152"/>
    </row>
    <row r="3422" s="22" customFormat="1" spans="1:2">
      <c r="A3422" s="102"/>
      <c r="B3422" s="152"/>
    </row>
    <row r="3423" s="22" customFormat="1" spans="1:2">
      <c r="A3423" s="102"/>
      <c r="B3423" s="152"/>
    </row>
    <row r="3424" s="22" customFormat="1" spans="1:2">
      <c r="A3424" s="102"/>
      <c r="B3424" s="152"/>
    </row>
    <row r="3425" s="22" customFormat="1" spans="1:2">
      <c r="A3425" s="102"/>
      <c r="B3425" s="152"/>
    </row>
    <row r="3426" s="22" customFormat="1" spans="1:2">
      <c r="A3426" s="102"/>
      <c r="B3426" s="152"/>
    </row>
    <row r="3427" s="22" customFormat="1" spans="1:2">
      <c r="A3427" s="102"/>
      <c r="B3427" s="152"/>
    </row>
    <row r="3428" s="22" customFormat="1" spans="1:2">
      <c r="A3428" s="102"/>
      <c r="B3428" s="152"/>
    </row>
    <row r="3429" s="22" customFormat="1" spans="1:2">
      <c r="A3429" s="102"/>
      <c r="B3429" s="152"/>
    </row>
    <row r="3430" s="22" customFormat="1" spans="1:2">
      <c r="A3430" s="102"/>
      <c r="B3430" s="152"/>
    </row>
    <row r="3431" s="22" customFormat="1" spans="1:2">
      <c r="A3431" s="102"/>
      <c r="B3431" s="152"/>
    </row>
    <row r="3432" s="22" customFormat="1" spans="1:2">
      <c r="A3432" s="102"/>
      <c r="B3432" s="152"/>
    </row>
    <row r="3433" s="22" customFormat="1" spans="1:2">
      <c r="A3433" s="102"/>
      <c r="B3433" s="152"/>
    </row>
    <row r="3434" s="22" customFormat="1" spans="1:2">
      <c r="A3434" s="102"/>
      <c r="B3434" s="152"/>
    </row>
    <row r="3435" s="22" customFormat="1" spans="1:2">
      <c r="A3435" s="102"/>
      <c r="B3435" s="152"/>
    </row>
    <row r="3436" s="22" customFormat="1" spans="1:2">
      <c r="A3436" s="102"/>
      <c r="B3436" s="152"/>
    </row>
    <row r="3437" s="22" customFormat="1" spans="1:2">
      <c r="A3437" s="102"/>
      <c r="B3437" s="152"/>
    </row>
    <row r="3438" s="22" customFormat="1" spans="1:2">
      <c r="A3438" s="102"/>
      <c r="B3438" s="152"/>
    </row>
    <row r="3439" s="22" customFormat="1" spans="1:2">
      <c r="A3439" s="102"/>
      <c r="B3439" s="152"/>
    </row>
    <row r="3440" s="22" customFormat="1" spans="1:2">
      <c r="A3440" s="102"/>
      <c r="B3440" s="152"/>
    </row>
    <row r="3441" s="22" customFormat="1" spans="1:2">
      <c r="A3441" s="102"/>
      <c r="B3441" s="152"/>
    </row>
    <row r="3442" s="22" customFormat="1" spans="1:2">
      <c r="A3442" s="102"/>
      <c r="B3442" s="152"/>
    </row>
    <row r="3443" s="22" customFormat="1" spans="1:2">
      <c r="A3443" s="102"/>
      <c r="B3443" s="152"/>
    </row>
    <row r="3444" s="22" customFormat="1" spans="1:2">
      <c r="A3444" s="102"/>
      <c r="B3444" s="152"/>
    </row>
    <row r="3445" s="22" customFormat="1" spans="1:2">
      <c r="A3445" s="102"/>
      <c r="B3445" s="152"/>
    </row>
    <row r="3446" s="22" customFormat="1" spans="1:2">
      <c r="A3446" s="102"/>
      <c r="B3446" s="152"/>
    </row>
    <row r="3447" s="22" customFormat="1" spans="1:2">
      <c r="A3447" s="102"/>
      <c r="B3447" s="152"/>
    </row>
    <row r="3448" s="22" customFormat="1" spans="1:2">
      <c r="A3448" s="102"/>
      <c r="B3448" s="152"/>
    </row>
    <row r="3449" s="22" customFormat="1" spans="1:2">
      <c r="A3449" s="102"/>
      <c r="B3449" s="152"/>
    </row>
    <row r="3450" s="22" customFormat="1" spans="1:2">
      <c r="A3450" s="102"/>
      <c r="B3450" s="152"/>
    </row>
    <row r="3451" s="22" customFormat="1" spans="1:2">
      <c r="A3451" s="102"/>
      <c r="B3451" s="152"/>
    </row>
    <row r="3452" s="22" customFormat="1" spans="1:2">
      <c r="A3452" s="102"/>
      <c r="B3452" s="152"/>
    </row>
    <row r="3453" s="22" customFormat="1" spans="1:2">
      <c r="A3453" s="102"/>
      <c r="B3453" s="152"/>
    </row>
    <row r="3454" s="22" customFormat="1" spans="1:2">
      <c r="A3454" s="102"/>
      <c r="B3454" s="152"/>
    </row>
    <row r="3455" s="22" customFormat="1" spans="1:2">
      <c r="A3455" s="102"/>
      <c r="B3455" s="152"/>
    </row>
    <row r="3456" s="22" customFormat="1" spans="1:2">
      <c r="A3456" s="102"/>
      <c r="B3456" s="152"/>
    </row>
    <row r="3457" s="22" customFormat="1" spans="1:2">
      <c r="A3457" s="102"/>
      <c r="B3457" s="152"/>
    </row>
    <row r="3458" s="22" customFormat="1" spans="1:2">
      <c r="A3458" s="102"/>
      <c r="B3458" s="152"/>
    </row>
    <row r="3459" s="22" customFormat="1" spans="1:2">
      <c r="A3459" s="102"/>
      <c r="B3459" s="152"/>
    </row>
    <row r="3460" s="22" customFormat="1" spans="1:2">
      <c r="A3460" s="102"/>
      <c r="B3460" s="152"/>
    </row>
    <row r="3461" s="22" customFormat="1" spans="1:2">
      <c r="A3461" s="102"/>
      <c r="B3461" s="152"/>
    </row>
    <row r="3462" s="22" customFormat="1" spans="1:2">
      <c r="A3462" s="102"/>
      <c r="B3462" s="152"/>
    </row>
    <row r="3463" s="22" customFormat="1" spans="1:2">
      <c r="A3463" s="102"/>
      <c r="B3463" s="152"/>
    </row>
    <row r="3464" s="22" customFormat="1" spans="1:2">
      <c r="A3464" s="102"/>
      <c r="B3464" s="152"/>
    </row>
    <row r="3465" s="22" customFormat="1" spans="1:2">
      <c r="A3465" s="102"/>
      <c r="B3465" s="152"/>
    </row>
    <row r="3466" s="22" customFormat="1" spans="1:2">
      <c r="A3466" s="102"/>
      <c r="B3466" s="152"/>
    </row>
    <row r="3467" s="22" customFormat="1" spans="1:2">
      <c r="A3467" s="102"/>
      <c r="B3467" s="152"/>
    </row>
    <row r="3468" s="22" customFormat="1" spans="1:2">
      <c r="A3468" s="102"/>
      <c r="B3468" s="152"/>
    </row>
    <row r="3469" s="22" customFormat="1" spans="1:2">
      <c r="A3469" s="102"/>
      <c r="B3469" s="152"/>
    </row>
    <row r="3470" s="22" customFormat="1" spans="1:2">
      <c r="A3470" s="102"/>
      <c r="B3470" s="152"/>
    </row>
    <row r="3471" s="22" customFormat="1" spans="1:2">
      <c r="A3471" s="102"/>
      <c r="B3471" s="152"/>
    </row>
    <row r="3472" s="22" customFormat="1" spans="1:2">
      <c r="A3472" s="102"/>
      <c r="B3472" s="152"/>
    </row>
    <row r="3473" s="22" customFormat="1" spans="1:2">
      <c r="A3473" s="102"/>
      <c r="B3473" s="152"/>
    </row>
    <row r="3474" s="22" customFormat="1" spans="1:2">
      <c r="A3474" s="102"/>
      <c r="B3474" s="152"/>
    </row>
    <row r="3475" s="22" customFormat="1" spans="1:2">
      <c r="A3475" s="102"/>
      <c r="B3475" s="152"/>
    </row>
    <row r="3476" s="22" customFormat="1" spans="1:2">
      <c r="A3476" s="102"/>
      <c r="B3476" s="152"/>
    </row>
    <row r="3477" s="22" customFormat="1" spans="1:2">
      <c r="A3477" s="102"/>
      <c r="B3477" s="152"/>
    </row>
    <row r="3478" s="22" customFormat="1" spans="1:2">
      <c r="A3478" s="102"/>
      <c r="B3478" s="152"/>
    </row>
    <row r="3479" s="22" customFormat="1" spans="1:2">
      <c r="A3479" s="102"/>
      <c r="B3479" s="152"/>
    </row>
    <row r="3480" s="22" customFormat="1" spans="1:2">
      <c r="A3480" s="102"/>
      <c r="B3480" s="152"/>
    </row>
    <row r="3481" s="22" customFormat="1" spans="1:2">
      <c r="A3481" s="102"/>
      <c r="B3481" s="152"/>
    </row>
    <row r="3482" s="22" customFormat="1" spans="1:2">
      <c r="A3482" s="102"/>
      <c r="B3482" s="152"/>
    </row>
    <row r="3483" s="22" customFormat="1" spans="1:2">
      <c r="A3483" s="102"/>
      <c r="B3483" s="152"/>
    </row>
    <row r="3484" s="22" customFormat="1" spans="1:2">
      <c r="A3484" s="102"/>
      <c r="B3484" s="152"/>
    </row>
    <row r="3485" s="22" customFormat="1" spans="1:2">
      <c r="A3485" s="102"/>
      <c r="B3485" s="152"/>
    </row>
    <row r="3486" s="22" customFormat="1" spans="1:2">
      <c r="A3486" s="102"/>
      <c r="B3486" s="152"/>
    </row>
    <row r="3487" s="22" customFormat="1" spans="1:2">
      <c r="A3487" s="102"/>
      <c r="B3487" s="152"/>
    </row>
    <row r="3488" s="22" customFormat="1" spans="1:2">
      <c r="A3488" s="102"/>
      <c r="B3488" s="152"/>
    </row>
    <row r="3489" s="22" customFormat="1" spans="1:2">
      <c r="A3489" s="102"/>
      <c r="B3489" s="152"/>
    </row>
    <row r="3490" s="22" customFormat="1" spans="1:2">
      <c r="A3490" s="102"/>
      <c r="B3490" s="152"/>
    </row>
    <row r="3491" s="22" customFormat="1" spans="1:2">
      <c r="A3491" s="102"/>
      <c r="B3491" s="152"/>
    </row>
    <row r="3492" s="22" customFormat="1" spans="1:2">
      <c r="A3492" s="102"/>
      <c r="B3492" s="152"/>
    </row>
    <row r="3493" s="22" customFormat="1" spans="1:2">
      <c r="A3493" s="102"/>
      <c r="B3493" s="152"/>
    </row>
    <row r="3494" s="22" customFormat="1" spans="1:2">
      <c r="A3494" s="102"/>
      <c r="B3494" s="152"/>
    </row>
    <row r="3495" s="22" customFormat="1" spans="1:2">
      <c r="A3495" s="102"/>
      <c r="B3495" s="152"/>
    </row>
    <row r="3496" s="22" customFormat="1" spans="1:2">
      <c r="A3496" s="102"/>
      <c r="B3496" s="152"/>
    </row>
    <row r="3497" s="22" customFormat="1" spans="1:2">
      <c r="A3497" s="102"/>
      <c r="B3497" s="152"/>
    </row>
    <row r="3498" s="22" customFormat="1" spans="1:2">
      <c r="A3498" s="102"/>
      <c r="B3498" s="152"/>
    </row>
    <row r="3499" s="22" customFormat="1" spans="1:2">
      <c r="A3499" s="102"/>
      <c r="B3499" s="152"/>
    </row>
    <row r="3500" s="22" customFormat="1" spans="1:2">
      <c r="A3500" s="102"/>
      <c r="B3500" s="152"/>
    </row>
    <row r="3501" s="22" customFormat="1" spans="1:2">
      <c r="A3501" s="102"/>
      <c r="B3501" s="152"/>
    </row>
    <row r="3502" s="22" customFormat="1" spans="1:2">
      <c r="A3502" s="102"/>
      <c r="B3502" s="152"/>
    </row>
    <row r="3503" s="22" customFormat="1" spans="1:2">
      <c r="A3503" s="102"/>
      <c r="B3503" s="152"/>
    </row>
    <row r="3504" s="22" customFormat="1" spans="1:2">
      <c r="A3504" s="102"/>
      <c r="B3504" s="152"/>
    </row>
    <row r="3505" s="22" customFormat="1" spans="1:2">
      <c r="A3505" s="102"/>
      <c r="B3505" s="152"/>
    </row>
    <row r="3506" s="22" customFormat="1" spans="1:2">
      <c r="A3506" s="102"/>
      <c r="B3506" s="152"/>
    </row>
    <row r="3507" s="22" customFormat="1" spans="1:2">
      <c r="A3507" s="102"/>
      <c r="B3507" s="152"/>
    </row>
    <row r="3508" s="22" customFormat="1" spans="1:2">
      <c r="A3508" s="102"/>
      <c r="B3508" s="152"/>
    </row>
    <row r="3509" s="22" customFormat="1" spans="1:2">
      <c r="A3509" s="102"/>
      <c r="B3509" s="152"/>
    </row>
    <row r="3510" s="22" customFormat="1" spans="1:2">
      <c r="A3510" s="102"/>
      <c r="B3510" s="152"/>
    </row>
    <row r="3511" s="22" customFormat="1" spans="1:2">
      <c r="A3511" s="102"/>
      <c r="B3511" s="152"/>
    </row>
    <row r="3512" s="22" customFormat="1" spans="1:2">
      <c r="A3512" s="102"/>
      <c r="B3512" s="152"/>
    </row>
    <row r="3513" s="22" customFormat="1" spans="1:2">
      <c r="A3513" s="102"/>
      <c r="B3513" s="152"/>
    </row>
    <row r="3514" s="22" customFormat="1" spans="1:2">
      <c r="A3514" s="102"/>
      <c r="B3514" s="152"/>
    </row>
    <row r="3515" s="22" customFormat="1" spans="1:2">
      <c r="A3515" s="102"/>
      <c r="B3515" s="152"/>
    </row>
    <row r="3516" s="22" customFormat="1" spans="1:2">
      <c r="A3516" s="102"/>
      <c r="B3516" s="152"/>
    </row>
    <row r="3517" s="22" customFormat="1" spans="1:2">
      <c r="A3517" s="102"/>
      <c r="B3517" s="152"/>
    </row>
    <row r="3518" s="22" customFormat="1" spans="1:2">
      <c r="A3518" s="102"/>
      <c r="B3518" s="152"/>
    </row>
    <row r="3519" s="22" customFormat="1" spans="1:2">
      <c r="A3519" s="102"/>
      <c r="B3519" s="152"/>
    </row>
    <row r="3520" s="22" customFormat="1" spans="1:2">
      <c r="A3520" s="102"/>
      <c r="B3520" s="152"/>
    </row>
    <row r="3521" s="22" customFormat="1" spans="1:2">
      <c r="A3521" s="102"/>
      <c r="B3521" s="152"/>
    </row>
    <row r="3522" s="22" customFormat="1" spans="1:2">
      <c r="A3522" s="102"/>
      <c r="B3522" s="152"/>
    </row>
    <row r="3523" s="22" customFormat="1" spans="1:2">
      <c r="A3523" s="102"/>
      <c r="B3523" s="152"/>
    </row>
    <row r="3524" s="22" customFormat="1" spans="1:2">
      <c r="A3524" s="102"/>
      <c r="B3524" s="152"/>
    </row>
    <row r="3525" s="22" customFormat="1" spans="1:2">
      <c r="A3525" s="102"/>
      <c r="B3525" s="152"/>
    </row>
    <row r="3526" s="22" customFormat="1" spans="1:2">
      <c r="A3526" s="102"/>
      <c r="B3526" s="152"/>
    </row>
    <row r="3527" s="22" customFormat="1" spans="1:2">
      <c r="A3527" s="102"/>
      <c r="B3527" s="152"/>
    </row>
    <row r="3528" s="22" customFormat="1" spans="1:2">
      <c r="A3528" s="102"/>
      <c r="B3528" s="152"/>
    </row>
    <row r="3529" s="22" customFormat="1" spans="1:2">
      <c r="A3529" s="102"/>
      <c r="B3529" s="152"/>
    </row>
    <row r="3530" s="22" customFormat="1" spans="1:2">
      <c r="A3530" s="102"/>
      <c r="B3530" s="152"/>
    </row>
    <row r="3531" s="22" customFormat="1" spans="1:2">
      <c r="A3531" s="102"/>
      <c r="B3531" s="152"/>
    </row>
    <row r="3532" s="22" customFormat="1" spans="1:2">
      <c r="A3532" s="102"/>
      <c r="B3532" s="152"/>
    </row>
    <row r="3533" s="22" customFormat="1" spans="1:2">
      <c r="A3533" s="102"/>
      <c r="B3533" s="152"/>
    </row>
    <row r="3534" s="22" customFormat="1" spans="1:2">
      <c r="A3534" s="102"/>
      <c r="B3534" s="152"/>
    </row>
    <row r="3535" s="22" customFormat="1" spans="1:2">
      <c r="A3535" s="102"/>
      <c r="B3535" s="152"/>
    </row>
    <row r="3536" s="22" customFormat="1" spans="1:2">
      <c r="A3536" s="102"/>
      <c r="B3536" s="152"/>
    </row>
    <row r="3537" s="22" customFormat="1" spans="1:2">
      <c r="A3537" s="102"/>
      <c r="B3537" s="152"/>
    </row>
    <row r="3538" s="22" customFormat="1" spans="1:2">
      <c r="A3538" s="102"/>
      <c r="B3538" s="152"/>
    </row>
    <row r="3539" s="22" customFormat="1" spans="1:2">
      <c r="A3539" s="102"/>
      <c r="B3539" s="152"/>
    </row>
    <row r="3540" s="22" customFormat="1" spans="1:2">
      <c r="A3540" s="102"/>
      <c r="B3540" s="152"/>
    </row>
    <row r="3541" s="22" customFormat="1" spans="1:2">
      <c r="A3541" s="102"/>
      <c r="B3541" s="152"/>
    </row>
    <row r="3542" s="22" customFormat="1" spans="1:2">
      <c r="A3542" s="102"/>
      <c r="B3542" s="152"/>
    </row>
    <row r="3543" s="22" customFormat="1" spans="1:2">
      <c r="A3543" s="102"/>
      <c r="B3543" s="152"/>
    </row>
    <row r="3544" s="22" customFormat="1" spans="1:2">
      <c r="A3544" s="102"/>
      <c r="B3544" s="152"/>
    </row>
    <row r="3545" s="22" customFormat="1" spans="1:2">
      <c r="A3545" s="102"/>
      <c r="B3545" s="152"/>
    </row>
    <row r="3546" s="22" customFormat="1" spans="1:2">
      <c r="A3546" s="102"/>
      <c r="B3546" s="152"/>
    </row>
    <row r="3547" s="22" customFormat="1" spans="1:2">
      <c r="A3547" s="102"/>
      <c r="B3547" s="152"/>
    </row>
    <row r="3548" s="22" customFormat="1" spans="1:2">
      <c r="A3548" s="102"/>
      <c r="B3548" s="152"/>
    </row>
    <row r="3549" s="22" customFormat="1" spans="1:2">
      <c r="A3549" s="102"/>
      <c r="B3549" s="152"/>
    </row>
    <row r="3550" s="22" customFormat="1" spans="1:2">
      <c r="A3550" s="102"/>
      <c r="B3550" s="152"/>
    </row>
    <row r="3551" s="22" customFormat="1" spans="1:2">
      <c r="A3551" s="102"/>
      <c r="B3551" s="152"/>
    </row>
    <row r="3552" s="22" customFormat="1" spans="1:2">
      <c r="A3552" s="102"/>
      <c r="B3552" s="152"/>
    </row>
    <row r="3553" s="22" customFormat="1" spans="1:2">
      <c r="A3553" s="102"/>
      <c r="B3553" s="152"/>
    </row>
    <row r="3554" s="22" customFormat="1" spans="1:2">
      <c r="A3554" s="102"/>
      <c r="B3554" s="152"/>
    </row>
    <row r="3555" s="22" customFormat="1" spans="1:2">
      <c r="A3555" s="102"/>
      <c r="B3555" s="152"/>
    </row>
    <row r="3556" s="22" customFormat="1" spans="1:2">
      <c r="A3556" s="102"/>
      <c r="B3556" s="152"/>
    </row>
    <row r="3557" s="22" customFormat="1" spans="1:2">
      <c r="A3557" s="102"/>
      <c r="B3557" s="152"/>
    </row>
    <row r="3558" s="22" customFormat="1" spans="1:2">
      <c r="A3558" s="102"/>
      <c r="B3558" s="152"/>
    </row>
    <row r="3559" s="22" customFormat="1" spans="1:2">
      <c r="A3559" s="102"/>
      <c r="B3559" s="152"/>
    </row>
    <row r="3560" s="22" customFormat="1" spans="1:2">
      <c r="A3560" s="102"/>
      <c r="B3560" s="152"/>
    </row>
    <row r="3561" s="22" customFormat="1" spans="1:2">
      <c r="A3561" s="102"/>
      <c r="B3561" s="152"/>
    </row>
    <row r="3562" s="22" customFormat="1" spans="1:2">
      <c r="A3562" s="102"/>
      <c r="B3562" s="152"/>
    </row>
    <row r="3563" s="22" customFormat="1" spans="1:2">
      <c r="A3563" s="102"/>
      <c r="B3563" s="152"/>
    </row>
    <row r="3564" s="22" customFormat="1" spans="1:2">
      <c r="A3564" s="102"/>
      <c r="B3564" s="152"/>
    </row>
    <row r="3565" s="22" customFormat="1" spans="1:2">
      <c r="A3565" s="102"/>
      <c r="B3565" s="152"/>
    </row>
    <row r="3566" s="22" customFormat="1" spans="1:2">
      <c r="A3566" s="102"/>
      <c r="B3566" s="152"/>
    </row>
    <row r="3567" s="22" customFormat="1" spans="1:2">
      <c r="A3567" s="102"/>
      <c r="B3567" s="152"/>
    </row>
    <row r="3568" s="22" customFormat="1" spans="1:2">
      <c r="A3568" s="102"/>
      <c r="B3568" s="152"/>
    </row>
    <row r="3569" s="22" customFormat="1" spans="1:2">
      <c r="A3569" s="102"/>
      <c r="B3569" s="152"/>
    </row>
    <row r="3570" s="22" customFormat="1" spans="1:2">
      <c r="A3570" s="102"/>
      <c r="B3570" s="152"/>
    </row>
    <row r="3571" s="22" customFormat="1" spans="1:2">
      <c r="A3571" s="102"/>
      <c r="B3571" s="152"/>
    </row>
    <row r="3572" s="22" customFormat="1" spans="1:2">
      <c r="A3572" s="102"/>
      <c r="B3572" s="152"/>
    </row>
    <row r="3573" s="22" customFormat="1" spans="1:2">
      <c r="A3573" s="102"/>
      <c r="B3573" s="152"/>
    </row>
    <row r="3574" s="22" customFormat="1" spans="1:2">
      <c r="A3574" s="102"/>
      <c r="B3574" s="152"/>
    </row>
    <row r="3575" s="22" customFormat="1" spans="1:2">
      <c r="A3575" s="102"/>
      <c r="B3575" s="152"/>
    </row>
    <row r="3576" s="22" customFormat="1" spans="1:2">
      <c r="A3576" s="102"/>
      <c r="B3576" s="152"/>
    </row>
    <row r="3577" s="22" customFormat="1" spans="1:2">
      <c r="A3577" s="102"/>
      <c r="B3577" s="152"/>
    </row>
    <row r="3578" s="22" customFormat="1" spans="1:2">
      <c r="A3578" s="102"/>
      <c r="B3578" s="152"/>
    </row>
    <row r="3579" s="22" customFormat="1" spans="1:2">
      <c r="A3579" s="102"/>
      <c r="B3579" s="152"/>
    </row>
    <row r="3580" s="22" customFormat="1" spans="1:2">
      <c r="A3580" s="102"/>
      <c r="B3580" s="152"/>
    </row>
    <row r="3581" s="22" customFormat="1" spans="1:2">
      <c r="A3581" s="102"/>
      <c r="B3581" s="152"/>
    </row>
    <row r="3582" s="22" customFormat="1" spans="1:2">
      <c r="A3582" s="102"/>
      <c r="B3582" s="152"/>
    </row>
    <row r="3583" s="22" customFormat="1" spans="1:2">
      <c r="A3583" s="102"/>
      <c r="B3583" s="152"/>
    </row>
    <row r="3584" s="22" customFormat="1" spans="1:2">
      <c r="A3584" s="102"/>
      <c r="B3584" s="152"/>
    </row>
    <row r="3585" s="22" customFormat="1" spans="1:2">
      <c r="A3585" s="102"/>
      <c r="B3585" s="152"/>
    </row>
    <row r="3586" s="22" customFormat="1" spans="1:2">
      <c r="A3586" s="102"/>
      <c r="B3586" s="152"/>
    </row>
    <row r="3587" s="22" customFormat="1" spans="1:2">
      <c r="A3587" s="102"/>
      <c r="B3587" s="152"/>
    </row>
    <row r="3588" s="22" customFormat="1" spans="1:2">
      <c r="A3588" s="102"/>
      <c r="B3588" s="152"/>
    </row>
    <row r="3589" s="22" customFormat="1" spans="1:2">
      <c r="A3589" s="102"/>
      <c r="B3589" s="152"/>
    </row>
    <row r="3590" s="22" customFormat="1" spans="1:2">
      <c r="A3590" s="102"/>
      <c r="B3590" s="152"/>
    </row>
    <row r="3591" s="22" customFormat="1" spans="1:2">
      <c r="A3591" s="102"/>
      <c r="B3591" s="152"/>
    </row>
    <row r="3592" s="22" customFormat="1" spans="1:2">
      <c r="A3592" s="102"/>
      <c r="B3592" s="152"/>
    </row>
    <row r="3593" s="22" customFormat="1" spans="1:2">
      <c r="A3593" s="102"/>
      <c r="B3593" s="152"/>
    </row>
    <row r="3594" s="22" customFormat="1" spans="1:2">
      <c r="A3594" s="102"/>
      <c r="B3594" s="152"/>
    </row>
    <row r="3595" s="22" customFormat="1" spans="1:2">
      <c r="A3595" s="102"/>
      <c r="B3595" s="152"/>
    </row>
    <row r="3596" s="22" customFormat="1" spans="1:2">
      <c r="A3596" s="102"/>
      <c r="B3596" s="152"/>
    </row>
    <row r="3597" s="22" customFormat="1" spans="1:2">
      <c r="A3597" s="102"/>
      <c r="B3597" s="152"/>
    </row>
    <row r="3598" s="22" customFormat="1" spans="1:2">
      <c r="A3598" s="102"/>
      <c r="B3598" s="152"/>
    </row>
    <row r="3599" s="22" customFormat="1" spans="1:2">
      <c r="A3599" s="102"/>
      <c r="B3599" s="152"/>
    </row>
    <row r="3600" s="22" customFormat="1" spans="1:2">
      <c r="A3600" s="102"/>
      <c r="B3600" s="152"/>
    </row>
    <row r="3601" s="22" customFormat="1" spans="1:2">
      <c r="A3601" s="102"/>
      <c r="B3601" s="152"/>
    </row>
    <row r="3602" s="22" customFormat="1" spans="1:2">
      <c r="A3602" s="102"/>
      <c r="B3602" s="152"/>
    </row>
    <row r="3603" s="22" customFormat="1" spans="1:2">
      <c r="A3603" s="102"/>
      <c r="B3603" s="152"/>
    </row>
    <row r="3604" s="22" customFormat="1" spans="1:2">
      <c r="A3604" s="102"/>
      <c r="B3604" s="152"/>
    </row>
    <row r="3605" s="22" customFormat="1" spans="1:2">
      <c r="A3605" s="102"/>
      <c r="B3605" s="152"/>
    </row>
    <row r="3606" s="22" customFormat="1" spans="1:2">
      <c r="A3606" s="102"/>
      <c r="B3606" s="152"/>
    </row>
    <row r="3607" s="22" customFormat="1" spans="1:2">
      <c r="A3607" s="102"/>
      <c r="B3607" s="152"/>
    </row>
    <row r="3608" s="22" customFormat="1" spans="1:2">
      <c r="A3608" s="102"/>
      <c r="B3608" s="152"/>
    </row>
    <row r="3609" s="22" customFormat="1" spans="1:2">
      <c r="A3609" s="102"/>
      <c r="B3609" s="152"/>
    </row>
    <row r="3610" s="22" customFormat="1" spans="1:2">
      <c r="A3610" s="102"/>
      <c r="B3610" s="152"/>
    </row>
    <row r="3611" s="22" customFormat="1" spans="1:2">
      <c r="A3611" s="102"/>
      <c r="B3611" s="152"/>
    </row>
    <row r="3612" s="22" customFormat="1" spans="1:2">
      <c r="A3612" s="102"/>
      <c r="B3612" s="152"/>
    </row>
    <row r="3613" s="22" customFormat="1" spans="1:2">
      <c r="A3613" s="102"/>
      <c r="B3613" s="152"/>
    </row>
    <row r="3614" s="22" customFormat="1" spans="1:2">
      <c r="A3614" s="102"/>
      <c r="B3614" s="152"/>
    </row>
    <row r="3615" s="22" customFormat="1" spans="1:2">
      <c r="A3615" s="102"/>
      <c r="B3615" s="152"/>
    </row>
    <row r="3616" s="22" customFormat="1" spans="1:2">
      <c r="A3616" s="102"/>
      <c r="B3616" s="152"/>
    </row>
    <row r="3617" s="22" customFormat="1" spans="1:2">
      <c r="A3617" s="102"/>
      <c r="B3617" s="152"/>
    </row>
    <row r="3618" s="22" customFormat="1" spans="1:2">
      <c r="A3618" s="102"/>
      <c r="B3618" s="152"/>
    </row>
    <row r="3619" s="22" customFormat="1" spans="1:2">
      <c r="A3619" s="102"/>
      <c r="B3619" s="152"/>
    </row>
    <row r="3620" s="22" customFormat="1" spans="1:2">
      <c r="A3620" s="102"/>
      <c r="B3620" s="152"/>
    </row>
    <row r="3621" s="22" customFormat="1" spans="1:2">
      <c r="A3621" s="102"/>
      <c r="B3621" s="152"/>
    </row>
    <row r="3622" s="22" customFormat="1" spans="1:2">
      <c r="A3622" s="102"/>
      <c r="B3622" s="152"/>
    </row>
    <row r="3623" s="22" customFormat="1" spans="1:2">
      <c r="A3623" s="102"/>
      <c r="B3623" s="152"/>
    </row>
    <row r="3624" s="22" customFormat="1" spans="1:2">
      <c r="A3624" s="102"/>
      <c r="B3624" s="152"/>
    </row>
    <row r="3625" s="22" customFormat="1" spans="1:2">
      <c r="A3625" s="102"/>
      <c r="B3625" s="152"/>
    </row>
    <row r="3626" s="22" customFormat="1" spans="1:2">
      <c r="A3626" s="102"/>
      <c r="B3626" s="152"/>
    </row>
    <row r="3627" s="22" customFormat="1" spans="1:2">
      <c r="A3627" s="102"/>
      <c r="B3627" s="152"/>
    </row>
    <row r="3628" s="22" customFormat="1" spans="1:2">
      <c r="A3628" s="102"/>
      <c r="B3628" s="152"/>
    </row>
    <row r="3629" s="22" customFormat="1" spans="1:2">
      <c r="A3629" s="102"/>
      <c r="B3629" s="152"/>
    </row>
    <row r="3630" s="22" customFormat="1" spans="1:2">
      <c r="A3630" s="102"/>
      <c r="B3630" s="152"/>
    </row>
    <row r="3631" s="22" customFormat="1" spans="1:2">
      <c r="A3631" s="102"/>
      <c r="B3631" s="152"/>
    </row>
    <row r="3632" s="22" customFormat="1" spans="1:2">
      <c r="A3632" s="102"/>
      <c r="B3632" s="152"/>
    </row>
    <row r="3633" s="22" customFormat="1" spans="1:2">
      <c r="A3633" s="102"/>
      <c r="B3633" s="152"/>
    </row>
    <row r="3634" s="22" customFormat="1" spans="1:2">
      <c r="A3634" s="102"/>
      <c r="B3634" s="152"/>
    </row>
    <row r="3635" s="22" customFormat="1" spans="1:2">
      <c r="A3635" s="102"/>
      <c r="B3635" s="152"/>
    </row>
    <row r="3636" s="22" customFormat="1" spans="1:2">
      <c r="A3636" s="102"/>
      <c r="B3636" s="152"/>
    </row>
    <row r="3637" s="22" customFormat="1" spans="1:2">
      <c r="A3637" s="102"/>
      <c r="B3637" s="152"/>
    </row>
    <row r="3638" s="22" customFormat="1" spans="1:2">
      <c r="A3638" s="102"/>
      <c r="B3638" s="152"/>
    </row>
    <row r="3639" s="22" customFormat="1" spans="1:2">
      <c r="A3639" s="102"/>
      <c r="B3639" s="152"/>
    </row>
    <row r="3640" s="22" customFormat="1" spans="1:2">
      <c r="A3640" s="102"/>
      <c r="B3640" s="152"/>
    </row>
    <row r="3641" s="22" customFormat="1" spans="1:2">
      <c r="A3641" s="102"/>
      <c r="B3641" s="152"/>
    </row>
    <row r="3642" s="22" customFormat="1" spans="1:2">
      <c r="A3642" s="102"/>
      <c r="B3642" s="152"/>
    </row>
    <row r="3643" s="22" customFormat="1" spans="1:2">
      <c r="A3643" s="102"/>
      <c r="B3643" s="152"/>
    </row>
    <row r="3644" s="22" customFormat="1" spans="1:2">
      <c r="A3644" s="102"/>
      <c r="B3644" s="152"/>
    </row>
    <row r="3645" s="22" customFormat="1" spans="1:2">
      <c r="A3645" s="102"/>
      <c r="B3645" s="152"/>
    </row>
    <row r="3646" s="22" customFormat="1" spans="1:2">
      <c r="A3646" s="102"/>
      <c r="B3646" s="152"/>
    </row>
    <row r="3647" s="22" customFormat="1" spans="1:2">
      <c r="A3647" s="102"/>
      <c r="B3647" s="152"/>
    </row>
    <row r="3648" s="22" customFormat="1" spans="1:2">
      <c r="A3648" s="102"/>
      <c r="B3648" s="152"/>
    </row>
    <row r="3649" s="22" customFormat="1" spans="1:2">
      <c r="A3649" s="102"/>
      <c r="B3649" s="152"/>
    </row>
    <row r="3650" s="22" customFormat="1" spans="1:2">
      <c r="A3650" s="102"/>
      <c r="B3650" s="152"/>
    </row>
    <row r="3651" s="22" customFormat="1" spans="1:2">
      <c r="A3651" s="102"/>
      <c r="B3651" s="152"/>
    </row>
    <row r="3652" s="22" customFormat="1" spans="1:2">
      <c r="A3652" s="102"/>
      <c r="B3652" s="152"/>
    </row>
    <row r="3653" s="22" customFormat="1" spans="1:2">
      <c r="A3653" s="102"/>
      <c r="B3653" s="152"/>
    </row>
    <row r="3654" s="22" customFormat="1" spans="1:2">
      <c r="A3654" s="102"/>
      <c r="B3654" s="152"/>
    </row>
    <row r="3655" s="22" customFormat="1" spans="1:2">
      <c r="A3655" s="102"/>
      <c r="B3655" s="152"/>
    </row>
    <row r="3656" s="22" customFormat="1" spans="1:2">
      <c r="A3656" s="102"/>
      <c r="B3656" s="152"/>
    </row>
    <row r="3657" s="22" customFormat="1" spans="1:2">
      <c r="A3657" s="102"/>
      <c r="B3657" s="152"/>
    </row>
    <row r="3658" s="22" customFormat="1" spans="1:2">
      <c r="A3658" s="102"/>
      <c r="B3658" s="152"/>
    </row>
    <row r="3659" s="22" customFormat="1" spans="1:2">
      <c r="A3659" s="102"/>
      <c r="B3659" s="152"/>
    </row>
    <row r="3660" s="22" customFormat="1" spans="1:2">
      <c r="A3660" s="102"/>
      <c r="B3660" s="152"/>
    </row>
    <row r="3661" s="22" customFormat="1" spans="1:2">
      <c r="A3661" s="102"/>
      <c r="B3661" s="152"/>
    </row>
    <row r="3662" s="22" customFormat="1" spans="1:2">
      <c r="A3662" s="102"/>
      <c r="B3662" s="152"/>
    </row>
    <row r="3663" s="22" customFormat="1" spans="1:2">
      <c r="A3663" s="102"/>
      <c r="B3663" s="152"/>
    </row>
    <row r="3664" s="22" customFormat="1" spans="1:2">
      <c r="A3664" s="102"/>
      <c r="B3664" s="152"/>
    </row>
    <row r="3665" s="22" customFormat="1" spans="1:2">
      <c r="A3665" s="102"/>
      <c r="B3665" s="152"/>
    </row>
    <row r="3666" s="22" customFormat="1" spans="1:2">
      <c r="A3666" s="102"/>
      <c r="B3666" s="152"/>
    </row>
    <row r="3667" s="22" customFormat="1" spans="1:2">
      <c r="A3667" s="102"/>
      <c r="B3667" s="152"/>
    </row>
    <row r="3668" s="22" customFormat="1" spans="1:2">
      <c r="A3668" s="102"/>
      <c r="B3668" s="152"/>
    </row>
    <row r="3669" s="22" customFormat="1" spans="1:2">
      <c r="A3669" s="102"/>
      <c r="B3669" s="152"/>
    </row>
    <row r="3670" s="22" customFormat="1" spans="1:2">
      <c r="A3670" s="102"/>
      <c r="B3670" s="152"/>
    </row>
    <row r="3671" s="22" customFormat="1" spans="1:2">
      <c r="A3671" s="102"/>
      <c r="B3671" s="152"/>
    </row>
    <row r="3672" s="22" customFormat="1" spans="1:2">
      <c r="A3672" s="102"/>
      <c r="B3672" s="152"/>
    </row>
    <row r="3673" s="22" customFormat="1" spans="1:2">
      <c r="A3673" s="102"/>
      <c r="B3673" s="152"/>
    </row>
    <row r="3674" s="22" customFormat="1" spans="1:2">
      <c r="A3674" s="102"/>
      <c r="B3674" s="152"/>
    </row>
    <row r="3675" s="22" customFormat="1" spans="1:2">
      <c r="A3675" s="102"/>
      <c r="B3675" s="152"/>
    </row>
    <row r="3676" s="22" customFormat="1" spans="1:2">
      <c r="A3676" s="102"/>
      <c r="B3676" s="152"/>
    </row>
    <row r="3677" s="22" customFormat="1" spans="1:2">
      <c r="A3677" s="102"/>
      <c r="B3677" s="152"/>
    </row>
    <row r="3678" s="22" customFormat="1" spans="1:2">
      <c r="A3678" s="102"/>
      <c r="B3678" s="152"/>
    </row>
    <row r="3679" s="22" customFormat="1" spans="1:2">
      <c r="A3679" s="102"/>
      <c r="B3679" s="152"/>
    </row>
    <row r="3680" s="22" customFormat="1" spans="1:2">
      <c r="A3680" s="102"/>
      <c r="B3680" s="152"/>
    </row>
    <row r="3681" s="22" customFormat="1" spans="1:2">
      <c r="A3681" s="102"/>
      <c r="B3681" s="152"/>
    </row>
    <row r="3682" s="22" customFormat="1" spans="1:2">
      <c r="A3682" s="102"/>
      <c r="B3682" s="152"/>
    </row>
    <row r="3683" s="22" customFormat="1" spans="1:2">
      <c r="A3683" s="102"/>
      <c r="B3683" s="152"/>
    </row>
    <row r="3684" s="22" customFormat="1" spans="1:2">
      <c r="A3684" s="102"/>
      <c r="B3684" s="152"/>
    </row>
    <row r="3685" s="22" customFormat="1" spans="1:2">
      <c r="A3685" s="102"/>
      <c r="B3685" s="152"/>
    </row>
    <row r="3686" s="22" customFormat="1" spans="1:2">
      <c r="A3686" s="102"/>
      <c r="B3686" s="152"/>
    </row>
    <row r="3687" s="22" customFormat="1" spans="1:2">
      <c r="A3687" s="102"/>
      <c r="B3687" s="152"/>
    </row>
    <row r="3688" s="22" customFormat="1" spans="1:2">
      <c r="A3688" s="102"/>
      <c r="B3688" s="152"/>
    </row>
    <row r="3689" s="22" customFormat="1" spans="1:2">
      <c r="A3689" s="102"/>
      <c r="B3689" s="152"/>
    </row>
    <row r="3690" s="22" customFormat="1" spans="1:2">
      <c r="A3690" s="102"/>
      <c r="B3690" s="152"/>
    </row>
    <row r="3691" s="22" customFormat="1" spans="1:2">
      <c r="A3691" s="102"/>
      <c r="B3691" s="152"/>
    </row>
    <row r="3692" s="22" customFormat="1" spans="1:2">
      <c r="A3692" s="102"/>
      <c r="B3692" s="152"/>
    </row>
    <row r="3693" s="22" customFormat="1" spans="1:2">
      <c r="A3693" s="102"/>
      <c r="B3693" s="152"/>
    </row>
    <row r="3694" s="22" customFormat="1" spans="1:2">
      <c r="A3694" s="102"/>
      <c r="B3694" s="152"/>
    </row>
    <row r="3695" s="22" customFormat="1" spans="1:2">
      <c r="A3695" s="102"/>
      <c r="B3695" s="152"/>
    </row>
    <row r="3696" s="22" customFormat="1" spans="1:2">
      <c r="A3696" s="102"/>
      <c r="B3696" s="152"/>
    </row>
    <row r="3697" s="22" customFormat="1" spans="1:2">
      <c r="A3697" s="102"/>
      <c r="B3697" s="152"/>
    </row>
    <row r="3698" s="22" customFormat="1" spans="1:2">
      <c r="A3698" s="102"/>
      <c r="B3698" s="152"/>
    </row>
    <row r="3699" s="22" customFormat="1" spans="1:2">
      <c r="A3699" s="102"/>
      <c r="B3699" s="152"/>
    </row>
    <row r="3700" s="22" customFormat="1" spans="1:2">
      <c r="A3700" s="102"/>
      <c r="B3700" s="152"/>
    </row>
    <row r="3701" s="22" customFormat="1" spans="1:2">
      <c r="A3701" s="102"/>
      <c r="B3701" s="152"/>
    </row>
    <row r="3702" s="22" customFormat="1" spans="1:2">
      <c r="A3702" s="102"/>
      <c r="B3702" s="152"/>
    </row>
    <row r="3703" s="22" customFormat="1" spans="1:2">
      <c r="A3703" s="102"/>
      <c r="B3703" s="152"/>
    </row>
    <row r="3704" s="22" customFormat="1" spans="1:2">
      <c r="A3704" s="102"/>
      <c r="B3704" s="152"/>
    </row>
    <row r="3705" s="22" customFormat="1" spans="1:2">
      <c r="A3705" s="102"/>
      <c r="B3705" s="152"/>
    </row>
    <row r="3706" s="22" customFormat="1" spans="1:2">
      <c r="A3706" s="102"/>
      <c r="B3706" s="152"/>
    </row>
    <row r="3707" s="22" customFormat="1" spans="1:2">
      <c r="A3707" s="102"/>
      <c r="B3707" s="152"/>
    </row>
    <row r="3708" s="22" customFormat="1" spans="1:2">
      <c r="A3708" s="102"/>
      <c r="B3708" s="152"/>
    </row>
    <row r="3709" s="22" customFormat="1" spans="1:2">
      <c r="A3709" s="102"/>
      <c r="B3709" s="152"/>
    </row>
    <row r="3710" s="22" customFormat="1" spans="1:2">
      <c r="A3710" s="102"/>
      <c r="B3710" s="152"/>
    </row>
    <row r="3711" s="22" customFormat="1" spans="1:2">
      <c r="A3711" s="102"/>
      <c r="B3711" s="152"/>
    </row>
    <row r="3712" s="22" customFormat="1" spans="1:2">
      <c r="A3712" s="102"/>
      <c r="B3712" s="152"/>
    </row>
    <row r="3713" s="22" customFormat="1" spans="1:2">
      <c r="A3713" s="102"/>
      <c r="B3713" s="152"/>
    </row>
    <row r="3714" s="22" customFormat="1" spans="1:2">
      <c r="A3714" s="102"/>
      <c r="B3714" s="152"/>
    </row>
    <row r="3715" s="22" customFormat="1" spans="1:2">
      <c r="A3715" s="102"/>
      <c r="B3715" s="152"/>
    </row>
    <row r="3716" s="22" customFormat="1" spans="1:2">
      <c r="A3716" s="102"/>
      <c r="B3716" s="152"/>
    </row>
    <row r="3717" s="22" customFormat="1" spans="1:2">
      <c r="A3717" s="102"/>
      <c r="B3717" s="152"/>
    </row>
    <row r="3718" s="22" customFormat="1" spans="1:2">
      <c r="A3718" s="102"/>
      <c r="B3718" s="152"/>
    </row>
    <row r="3719" s="22" customFormat="1" spans="1:2">
      <c r="A3719" s="102"/>
      <c r="B3719" s="152"/>
    </row>
    <row r="3720" s="22" customFormat="1" spans="1:2">
      <c r="A3720" s="102"/>
      <c r="B3720" s="152"/>
    </row>
    <row r="3721" s="22" customFormat="1" spans="1:2">
      <c r="A3721" s="102"/>
      <c r="B3721" s="152"/>
    </row>
    <row r="3722" s="22" customFormat="1" spans="1:2">
      <c r="A3722" s="102"/>
      <c r="B3722" s="152"/>
    </row>
    <row r="3723" s="22" customFormat="1" spans="1:2">
      <c r="A3723" s="102"/>
      <c r="B3723" s="152"/>
    </row>
    <row r="3724" s="22" customFormat="1" spans="1:2">
      <c r="A3724" s="102"/>
      <c r="B3724" s="152"/>
    </row>
    <row r="3725" s="22" customFormat="1" spans="1:2">
      <c r="A3725" s="102"/>
      <c r="B3725" s="152"/>
    </row>
    <row r="3726" s="22" customFormat="1" spans="1:2">
      <c r="A3726" s="102"/>
      <c r="B3726" s="152"/>
    </row>
    <row r="3727" s="22" customFormat="1" spans="1:2">
      <c r="A3727" s="102"/>
      <c r="B3727" s="152"/>
    </row>
    <row r="3728" s="22" customFormat="1" spans="1:2">
      <c r="A3728" s="102"/>
      <c r="B3728" s="152"/>
    </row>
    <row r="3729" s="22" customFormat="1" spans="1:2">
      <c r="A3729" s="102"/>
      <c r="B3729" s="152"/>
    </row>
    <row r="3730" s="22" customFormat="1" spans="1:2">
      <c r="A3730" s="102"/>
      <c r="B3730" s="152"/>
    </row>
    <row r="3731" s="22" customFormat="1" spans="1:2">
      <c r="A3731" s="102"/>
      <c r="B3731" s="152"/>
    </row>
    <row r="3732" s="22" customFormat="1" spans="1:2">
      <c r="A3732" s="102"/>
      <c r="B3732" s="152"/>
    </row>
    <row r="3733" s="22" customFormat="1" spans="1:2">
      <c r="A3733" s="102"/>
      <c r="B3733" s="152"/>
    </row>
    <row r="3734" s="22" customFormat="1" spans="1:2">
      <c r="A3734" s="102"/>
      <c r="B3734" s="152"/>
    </row>
    <row r="3735" s="22" customFormat="1" spans="1:2">
      <c r="A3735" s="102"/>
      <c r="B3735" s="152"/>
    </row>
    <row r="3736" s="22" customFormat="1" spans="1:2">
      <c r="A3736" s="102"/>
      <c r="B3736" s="152"/>
    </row>
    <row r="3737" s="22" customFormat="1" spans="1:2">
      <c r="A3737" s="102"/>
      <c r="B3737" s="152"/>
    </row>
    <row r="3738" s="22" customFormat="1" spans="1:2">
      <c r="A3738" s="102"/>
      <c r="B3738" s="152"/>
    </row>
    <row r="3739" s="22" customFormat="1" spans="1:2">
      <c r="A3739" s="102"/>
      <c r="B3739" s="152"/>
    </row>
    <row r="3740" s="22" customFormat="1" spans="1:2">
      <c r="A3740" s="102"/>
      <c r="B3740" s="152"/>
    </row>
    <row r="3741" s="22" customFormat="1" spans="1:2">
      <c r="A3741" s="102"/>
      <c r="B3741" s="152"/>
    </row>
    <row r="3742" s="22" customFormat="1" spans="1:2">
      <c r="A3742" s="102"/>
      <c r="B3742" s="152"/>
    </row>
    <row r="3743" s="22" customFormat="1" spans="1:2">
      <c r="A3743" s="102"/>
      <c r="B3743" s="152"/>
    </row>
    <row r="3744" s="22" customFormat="1" spans="1:2">
      <c r="A3744" s="102"/>
      <c r="B3744" s="152"/>
    </row>
    <row r="3745" s="22" customFormat="1" spans="1:2">
      <c r="A3745" s="102"/>
      <c r="B3745" s="152"/>
    </row>
    <row r="3746" s="22" customFormat="1" spans="1:2">
      <c r="A3746" s="102"/>
      <c r="B3746" s="152"/>
    </row>
    <row r="3747" s="22" customFormat="1" spans="1:2">
      <c r="A3747" s="102"/>
      <c r="B3747" s="152"/>
    </row>
    <row r="3748" s="22" customFormat="1" spans="1:2">
      <c r="A3748" s="102"/>
      <c r="B3748" s="152"/>
    </row>
    <row r="3749" s="22" customFormat="1" spans="1:2">
      <c r="A3749" s="102"/>
      <c r="B3749" s="152"/>
    </row>
    <row r="3750" s="22" customFormat="1" spans="1:2">
      <c r="A3750" s="102"/>
      <c r="B3750" s="152"/>
    </row>
    <row r="3751" s="22" customFormat="1" spans="1:2">
      <c r="A3751" s="102"/>
      <c r="B3751" s="152"/>
    </row>
    <row r="3752" s="22" customFormat="1" spans="1:2">
      <c r="A3752" s="102"/>
      <c r="B3752" s="152"/>
    </row>
    <row r="3753" s="22" customFormat="1" spans="1:2">
      <c r="A3753" s="102"/>
      <c r="B3753" s="152"/>
    </row>
    <row r="3754" s="22" customFormat="1" spans="1:2">
      <c r="A3754" s="102"/>
      <c r="B3754" s="152"/>
    </row>
    <row r="3755" s="22" customFormat="1" spans="1:2">
      <c r="A3755" s="102"/>
      <c r="B3755" s="152"/>
    </row>
    <row r="3756" s="22" customFormat="1" spans="1:2">
      <c r="A3756" s="102"/>
      <c r="B3756" s="152"/>
    </row>
    <row r="3757" s="22" customFormat="1" spans="1:2">
      <c r="A3757" s="102"/>
      <c r="B3757" s="152"/>
    </row>
    <row r="3758" s="22" customFormat="1" spans="1:2">
      <c r="A3758" s="102"/>
      <c r="B3758" s="152"/>
    </row>
    <row r="3759" s="22" customFormat="1" spans="1:2">
      <c r="A3759" s="102"/>
      <c r="B3759" s="152"/>
    </row>
    <row r="3760" s="22" customFormat="1" spans="1:2">
      <c r="A3760" s="102"/>
      <c r="B3760" s="152"/>
    </row>
    <row r="3761" s="22" customFormat="1" spans="1:2">
      <c r="A3761" s="102"/>
      <c r="B3761" s="152"/>
    </row>
    <row r="3762" s="22" customFormat="1" spans="1:2">
      <c r="A3762" s="102"/>
      <c r="B3762" s="152"/>
    </row>
    <row r="3763" s="22" customFormat="1" spans="1:2">
      <c r="A3763" s="102"/>
      <c r="B3763" s="152"/>
    </row>
    <row r="3764" s="22" customFormat="1" spans="1:2">
      <c r="A3764" s="102"/>
      <c r="B3764" s="152"/>
    </row>
    <row r="3765" s="22" customFormat="1" spans="1:2">
      <c r="A3765" s="102"/>
      <c r="B3765" s="152"/>
    </row>
    <row r="3766" s="22" customFormat="1" spans="1:2">
      <c r="A3766" s="102"/>
      <c r="B3766" s="152"/>
    </row>
    <row r="3767" s="22" customFormat="1" spans="1:2">
      <c r="A3767" s="102"/>
      <c r="B3767" s="152"/>
    </row>
    <row r="3768" s="22" customFormat="1" spans="1:2">
      <c r="A3768" s="102"/>
      <c r="B3768" s="152"/>
    </row>
    <row r="3769" s="22" customFormat="1" spans="1:2">
      <c r="A3769" s="102"/>
      <c r="B3769" s="152"/>
    </row>
    <row r="3770" s="22" customFormat="1" spans="1:2">
      <c r="A3770" s="102"/>
      <c r="B3770" s="152"/>
    </row>
    <row r="3771" s="22" customFormat="1" spans="1:2">
      <c r="A3771" s="102"/>
      <c r="B3771" s="152"/>
    </row>
    <row r="3772" s="22" customFormat="1" spans="1:2">
      <c r="A3772" s="102"/>
      <c r="B3772" s="152"/>
    </row>
    <row r="3773" s="22" customFormat="1" spans="1:2">
      <c r="A3773" s="102"/>
      <c r="B3773" s="152"/>
    </row>
    <row r="3774" s="22" customFormat="1" spans="1:2">
      <c r="A3774" s="102"/>
      <c r="B3774" s="152"/>
    </row>
    <row r="3775" s="22" customFormat="1" spans="1:2">
      <c r="A3775" s="102"/>
      <c r="B3775" s="152"/>
    </row>
    <row r="3776" s="22" customFormat="1" spans="1:2">
      <c r="A3776" s="102"/>
      <c r="B3776" s="152"/>
    </row>
    <row r="3777" s="22" customFormat="1" spans="1:2">
      <c r="A3777" s="102"/>
      <c r="B3777" s="152"/>
    </row>
    <row r="3778" s="22" customFormat="1" spans="1:2">
      <c r="A3778" s="102"/>
      <c r="B3778" s="152"/>
    </row>
    <row r="3779" s="22" customFormat="1" spans="1:2">
      <c r="A3779" s="102"/>
      <c r="B3779" s="152"/>
    </row>
    <row r="3780" s="22" customFormat="1" spans="1:2">
      <c r="A3780" s="102"/>
      <c r="B3780" s="152"/>
    </row>
    <row r="3781" s="22" customFormat="1" spans="1:2">
      <c r="A3781" s="102"/>
      <c r="B3781" s="152"/>
    </row>
    <row r="3782" s="22" customFormat="1" spans="1:2">
      <c r="A3782" s="102"/>
      <c r="B3782" s="152"/>
    </row>
    <row r="3783" s="22" customFormat="1" spans="1:2">
      <c r="A3783" s="102"/>
      <c r="B3783" s="152"/>
    </row>
    <row r="3784" s="22" customFormat="1" spans="1:2">
      <c r="A3784" s="102"/>
      <c r="B3784" s="152"/>
    </row>
    <row r="3785" s="22" customFormat="1" spans="1:2">
      <c r="A3785" s="102"/>
      <c r="B3785" s="152"/>
    </row>
    <row r="3786" s="22" customFormat="1" spans="1:2">
      <c r="A3786" s="102"/>
      <c r="B3786" s="152"/>
    </row>
    <row r="3787" s="22" customFormat="1" spans="1:2">
      <c r="A3787" s="102"/>
      <c r="B3787" s="152"/>
    </row>
    <row r="3788" s="22" customFormat="1" spans="1:2">
      <c r="A3788" s="102"/>
      <c r="B3788" s="152"/>
    </row>
    <row r="3789" s="22" customFormat="1" spans="1:2">
      <c r="A3789" s="102"/>
      <c r="B3789" s="152"/>
    </row>
    <row r="3790" s="22" customFormat="1" spans="1:2">
      <c r="A3790" s="102"/>
      <c r="B3790" s="152"/>
    </row>
    <row r="3791" s="22" customFormat="1" spans="1:2">
      <c r="A3791" s="102"/>
      <c r="B3791" s="152"/>
    </row>
    <row r="3792" s="22" customFormat="1" spans="1:2">
      <c r="A3792" s="102"/>
      <c r="B3792" s="152"/>
    </row>
    <row r="3793" s="22" customFormat="1" spans="1:2">
      <c r="A3793" s="102"/>
      <c r="B3793" s="152"/>
    </row>
    <row r="3794" s="22" customFormat="1" spans="1:2">
      <c r="A3794" s="102"/>
      <c r="B3794" s="152"/>
    </row>
    <row r="3795" s="22" customFormat="1" spans="1:2">
      <c r="A3795" s="102"/>
      <c r="B3795" s="152"/>
    </row>
    <row r="3796" s="22" customFormat="1" spans="1:2">
      <c r="A3796" s="102"/>
      <c r="B3796" s="152"/>
    </row>
    <row r="3797" s="22" customFormat="1" spans="1:2">
      <c r="A3797" s="102"/>
      <c r="B3797" s="152"/>
    </row>
    <row r="3798" s="22" customFormat="1" spans="1:2">
      <c r="A3798" s="102"/>
      <c r="B3798" s="152"/>
    </row>
    <row r="3799" s="22" customFormat="1" spans="1:2">
      <c r="A3799" s="102"/>
      <c r="B3799" s="152"/>
    </row>
    <row r="3800" s="22" customFormat="1" spans="1:2">
      <c r="A3800" s="102"/>
      <c r="B3800" s="152"/>
    </row>
    <row r="3801" s="22" customFormat="1" spans="1:2">
      <c r="A3801" s="102"/>
      <c r="B3801" s="152"/>
    </row>
    <row r="3802" s="22" customFormat="1" spans="1:2">
      <c r="A3802" s="102"/>
      <c r="B3802" s="152"/>
    </row>
    <row r="3803" s="22" customFormat="1" spans="1:2">
      <c r="A3803" s="102"/>
      <c r="B3803" s="152"/>
    </row>
    <row r="3804" s="22" customFormat="1" spans="1:2">
      <c r="A3804" s="102"/>
      <c r="B3804" s="152"/>
    </row>
    <row r="3805" s="22" customFormat="1" spans="1:2">
      <c r="A3805" s="102"/>
      <c r="B3805" s="152"/>
    </row>
    <row r="3806" s="22" customFormat="1" spans="1:2">
      <c r="A3806" s="102"/>
      <c r="B3806" s="152"/>
    </row>
    <row r="3807" s="22" customFormat="1" spans="1:2">
      <c r="A3807" s="102"/>
      <c r="B3807" s="152"/>
    </row>
    <row r="3808" s="22" customFormat="1" spans="1:2">
      <c r="A3808" s="102"/>
      <c r="B3808" s="152"/>
    </row>
    <row r="3809" s="22" customFormat="1" spans="1:2">
      <c r="A3809" s="102"/>
      <c r="B3809" s="152"/>
    </row>
    <row r="3810" s="22" customFormat="1" spans="1:2">
      <c r="A3810" s="102"/>
      <c r="B3810" s="152"/>
    </row>
    <row r="3811" s="22" customFormat="1" spans="1:2">
      <c r="A3811" s="102"/>
      <c r="B3811" s="152"/>
    </row>
    <row r="3812" s="22" customFormat="1" spans="1:2">
      <c r="A3812" s="102"/>
      <c r="B3812" s="152"/>
    </row>
    <row r="3813" s="22" customFormat="1" spans="1:2">
      <c r="A3813" s="102"/>
      <c r="B3813" s="152"/>
    </row>
    <row r="3814" s="22" customFormat="1" spans="1:2">
      <c r="A3814" s="102"/>
      <c r="B3814" s="152"/>
    </row>
    <row r="3815" s="22" customFormat="1" spans="1:2">
      <c r="A3815" s="102"/>
      <c r="B3815" s="152"/>
    </row>
    <row r="3816" s="22" customFormat="1" spans="1:2">
      <c r="A3816" s="102"/>
      <c r="B3816" s="152"/>
    </row>
    <row r="3817" s="22" customFormat="1" spans="1:2">
      <c r="A3817" s="102"/>
      <c r="B3817" s="152"/>
    </row>
    <row r="3818" s="22" customFormat="1" spans="1:2">
      <c r="A3818" s="102"/>
      <c r="B3818" s="152"/>
    </row>
    <row r="3819" s="22" customFormat="1" spans="1:2">
      <c r="A3819" s="102"/>
      <c r="B3819" s="152"/>
    </row>
    <row r="3820" s="22" customFormat="1" spans="1:2">
      <c r="A3820" s="102"/>
      <c r="B3820" s="152"/>
    </row>
    <row r="3821" s="22" customFormat="1" spans="1:2">
      <c r="A3821" s="102"/>
      <c r="B3821" s="152"/>
    </row>
    <row r="3822" s="22" customFormat="1" spans="1:2">
      <c r="A3822" s="102"/>
      <c r="B3822" s="152"/>
    </row>
    <row r="3823" s="22" customFormat="1" spans="1:2">
      <c r="A3823" s="102"/>
      <c r="B3823" s="152"/>
    </row>
    <row r="3824" s="22" customFormat="1" spans="1:2">
      <c r="A3824" s="102"/>
      <c r="B3824" s="152"/>
    </row>
    <row r="3825" s="22" customFormat="1" spans="1:2">
      <c r="A3825" s="102"/>
      <c r="B3825" s="152"/>
    </row>
    <row r="3826" s="22" customFormat="1" spans="1:2">
      <c r="A3826" s="102"/>
      <c r="B3826" s="152"/>
    </row>
    <row r="3827" s="22" customFormat="1" spans="1:2">
      <c r="A3827" s="102"/>
      <c r="B3827" s="152"/>
    </row>
    <row r="3828" s="22" customFormat="1" spans="1:2">
      <c r="A3828" s="102"/>
      <c r="B3828" s="152"/>
    </row>
    <row r="3829" s="22" customFormat="1" spans="1:2">
      <c r="A3829" s="102"/>
      <c r="B3829" s="152"/>
    </row>
    <row r="3830" s="22" customFormat="1" spans="1:2">
      <c r="A3830" s="102"/>
      <c r="B3830" s="152"/>
    </row>
    <row r="3831" s="22" customFormat="1" spans="1:2">
      <c r="A3831" s="102"/>
      <c r="B3831" s="152"/>
    </row>
    <row r="3832" s="22" customFormat="1" spans="1:2">
      <c r="A3832" s="102"/>
      <c r="B3832" s="152"/>
    </row>
    <row r="3833" s="22" customFormat="1" spans="1:2">
      <c r="A3833" s="102"/>
      <c r="B3833" s="152"/>
    </row>
    <row r="3834" s="22" customFormat="1" spans="1:2">
      <c r="A3834" s="102"/>
      <c r="B3834" s="152"/>
    </row>
    <row r="3835" s="22" customFormat="1" spans="1:2">
      <c r="A3835" s="102"/>
      <c r="B3835" s="152"/>
    </row>
    <row r="3836" s="22" customFormat="1" spans="1:2">
      <c r="A3836" s="102"/>
      <c r="B3836" s="152"/>
    </row>
    <row r="3837" s="22" customFormat="1" spans="1:2">
      <c r="A3837" s="102"/>
      <c r="B3837" s="152"/>
    </row>
    <row r="3838" s="22" customFormat="1" spans="1:2">
      <c r="A3838" s="102"/>
      <c r="B3838" s="152"/>
    </row>
    <row r="3839" s="22" customFormat="1" spans="1:2">
      <c r="A3839" s="102"/>
      <c r="B3839" s="152"/>
    </row>
    <row r="3840" s="22" customFormat="1" spans="1:2">
      <c r="A3840" s="102"/>
      <c r="B3840" s="152"/>
    </row>
    <row r="3841" s="22" customFormat="1" spans="1:2">
      <c r="A3841" s="102"/>
      <c r="B3841" s="152"/>
    </row>
    <row r="3842" s="22" customFormat="1" spans="1:2">
      <c r="A3842" s="102"/>
      <c r="B3842" s="152"/>
    </row>
    <row r="3843" s="22" customFormat="1" spans="1:2">
      <c r="A3843" s="102"/>
      <c r="B3843" s="152"/>
    </row>
    <row r="3844" s="22" customFormat="1" spans="1:2">
      <c r="A3844" s="102"/>
      <c r="B3844" s="152"/>
    </row>
    <row r="3845" s="22" customFormat="1" spans="1:2">
      <c r="A3845" s="102"/>
      <c r="B3845" s="152"/>
    </row>
    <row r="3846" s="22" customFormat="1" spans="1:2">
      <c r="A3846" s="102"/>
      <c r="B3846" s="152"/>
    </row>
    <row r="3847" s="22" customFormat="1" spans="1:2">
      <c r="A3847" s="102"/>
      <c r="B3847" s="152"/>
    </row>
    <row r="3848" s="22" customFormat="1" spans="1:2">
      <c r="A3848" s="102"/>
      <c r="B3848" s="152"/>
    </row>
    <row r="3849" s="22" customFormat="1" spans="1:2">
      <c r="A3849" s="102"/>
      <c r="B3849" s="152"/>
    </row>
    <row r="3850" s="22" customFormat="1" spans="1:2">
      <c r="A3850" s="102"/>
      <c r="B3850" s="152"/>
    </row>
    <row r="3851" s="22" customFormat="1" spans="1:2">
      <c r="A3851" s="102"/>
      <c r="B3851" s="152"/>
    </row>
    <row r="3852" s="22" customFormat="1" spans="1:2">
      <c r="A3852" s="102"/>
      <c r="B3852" s="152"/>
    </row>
    <row r="3853" s="22" customFormat="1" spans="1:2">
      <c r="A3853" s="102"/>
      <c r="B3853" s="152"/>
    </row>
    <row r="3854" s="22" customFormat="1" spans="1:2">
      <c r="A3854" s="102"/>
      <c r="B3854" s="152"/>
    </row>
    <row r="3855" s="22" customFormat="1" spans="1:2">
      <c r="A3855" s="102"/>
      <c r="B3855" s="152"/>
    </row>
    <row r="3856" s="22" customFormat="1" spans="1:2">
      <c r="A3856" s="102"/>
      <c r="B3856" s="152"/>
    </row>
    <row r="3857" s="22" customFormat="1" spans="1:2">
      <c r="A3857" s="102"/>
      <c r="B3857" s="152"/>
    </row>
    <row r="3858" s="22" customFormat="1" spans="1:2">
      <c r="A3858" s="102"/>
      <c r="B3858" s="152"/>
    </row>
    <row r="3859" s="22" customFormat="1" spans="1:2">
      <c r="A3859" s="102"/>
      <c r="B3859" s="152"/>
    </row>
    <row r="3860" s="22" customFormat="1" spans="1:2">
      <c r="A3860" s="102"/>
      <c r="B3860" s="152"/>
    </row>
    <row r="3861" s="22" customFormat="1" spans="1:2">
      <c r="A3861" s="102"/>
      <c r="B3861" s="152"/>
    </row>
    <row r="3862" s="22" customFormat="1" spans="1:2">
      <c r="A3862" s="102"/>
      <c r="B3862" s="152"/>
    </row>
    <row r="3863" s="22" customFormat="1" spans="1:2">
      <c r="A3863" s="102"/>
      <c r="B3863" s="152"/>
    </row>
    <row r="3864" s="22" customFormat="1" spans="1:2">
      <c r="A3864" s="102"/>
      <c r="B3864" s="152"/>
    </row>
    <row r="3865" s="22" customFormat="1" spans="1:2">
      <c r="A3865" s="102"/>
      <c r="B3865" s="152"/>
    </row>
    <row r="3866" s="22" customFormat="1" spans="1:2">
      <c r="A3866" s="102"/>
      <c r="B3866" s="152"/>
    </row>
    <row r="3867" s="22" customFormat="1" spans="1:2">
      <c r="A3867" s="102"/>
      <c r="B3867" s="152"/>
    </row>
    <row r="3868" s="22" customFormat="1" spans="1:2">
      <c r="A3868" s="102"/>
      <c r="B3868" s="152"/>
    </row>
    <row r="3869" s="22" customFormat="1" spans="1:2">
      <c r="A3869" s="102"/>
      <c r="B3869" s="152"/>
    </row>
    <row r="3870" s="22" customFormat="1" spans="1:2">
      <c r="A3870" s="102"/>
      <c r="B3870" s="152"/>
    </row>
    <row r="3871" s="22" customFormat="1" spans="1:2">
      <c r="A3871" s="102"/>
      <c r="B3871" s="152"/>
    </row>
    <row r="3872" s="22" customFormat="1" spans="1:2">
      <c r="A3872" s="102"/>
      <c r="B3872" s="152"/>
    </row>
    <row r="3873" s="22" customFormat="1" spans="1:2">
      <c r="A3873" s="102"/>
      <c r="B3873" s="152"/>
    </row>
    <row r="3874" s="22" customFormat="1" spans="1:2">
      <c r="A3874" s="102"/>
      <c r="B3874" s="152"/>
    </row>
    <row r="3875" s="22" customFormat="1" spans="1:2">
      <c r="A3875" s="102"/>
      <c r="B3875" s="152"/>
    </row>
    <row r="3876" s="22" customFormat="1" spans="1:2">
      <c r="A3876" s="102"/>
      <c r="B3876" s="152"/>
    </row>
    <row r="3877" s="22" customFormat="1" spans="1:2">
      <c r="A3877" s="102"/>
      <c r="B3877" s="152"/>
    </row>
    <row r="3878" s="22" customFormat="1" spans="1:2">
      <c r="A3878" s="102"/>
      <c r="B3878" s="152"/>
    </row>
    <row r="3879" s="22" customFormat="1" spans="1:2">
      <c r="A3879" s="102"/>
      <c r="B3879" s="152"/>
    </row>
    <row r="3880" s="22" customFormat="1" spans="1:2">
      <c r="A3880" s="102"/>
      <c r="B3880" s="152"/>
    </row>
    <row r="3881" s="22" customFormat="1" spans="1:2">
      <c r="A3881" s="102"/>
      <c r="B3881" s="152"/>
    </row>
    <row r="3882" s="22" customFormat="1" spans="1:2">
      <c r="A3882" s="102"/>
      <c r="B3882" s="152"/>
    </row>
    <row r="3883" s="22" customFormat="1" spans="1:2">
      <c r="A3883" s="102"/>
      <c r="B3883" s="152"/>
    </row>
    <row r="3884" s="22" customFormat="1" spans="1:2">
      <c r="A3884" s="102"/>
      <c r="B3884" s="152"/>
    </row>
    <row r="3885" s="22" customFormat="1" spans="1:2">
      <c r="A3885" s="102"/>
      <c r="B3885" s="152"/>
    </row>
    <row r="3886" s="22" customFormat="1" spans="1:2">
      <c r="A3886" s="102"/>
      <c r="B3886" s="152"/>
    </row>
    <row r="3887" s="22" customFormat="1" spans="1:2">
      <c r="A3887" s="102"/>
      <c r="B3887" s="152"/>
    </row>
    <row r="3888" s="22" customFormat="1" spans="1:2">
      <c r="A3888" s="102"/>
      <c r="B3888" s="152"/>
    </row>
    <row r="3889" s="22" customFormat="1" spans="1:2">
      <c r="A3889" s="102"/>
      <c r="B3889" s="152"/>
    </row>
    <row r="3890" s="22" customFormat="1" spans="1:2">
      <c r="A3890" s="102"/>
      <c r="B3890" s="152"/>
    </row>
    <row r="3891" s="22" customFormat="1" spans="1:2">
      <c r="A3891" s="102"/>
      <c r="B3891" s="152"/>
    </row>
    <row r="3892" s="22" customFormat="1" spans="1:2">
      <c r="A3892" s="102"/>
      <c r="B3892" s="152"/>
    </row>
    <row r="3893" s="22" customFormat="1" spans="1:2">
      <c r="A3893" s="102"/>
      <c r="B3893" s="152"/>
    </row>
    <row r="3894" s="22" customFormat="1" spans="1:2">
      <c r="A3894" s="102"/>
      <c r="B3894" s="152"/>
    </row>
    <row r="3895" s="22" customFormat="1" spans="1:2">
      <c r="A3895" s="102"/>
      <c r="B3895" s="152"/>
    </row>
    <row r="3896" s="22" customFormat="1" spans="1:2">
      <c r="A3896" s="102"/>
      <c r="B3896" s="152"/>
    </row>
    <row r="3897" s="22" customFormat="1" spans="1:2">
      <c r="A3897" s="102"/>
      <c r="B3897" s="152"/>
    </row>
    <row r="3898" s="22" customFormat="1" spans="1:2">
      <c r="A3898" s="102"/>
      <c r="B3898" s="152"/>
    </row>
    <row r="3899" s="22" customFormat="1" spans="1:2">
      <c r="A3899" s="102"/>
      <c r="B3899" s="152"/>
    </row>
    <row r="3900" s="22" customFormat="1" spans="1:2">
      <c r="A3900" s="102"/>
      <c r="B3900" s="152"/>
    </row>
    <row r="3901" s="22" customFormat="1" spans="1:2">
      <c r="A3901" s="102"/>
      <c r="B3901" s="152"/>
    </row>
    <row r="3902" s="22" customFormat="1" spans="1:2">
      <c r="A3902" s="102"/>
      <c r="B3902" s="152"/>
    </row>
    <row r="3903" s="22" customFormat="1" spans="1:2">
      <c r="A3903" s="102"/>
      <c r="B3903" s="152"/>
    </row>
    <row r="3904" s="22" customFormat="1" spans="1:2">
      <c r="A3904" s="102"/>
      <c r="B3904" s="152"/>
    </row>
    <row r="3905" s="22" customFormat="1" spans="1:2">
      <c r="A3905" s="102"/>
      <c r="B3905" s="152"/>
    </row>
    <row r="3906" s="22" customFormat="1" spans="1:2">
      <c r="A3906" s="102"/>
      <c r="B3906" s="152"/>
    </row>
    <row r="3907" s="22" customFormat="1" spans="1:2">
      <c r="A3907" s="102"/>
      <c r="B3907" s="152"/>
    </row>
    <row r="3908" s="22" customFormat="1" spans="1:2">
      <c r="A3908" s="102"/>
      <c r="B3908" s="152"/>
    </row>
    <row r="3909" s="22" customFormat="1" spans="1:2">
      <c r="A3909" s="102"/>
      <c r="B3909" s="152"/>
    </row>
    <row r="3910" s="22" customFormat="1" spans="1:2">
      <c r="A3910" s="102"/>
      <c r="B3910" s="152"/>
    </row>
    <row r="3911" s="22" customFormat="1" spans="1:2">
      <c r="A3911" s="102"/>
      <c r="B3911" s="152"/>
    </row>
    <row r="3912" s="22" customFormat="1" spans="1:2">
      <c r="A3912" s="102"/>
      <c r="B3912" s="152"/>
    </row>
    <row r="3913" s="22" customFormat="1" spans="1:2">
      <c r="A3913" s="102"/>
      <c r="B3913" s="152"/>
    </row>
    <row r="3914" s="22" customFormat="1" spans="1:2">
      <c r="A3914" s="102"/>
      <c r="B3914" s="152"/>
    </row>
    <row r="3915" s="22" customFormat="1" spans="1:2">
      <c r="A3915" s="102"/>
      <c r="B3915" s="152"/>
    </row>
    <row r="3916" s="22" customFormat="1" spans="1:2">
      <c r="A3916" s="102"/>
      <c r="B3916" s="152"/>
    </row>
    <row r="3917" s="22" customFormat="1" spans="1:2">
      <c r="A3917" s="102"/>
      <c r="B3917" s="152"/>
    </row>
    <row r="3918" s="22" customFormat="1" spans="1:2">
      <c r="A3918" s="102"/>
      <c r="B3918" s="152"/>
    </row>
    <row r="3919" s="22" customFormat="1" spans="1:2">
      <c r="A3919" s="102"/>
      <c r="B3919" s="152"/>
    </row>
    <row r="3920" s="22" customFormat="1" spans="1:2">
      <c r="A3920" s="102"/>
      <c r="B3920" s="152"/>
    </row>
    <row r="3921" s="22" customFormat="1" spans="1:2">
      <c r="A3921" s="102"/>
      <c r="B3921" s="152"/>
    </row>
    <row r="3922" s="22" customFormat="1" spans="1:2">
      <c r="A3922" s="102"/>
      <c r="B3922" s="152"/>
    </row>
    <row r="3923" s="22" customFormat="1" spans="1:2">
      <c r="A3923" s="102"/>
      <c r="B3923" s="152"/>
    </row>
    <row r="3924" s="22" customFormat="1" spans="1:2">
      <c r="A3924" s="102"/>
      <c r="B3924" s="152"/>
    </row>
    <row r="3925" s="22" customFormat="1" spans="1:2">
      <c r="A3925" s="102"/>
      <c r="B3925" s="152"/>
    </row>
    <row r="3926" s="22" customFormat="1" spans="1:2">
      <c r="A3926" s="102"/>
      <c r="B3926" s="152"/>
    </row>
    <row r="3927" s="22" customFormat="1" spans="1:2">
      <c r="A3927" s="102"/>
      <c r="B3927" s="152"/>
    </row>
    <row r="3928" s="22" customFormat="1" spans="1:2">
      <c r="A3928" s="102"/>
      <c r="B3928" s="152"/>
    </row>
    <row r="3929" s="22" customFormat="1" spans="1:2">
      <c r="A3929" s="102"/>
      <c r="B3929" s="152"/>
    </row>
    <row r="3930" s="22" customFormat="1" spans="1:2">
      <c r="A3930" s="102"/>
      <c r="B3930" s="152"/>
    </row>
    <row r="3931" s="22" customFormat="1" spans="1:2">
      <c r="A3931" s="102"/>
      <c r="B3931" s="152"/>
    </row>
    <row r="3932" s="22" customFormat="1" spans="1:2">
      <c r="A3932" s="102"/>
      <c r="B3932" s="152"/>
    </row>
    <row r="3933" s="22" customFormat="1" spans="1:2">
      <c r="A3933" s="102"/>
      <c r="B3933" s="152"/>
    </row>
    <row r="3934" s="22" customFormat="1" spans="1:2">
      <c r="A3934" s="102"/>
      <c r="B3934" s="152"/>
    </row>
    <row r="3935" s="22" customFormat="1" spans="1:2">
      <c r="A3935" s="102"/>
      <c r="B3935" s="152"/>
    </row>
    <row r="3936" s="22" customFormat="1" spans="1:2">
      <c r="A3936" s="102"/>
      <c r="B3936" s="152"/>
    </row>
    <row r="3937" s="22" customFormat="1" spans="1:2">
      <c r="A3937" s="102"/>
      <c r="B3937" s="152"/>
    </row>
    <row r="3938" s="22" customFormat="1" spans="1:2">
      <c r="A3938" s="102"/>
      <c r="B3938" s="152"/>
    </row>
    <row r="3939" s="22" customFormat="1" spans="1:2">
      <c r="A3939" s="102"/>
      <c r="B3939" s="152"/>
    </row>
    <row r="3940" s="22" customFormat="1" spans="1:2">
      <c r="A3940" s="102"/>
      <c r="B3940" s="152"/>
    </row>
    <row r="3941" s="22" customFormat="1" spans="1:2">
      <c r="A3941" s="102"/>
      <c r="B3941" s="152"/>
    </row>
    <row r="3942" s="22" customFormat="1" spans="1:2">
      <c r="A3942" s="102"/>
      <c r="B3942" s="152"/>
    </row>
    <row r="3943" s="22" customFormat="1" spans="1:2">
      <c r="A3943" s="102"/>
      <c r="B3943" s="152"/>
    </row>
    <row r="3944" s="22" customFormat="1" spans="1:2">
      <c r="A3944" s="102"/>
      <c r="B3944" s="152"/>
    </row>
    <row r="3945" s="22" customFormat="1" spans="1:2">
      <c r="A3945" s="102"/>
      <c r="B3945" s="152"/>
    </row>
    <row r="3946" s="22" customFormat="1" spans="1:2">
      <c r="A3946" s="102"/>
      <c r="B3946" s="152"/>
    </row>
    <row r="3947" s="22" customFormat="1" spans="1:2">
      <c r="A3947" s="102"/>
      <c r="B3947" s="152"/>
    </row>
    <row r="3948" s="22" customFormat="1" spans="1:2">
      <c r="A3948" s="102"/>
      <c r="B3948" s="152"/>
    </row>
    <row r="3949" s="22" customFormat="1" spans="1:2">
      <c r="A3949" s="102"/>
      <c r="B3949" s="152"/>
    </row>
    <row r="3950" s="22" customFormat="1" spans="1:2">
      <c r="A3950" s="102"/>
      <c r="B3950" s="152"/>
    </row>
    <row r="3951" s="22" customFormat="1" spans="1:2">
      <c r="A3951" s="102"/>
      <c r="B3951" s="152"/>
    </row>
    <row r="3952" s="22" customFormat="1" spans="1:2">
      <c r="A3952" s="102"/>
      <c r="B3952" s="152"/>
    </row>
    <row r="3953" s="22" customFormat="1" spans="1:2">
      <c r="A3953" s="102"/>
      <c r="B3953" s="152"/>
    </row>
    <row r="3954" s="22" customFormat="1" spans="1:2">
      <c r="A3954" s="102"/>
      <c r="B3954" s="152"/>
    </row>
    <row r="3955" s="22" customFormat="1" spans="1:2">
      <c r="A3955" s="102"/>
      <c r="B3955" s="152"/>
    </row>
    <row r="3956" s="22" customFormat="1" spans="1:2">
      <c r="A3956" s="102"/>
      <c r="B3956" s="152"/>
    </row>
    <row r="3957" s="22" customFormat="1" spans="1:2">
      <c r="A3957" s="102"/>
      <c r="B3957" s="152"/>
    </row>
    <row r="3958" s="22" customFormat="1" spans="1:2">
      <c r="A3958" s="102"/>
      <c r="B3958" s="152"/>
    </row>
    <row r="3959" s="22" customFormat="1" spans="1:2">
      <c r="A3959" s="102"/>
      <c r="B3959" s="152"/>
    </row>
    <row r="3960" s="22" customFormat="1" spans="1:2">
      <c r="A3960" s="102"/>
      <c r="B3960" s="152"/>
    </row>
    <row r="3961" s="22" customFormat="1" spans="1:2">
      <c r="A3961" s="102"/>
      <c r="B3961" s="152"/>
    </row>
    <row r="3962" s="22" customFormat="1" spans="1:2">
      <c r="A3962" s="102"/>
      <c r="B3962" s="152"/>
    </row>
    <row r="3963" s="22" customFormat="1" spans="1:2">
      <c r="A3963" s="102"/>
      <c r="B3963" s="152"/>
    </row>
    <row r="3964" s="22" customFormat="1" spans="1:2">
      <c r="A3964" s="102"/>
      <c r="B3964" s="152"/>
    </row>
    <row r="3965" s="22" customFormat="1" spans="1:2">
      <c r="A3965" s="102"/>
      <c r="B3965" s="152"/>
    </row>
    <row r="3966" s="22" customFormat="1" spans="1:2">
      <c r="A3966" s="102"/>
      <c r="B3966" s="152"/>
    </row>
    <row r="3967" s="22" customFormat="1" spans="1:2">
      <c r="A3967" s="102"/>
      <c r="B3967" s="152"/>
    </row>
    <row r="3968" s="22" customFormat="1" spans="1:2">
      <c r="A3968" s="102"/>
      <c r="B3968" s="152"/>
    </row>
    <row r="3969" s="22" customFormat="1" spans="1:2">
      <c r="A3969" s="102"/>
      <c r="B3969" s="152"/>
    </row>
    <row r="3970" s="22" customFormat="1" spans="1:2">
      <c r="A3970" s="102"/>
      <c r="B3970" s="152"/>
    </row>
    <row r="3971" s="22" customFormat="1" spans="1:2">
      <c r="A3971" s="102"/>
      <c r="B3971" s="152"/>
    </row>
    <row r="3972" s="22" customFormat="1" spans="1:2">
      <c r="A3972" s="102"/>
      <c r="B3972" s="152"/>
    </row>
    <row r="3973" s="22" customFormat="1" spans="1:2">
      <c r="A3973" s="102"/>
      <c r="B3973" s="152"/>
    </row>
    <row r="3974" s="22" customFormat="1" spans="1:2">
      <c r="A3974" s="102"/>
      <c r="B3974" s="152"/>
    </row>
    <row r="3975" s="22" customFormat="1" spans="1:2">
      <c r="A3975" s="102"/>
      <c r="B3975" s="152"/>
    </row>
    <row r="3976" s="22" customFormat="1" spans="1:2">
      <c r="A3976" s="102"/>
      <c r="B3976" s="152"/>
    </row>
    <row r="3977" s="22" customFormat="1" spans="1:2">
      <c r="A3977" s="102"/>
      <c r="B3977" s="152"/>
    </row>
    <row r="3978" s="22" customFormat="1" spans="1:2">
      <c r="A3978" s="102"/>
      <c r="B3978" s="152"/>
    </row>
    <row r="3979" s="22" customFormat="1" spans="1:2">
      <c r="A3979" s="102"/>
      <c r="B3979" s="152"/>
    </row>
    <row r="3980" s="22" customFormat="1" spans="1:2">
      <c r="A3980" s="102"/>
      <c r="B3980" s="152"/>
    </row>
    <row r="3981" s="22" customFormat="1" spans="1:2">
      <c r="A3981" s="102"/>
      <c r="B3981" s="152"/>
    </row>
    <row r="3982" s="22" customFormat="1" spans="1:2">
      <c r="A3982" s="102"/>
      <c r="B3982" s="152"/>
    </row>
    <row r="3983" s="22" customFormat="1" spans="1:2">
      <c r="A3983" s="102"/>
      <c r="B3983" s="152"/>
    </row>
    <row r="3984" s="22" customFormat="1" spans="1:2">
      <c r="A3984" s="102"/>
      <c r="B3984" s="152"/>
    </row>
    <row r="3985" s="22" customFormat="1" spans="1:2">
      <c r="A3985" s="102"/>
      <c r="B3985" s="152"/>
    </row>
    <row r="3986" s="22" customFormat="1" spans="1:2">
      <c r="A3986" s="102"/>
      <c r="B3986" s="152"/>
    </row>
    <row r="3987" s="22" customFormat="1" spans="1:2">
      <c r="A3987" s="102"/>
      <c r="B3987" s="152"/>
    </row>
    <row r="3988" s="22" customFormat="1" spans="1:2">
      <c r="A3988" s="102"/>
      <c r="B3988" s="152"/>
    </row>
    <row r="3989" s="22" customFormat="1" spans="1:2">
      <c r="A3989" s="102"/>
      <c r="B3989" s="152"/>
    </row>
    <row r="3990" s="22" customFormat="1" spans="1:2">
      <c r="A3990" s="102"/>
      <c r="B3990" s="152"/>
    </row>
    <row r="3991" s="22" customFormat="1" spans="1:2">
      <c r="A3991" s="102"/>
      <c r="B3991" s="152"/>
    </row>
    <row r="3992" s="22" customFormat="1" spans="1:2">
      <c r="A3992" s="102"/>
      <c r="B3992" s="152"/>
    </row>
    <row r="3993" s="22" customFormat="1" spans="1:2">
      <c r="A3993" s="102"/>
      <c r="B3993" s="152"/>
    </row>
    <row r="3994" s="22" customFormat="1" spans="1:2">
      <c r="A3994" s="102"/>
      <c r="B3994" s="152"/>
    </row>
    <row r="3995" s="22" customFormat="1" spans="1:2">
      <c r="A3995" s="102"/>
      <c r="B3995" s="152"/>
    </row>
    <row r="3996" s="22" customFormat="1" spans="1:2">
      <c r="A3996" s="102"/>
      <c r="B3996" s="152"/>
    </row>
    <row r="3997" s="22" customFormat="1" spans="1:2">
      <c r="A3997" s="102"/>
      <c r="B3997" s="152"/>
    </row>
    <row r="3998" s="22" customFormat="1" spans="1:2">
      <c r="A3998" s="102"/>
      <c r="B3998" s="152"/>
    </row>
    <row r="3999" s="22" customFormat="1" spans="1:2">
      <c r="A3999" s="102"/>
      <c r="B3999" s="152"/>
    </row>
    <row r="4000" s="22" customFormat="1" spans="1:2">
      <c r="A4000" s="102"/>
      <c r="B4000" s="152"/>
    </row>
    <row r="4001" s="22" customFormat="1" spans="1:2">
      <c r="A4001" s="102"/>
      <c r="B4001" s="152"/>
    </row>
    <row r="4002" s="22" customFormat="1" spans="1:2">
      <c r="A4002" s="102"/>
      <c r="B4002" s="152"/>
    </row>
    <row r="4003" s="22" customFormat="1" spans="1:2">
      <c r="A4003" s="102"/>
      <c r="B4003" s="152"/>
    </row>
    <row r="4004" s="22" customFormat="1" spans="1:2">
      <c r="A4004" s="102"/>
      <c r="B4004" s="152"/>
    </row>
    <row r="4005" s="22" customFormat="1" spans="1:2">
      <c r="A4005" s="102"/>
      <c r="B4005" s="152"/>
    </row>
    <row r="4006" s="22" customFormat="1" spans="1:2">
      <c r="A4006" s="102"/>
      <c r="B4006" s="152"/>
    </row>
    <row r="4007" s="22" customFormat="1" spans="1:2">
      <c r="A4007" s="102"/>
      <c r="B4007" s="152"/>
    </row>
    <row r="4008" s="22" customFormat="1" spans="1:2">
      <c r="A4008" s="102"/>
      <c r="B4008" s="152"/>
    </row>
    <row r="4009" s="22" customFormat="1" spans="1:2">
      <c r="A4009" s="102"/>
      <c r="B4009" s="152"/>
    </row>
    <row r="4010" s="22" customFormat="1" spans="1:2">
      <c r="A4010" s="102"/>
      <c r="B4010" s="152"/>
    </row>
    <row r="4011" s="22" customFormat="1" spans="1:2">
      <c r="A4011" s="102"/>
      <c r="B4011" s="152"/>
    </row>
    <row r="4012" s="22" customFormat="1" spans="1:2">
      <c r="A4012" s="102"/>
      <c r="B4012" s="152"/>
    </row>
    <row r="4013" s="22" customFormat="1" spans="1:2">
      <c r="A4013" s="102"/>
      <c r="B4013" s="152"/>
    </row>
    <row r="4014" s="22" customFormat="1" spans="1:2">
      <c r="A4014" s="102"/>
      <c r="B4014" s="152"/>
    </row>
    <row r="4015" s="22" customFormat="1" spans="1:2">
      <c r="A4015" s="102"/>
      <c r="B4015" s="152"/>
    </row>
    <row r="4016" s="22" customFormat="1" spans="1:2">
      <c r="A4016" s="102"/>
      <c r="B4016" s="152"/>
    </row>
    <row r="4017" s="22" customFormat="1" spans="1:2">
      <c r="A4017" s="102"/>
      <c r="B4017" s="152"/>
    </row>
    <row r="4018" s="22" customFormat="1" spans="1:2">
      <c r="A4018" s="102"/>
      <c r="B4018" s="152"/>
    </row>
    <row r="4019" s="22" customFormat="1" spans="1:2">
      <c r="A4019" s="102"/>
      <c r="B4019" s="152"/>
    </row>
    <row r="4020" s="22" customFormat="1" spans="1:2">
      <c r="A4020" s="102"/>
      <c r="B4020" s="152"/>
    </row>
    <row r="4021" s="22" customFormat="1" spans="1:2">
      <c r="A4021" s="102"/>
      <c r="B4021" s="152"/>
    </row>
    <row r="4022" s="22" customFormat="1" spans="1:2">
      <c r="A4022" s="102"/>
      <c r="B4022" s="152"/>
    </row>
    <row r="4023" s="22" customFormat="1" spans="1:2">
      <c r="A4023" s="102"/>
      <c r="B4023" s="152"/>
    </row>
    <row r="4024" s="22" customFormat="1" spans="1:2">
      <c r="A4024" s="102"/>
      <c r="B4024" s="152"/>
    </row>
    <row r="4025" s="22" customFormat="1" spans="1:2">
      <c r="A4025" s="102"/>
      <c r="B4025" s="152"/>
    </row>
    <row r="4026" s="22" customFormat="1" spans="1:2">
      <c r="A4026" s="102"/>
      <c r="B4026" s="152"/>
    </row>
    <row r="4027" s="22" customFormat="1" spans="1:2">
      <c r="A4027" s="102"/>
      <c r="B4027" s="152"/>
    </row>
    <row r="4028" s="22" customFormat="1" spans="1:2">
      <c r="A4028" s="102"/>
      <c r="B4028" s="152"/>
    </row>
    <row r="4029" s="22" customFormat="1" spans="1:2">
      <c r="A4029" s="102"/>
      <c r="B4029" s="152"/>
    </row>
    <row r="4030" s="22" customFormat="1" spans="1:2">
      <c r="A4030" s="102"/>
      <c r="B4030" s="152"/>
    </row>
    <row r="4031" s="22" customFormat="1" spans="1:2">
      <c r="A4031" s="102"/>
      <c r="B4031" s="152"/>
    </row>
    <row r="4032" s="22" customFormat="1" spans="1:2">
      <c r="A4032" s="102"/>
      <c r="B4032" s="152"/>
    </row>
    <row r="4033" s="22" customFormat="1" spans="1:2">
      <c r="A4033" s="102"/>
      <c r="B4033" s="152"/>
    </row>
    <row r="4034" s="22" customFormat="1" spans="1:2">
      <c r="A4034" s="102"/>
      <c r="B4034" s="152"/>
    </row>
    <row r="4035" s="22" customFormat="1" spans="1:2">
      <c r="A4035" s="102"/>
      <c r="B4035" s="152"/>
    </row>
    <row r="4036" s="22" customFormat="1" spans="1:2">
      <c r="A4036" s="102"/>
      <c r="B4036" s="152"/>
    </row>
    <row r="4037" s="22" customFormat="1" spans="1:2">
      <c r="A4037" s="102"/>
      <c r="B4037" s="152"/>
    </row>
    <row r="4038" s="22" customFormat="1" spans="1:2">
      <c r="A4038" s="102"/>
      <c r="B4038" s="152"/>
    </row>
    <row r="4039" s="22" customFormat="1" spans="1:2">
      <c r="A4039" s="102"/>
      <c r="B4039" s="152"/>
    </row>
    <row r="4040" s="22" customFormat="1" spans="1:2">
      <c r="A4040" s="102"/>
      <c r="B4040" s="152"/>
    </row>
    <row r="4041" s="22" customFormat="1" spans="1:2">
      <c r="A4041" s="102"/>
      <c r="B4041" s="152"/>
    </row>
    <row r="4042" s="22" customFormat="1" spans="1:2">
      <c r="A4042" s="102"/>
      <c r="B4042" s="152"/>
    </row>
    <row r="4043" s="22" customFormat="1" spans="1:2">
      <c r="A4043" s="102"/>
      <c r="B4043" s="152"/>
    </row>
    <row r="4044" s="22" customFormat="1" spans="1:2">
      <c r="A4044" s="102"/>
      <c r="B4044" s="152"/>
    </row>
    <row r="4045" s="22" customFormat="1" spans="1:2">
      <c r="A4045" s="102"/>
      <c r="B4045" s="152"/>
    </row>
    <row r="4046" s="22" customFormat="1" spans="1:2">
      <c r="A4046" s="102"/>
      <c r="B4046" s="152"/>
    </row>
    <row r="4047" s="22" customFormat="1" spans="1:2">
      <c r="A4047" s="102"/>
      <c r="B4047" s="152"/>
    </row>
    <row r="4048" s="22" customFormat="1" spans="1:2">
      <c r="A4048" s="102"/>
      <c r="B4048" s="152"/>
    </row>
    <row r="4049" s="22" customFormat="1" spans="1:2">
      <c r="A4049" s="102"/>
      <c r="B4049" s="152"/>
    </row>
    <row r="4050" s="22" customFormat="1" spans="1:2">
      <c r="A4050" s="102"/>
      <c r="B4050" s="152"/>
    </row>
    <row r="4051" s="22" customFormat="1" spans="1:2">
      <c r="A4051" s="102"/>
      <c r="B4051" s="152"/>
    </row>
    <row r="4052" s="22" customFormat="1" spans="1:2">
      <c r="A4052" s="102"/>
      <c r="B4052" s="152"/>
    </row>
    <row r="4053" s="22" customFormat="1" spans="1:2">
      <c r="A4053" s="102"/>
      <c r="B4053" s="152"/>
    </row>
    <row r="4054" s="22" customFormat="1" spans="1:2">
      <c r="A4054" s="102"/>
      <c r="B4054" s="152"/>
    </row>
    <row r="4055" s="22" customFormat="1" spans="1:2">
      <c r="A4055" s="102"/>
      <c r="B4055" s="152"/>
    </row>
    <row r="4056" s="22" customFormat="1" spans="1:2">
      <c r="A4056" s="102"/>
      <c r="B4056" s="152"/>
    </row>
    <row r="4057" s="22" customFormat="1" spans="1:2">
      <c r="A4057" s="102"/>
      <c r="B4057" s="152"/>
    </row>
    <row r="4058" s="22" customFormat="1" spans="1:2">
      <c r="A4058" s="102"/>
      <c r="B4058" s="152"/>
    </row>
    <row r="4059" s="22" customFormat="1" spans="1:2">
      <c r="A4059" s="102"/>
      <c r="B4059" s="152"/>
    </row>
    <row r="4060" s="22" customFormat="1" spans="1:2">
      <c r="A4060" s="102"/>
      <c r="B4060" s="152"/>
    </row>
    <row r="4061" s="22" customFormat="1" spans="1:2">
      <c r="A4061" s="102"/>
      <c r="B4061" s="152"/>
    </row>
    <row r="4062" s="22" customFormat="1" spans="1:2">
      <c r="A4062" s="102"/>
      <c r="B4062" s="152"/>
    </row>
    <row r="4063" s="22" customFormat="1" spans="1:2">
      <c r="A4063" s="102"/>
      <c r="B4063" s="152"/>
    </row>
    <row r="4064" s="22" customFormat="1" spans="1:2">
      <c r="A4064" s="102"/>
      <c r="B4064" s="152"/>
    </row>
    <row r="4065" s="22" customFormat="1" spans="1:2">
      <c r="A4065" s="102"/>
      <c r="B4065" s="152"/>
    </row>
    <row r="4066" s="22" customFormat="1" spans="1:2">
      <c r="A4066" s="102"/>
      <c r="B4066" s="152"/>
    </row>
    <row r="4067" s="22" customFormat="1" spans="1:2">
      <c r="A4067" s="102"/>
      <c r="B4067" s="152"/>
    </row>
    <row r="4068" s="22" customFormat="1" spans="1:2">
      <c r="A4068" s="102"/>
      <c r="B4068" s="152"/>
    </row>
    <row r="4069" s="22" customFormat="1" spans="1:2">
      <c r="A4069" s="102"/>
      <c r="B4069" s="152"/>
    </row>
    <row r="4070" s="22" customFormat="1" spans="1:2">
      <c r="A4070" s="102"/>
      <c r="B4070" s="152"/>
    </row>
    <row r="4071" s="22" customFormat="1" spans="1:2">
      <c r="A4071" s="102"/>
      <c r="B4071" s="152"/>
    </row>
    <row r="4072" s="22" customFormat="1" spans="1:2">
      <c r="A4072" s="102"/>
      <c r="B4072" s="152"/>
    </row>
    <row r="4073" s="22" customFormat="1" spans="1:2">
      <c r="A4073" s="102"/>
      <c r="B4073" s="152"/>
    </row>
    <row r="4074" s="22" customFormat="1" spans="1:2">
      <c r="A4074" s="102"/>
      <c r="B4074" s="152"/>
    </row>
    <row r="4075" s="22" customFormat="1" spans="1:2">
      <c r="A4075" s="102"/>
      <c r="B4075" s="152"/>
    </row>
    <row r="4076" s="22" customFormat="1" spans="1:2">
      <c r="A4076" s="102"/>
      <c r="B4076" s="152"/>
    </row>
    <row r="4077" s="22" customFormat="1" spans="1:2">
      <c r="A4077" s="102"/>
      <c r="B4077" s="152"/>
    </row>
    <row r="4078" s="22" customFormat="1" spans="1:2">
      <c r="A4078" s="102"/>
      <c r="B4078" s="152"/>
    </row>
    <row r="4079" s="22" customFormat="1" spans="1:2">
      <c r="A4079" s="102"/>
      <c r="B4079" s="152"/>
    </row>
    <row r="4080" s="22" customFormat="1" spans="1:2">
      <c r="A4080" s="102"/>
      <c r="B4080" s="152"/>
    </row>
    <row r="4081" s="22" customFormat="1" spans="1:2">
      <c r="A4081" s="102"/>
      <c r="B4081" s="152"/>
    </row>
    <row r="4082" s="22" customFormat="1" spans="1:2">
      <c r="A4082" s="102"/>
      <c r="B4082" s="152"/>
    </row>
    <row r="4083" s="22" customFormat="1" spans="1:2">
      <c r="A4083" s="102"/>
      <c r="B4083" s="152"/>
    </row>
    <row r="4084" s="22" customFormat="1" spans="1:2">
      <c r="A4084" s="102"/>
      <c r="B4084" s="152"/>
    </row>
    <row r="4085" s="22" customFormat="1" spans="1:2">
      <c r="A4085" s="102"/>
      <c r="B4085" s="152"/>
    </row>
    <row r="4086" s="22" customFormat="1" spans="1:2">
      <c r="A4086" s="102"/>
      <c r="B4086" s="152"/>
    </row>
    <row r="4087" s="22" customFormat="1" spans="1:2">
      <c r="A4087" s="102"/>
      <c r="B4087" s="152"/>
    </row>
    <row r="4088" s="22" customFormat="1" spans="1:2">
      <c r="A4088" s="102"/>
      <c r="B4088" s="152"/>
    </row>
    <row r="4089" s="22" customFormat="1" spans="1:2">
      <c r="A4089" s="102"/>
      <c r="B4089" s="152"/>
    </row>
    <row r="4090" s="22" customFormat="1" spans="1:2">
      <c r="A4090" s="102"/>
      <c r="B4090" s="152"/>
    </row>
    <row r="4091" s="22" customFormat="1" spans="1:2">
      <c r="A4091" s="102"/>
      <c r="B4091" s="152"/>
    </row>
    <row r="4092" s="22" customFormat="1" spans="1:2">
      <c r="A4092" s="102"/>
      <c r="B4092" s="152"/>
    </row>
    <row r="4093" s="22" customFormat="1" spans="1:2">
      <c r="A4093" s="102"/>
      <c r="B4093" s="152"/>
    </row>
    <row r="4094" s="22" customFormat="1" spans="1:2">
      <c r="A4094" s="102"/>
      <c r="B4094" s="152"/>
    </row>
    <row r="4095" s="22" customFormat="1" spans="1:2">
      <c r="A4095" s="102"/>
      <c r="B4095" s="152"/>
    </row>
    <row r="4096" s="22" customFormat="1" spans="1:2">
      <c r="A4096" s="102"/>
      <c r="B4096" s="152"/>
    </row>
    <row r="4097" s="22" customFormat="1" spans="1:2">
      <c r="A4097" s="102"/>
      <c r="B4097" s="152"/>
    </row>
    <row r="4098" s="22" customFormat="1" spans="1:2">
      <c r="A4098" s="102"/>
      <c r="B4098" s="152"/>
    </row>
    <row r="4099" s="22" customFormat="1" spans="1:2">
      <c r="A4099" s="102"/>
      <c r="B4099" s="152"/>
    </row>
    <row r="4100" s="22" customFormat="1" spans="1:2">
      <c r="A4100" s="102"/>
      <c r="B4100" s="152"/>
    </row>
    <row r="4101" s="22" customFormat="1" spans="1:2">
      <c r="A4101" s="102"/>
      <c r="B4101" s="152"/>
    </row>
    <row r="4102" s="22" customFormat="1" spans="1:2">
      <c r="A4102" s="102"/>
      <c r="B4102" s="152"/>
    </row>
    <row r="4103" s="22" customFormat="1" spans="1:2">
      <c r="A4103" s="102"/>
      <c r="B4103" s="152"/>
    </row>
    <row r="4104" s="22" customFormat="1" spans="1:2">
      <c r="A4104" s="102"/>
      <c r="B4104" s="152"/>
    </row>
    <row r="4105" s="22" customFormat="1" spans="1:2">
      <c r="A4105" s="102"/>
      <c r="B4105" s="152"/>
    </row>
    <row r="4106" s="22" customFormat="1" spans="1:2">
      <c r="A4106" s="102"/>
      <c r="B4106" s="152"/>
    </row>
    <row r="4107" s="22" customFormat="1" spans="1:2">
      <c r="A4107" s="102"/>
      <c r="B4107" s="152"/>
    </row>
    <row r="4108" s="22" customFormat="1" spans="1:2">
      <c r="A4108" s="102"/>
      <c r="B4108" s="152"/>
    </row>
    <row r="4109" s="22" customFormat="1" spans="1:2">
      <c r="A4109" s="102"/>
      <c r="B4109" s="152"/>
    </row>
    <row r="4110" s="22" customFormat="1" spans="1:2">
      <c r="A4110" s="102"/>
      <c r="B4110" s="152"/>
    </row>
    <row r="4111" s="22" customFormat="1" spans="1:2">
      <c r="A4111" s="102"/>
      <c r="B4111" s="152"/>
    </row>
    <row r="4112" s="22" customFormat="1" spans="1:2">
      <c r="A4112" s="102"/>
      <c r="B4112" s="152"/>
    </row>
    <row r="4113" s="22" customFormat="1" spans="1:2">
      <c r="A4113" s="102"/>
      <c r="B4113" s="152"/>
    </row>
    <row r="4114" s="22" customFormat="1" spans="1:2">
      <c r="A4114" s="102"/>
      <c r="B4114" s="152"/>
    </row>
    <row r="4115" s="22" customFormat="1" spans="1:2">
      <c r="A4115" s="102"/>
      <c r="B4115" s="152"/>
    </row>
    <row r="4116" s="22" customFormat="1" spans="1:2">
      <c r="A4116" s="102"/>
      <c r="B4116" s="152"/>
    </row>
    <row r="4117" s="22" customFormat="1" spans="1:2">
      <c r="A4117" s="102"/>
      <c r="B4117" s="152"/>
    </row>
    <row r="4118" s="22" customFormat="1" spans="1:2">
      <c r="A4118" s="102"/>
      <c r="B4118" s="152"/>
    </row>
    <row r="4119" s="22" customFormat="1" spans="1:2">
      <c r="A4119" s="102"/>
      <c r="B4119" s="152"/>
    </row>
    <row r="4120" s="22" customFormat="1" spans="1:2">
      <c r="A4120" s="102"/>
      <c r="B4120" s="152"/>
    </row>
    <row r="4121" s="22" customFormat="1" spans="1:2">
      <c r="A4121" s="102"/>
      <c r="B4121" s="152"/>
    </row>
    <row r="4122" s="22" customFormat="1" spans="1:2">
      <c r="A4122" s="102"/>
      <c r="B4122" s="152"/>
    </row>
    <row r="4123" s="22" customFormat="1" spans="1:2">
      <c r="A4123" s="102"/>
      <c r="B4123" s="152"/>
    </row>
    <row r="4124" s="22" customFormat="1" spans="1:2">
      <c r="A4124" s="102"/>
      <c r="B4124" s="152"/>
    </row>
    <row r="4125" s="22" customFormat="1" spans="1:2">
      <c r="A4125" s="102"/>
      <c r="B4125" s="152"/>
    </row>
    <row r="4126" s="22" customFormat="1" spans="1:2">
      <c r="A4126" s="102"/>
      <c r="B4126" s="152"/>
    </row>
    <row r="4127" s="22" customFormat="1" spans="1:2">
      <c r="A4127" s="102"/>
      <c r="B4127" s="152"/>
    </row>
    <row r="4128" s="22" customFormat="1" spans="1:2">
      <c r="A4128" s="102"/>
      <c r="B4128" s="152"/>
    </row>
    <row r="4129" s="22" customFormat="1" spans="1:2">
      <c r="A4129" s="102"/>
      <c r="B4129" s="152"/>
    </row>
    <row r="4130" s="22" customFormat="1" spans="1:2">
      <c r="A4130" s="102"/>
      <c r="B4130" s="152"/>
    </row>
    <row r="4131" s="22" customFormat="1" spans="1:2">
      <c r="A4131" s="102"/>
      <c r="B4131" s="152"/>
    </row>
    <row r="4132" s="22" customFormat="1" spans="1:2">
      <c r="A4132" s="102"/>
      <c r="B4132" s="152"/>
    </row>
    <row r="4133" s="22" customFormat="1" spans="1:2">
      <c r="A4133" s="102"/>
      <c r="B4133" s="152"/>
    </row>
    <row r="4134" s="22" customFormat="1" spans="1:2">
      <c r="A4134" s="102"/>
      <c r="B4134" s="152"/>
    </row>
    <row r="4135" s="22" customFormat="1" spans="1:2">
      <c r="A4135" s="102"/>
      <c r="B4135" s="152"/>
    </row>
    <row r="4136" s="22" customFormat="1" spans="1:2">
      <c r="A4136" s="102"/>
      <c r="B4136" s="152"/>
    </row>
    <row r="4137" s="22" customFormat="1" spans="1:2">
      <c r="A4137" s="102"/>
      <c r="B4137" s="152"/>
    </row>
    <row r="4138" s="22" customFormat="1" spans="1:2">
      <c r="A4138" s="102"/>
      <c r="B4138" s="152"/>
    </row>
    <row r="4139" s="22" customFormat="1" spans="1:2">
      <c r="A4139" s="102"/>
      <c r="B4139" s="152"/>
    </row>
    <row r="4140" s="22" customFormat="1" spans="1:2">
      <c r="A4140" s="102"/>
      <c r="B4140" s="152"/>
    </row>
    <row r="4141" s="22" customFormat="1" spans="1:2">
      <c r="A4141" s="102"/>
      <c r="B4141" s="152"/>
    </row>
    <row r="4142" s="22" customFormat="1" spans="1:2">
      <c r="A4142" s="102"/>
      <c r="B4142" s="152"/>
    </row>
    <row r="4143" s="22" customFormat="1" spans="1:2">
      <c r="A4143" s="102"/>
      <c r="B4143" s="152"/>
    </row>
    <row r="4144" s="22" customFormat="1" spans="1:2">
      <c r="A4144" s="102"/>
      <c r="B4144" s="152"/>
    </row>
    <row r="4145" s="22" customFormat="1" spans="1:2">
      <c r="A4145" s="102"/>
      <c r="B4145" s="152"/>
    </row>
    <row r="4146" s="22" customFormat="1" spans="1:2">
      <c r="A4146" s="102"/>
      <c r="B4146" s="152"/>
    </row>
    <row r="4147" s="22" customFormat="1" spans="1:2">
      <c r="A4147" s="102"/>
      <c r="B4147" s="152"/>
    </row>
    <row r="4148" s="22" customFormat="1" spans="1:2">
      <c r="A4148" s="102"/>
      <c r="B4148" s="152"/>
    </row>
    <row r="4149" s="22" customFormat="1" spans="1:2">
      <c r="A4149" s="102"/>
      <c r="B4149" s="152"/>
    </row>
    <row r="4150" s="22" customFormat="1" spans="1:2">
      <c r="A4150" s="102"/>
      <c r="B4150" s="152"/>
    </row>
    <row r="4151" s="22" customFormat="1" spans="1:2">
      <c r="A4151" s="102"/>
      <c r="B4151" s="152"/>
    </row>
    <row r="4152" s="22" customFormat="1" spans="1:2">
      <c r="A4152" s="102"/>
      <c r="B4152" s="152"/>
    </row>
    <row r="4153" s="22" customFormat="1" spans="1:2">
      <c r="A4153" s="102"/>
      <c r="B4153" s="152"/>
    </row>
    <row r="4154" s="22" customFormat="1" spans="1:2">
      <c r="A4154" s="102"/>
      <c r="B4154" s="152"/>
    </row>
    <row r="4155" s="22" customFormat="1" spans="1:2">
      <c r="A4155" s="102"/>
      <c r="B4155" s="152"/>
    </row>
    <row r="4156" s="22" customFormat="1" spans="1:2">
      <c r="A4156" s="102"/>
      <c r="B4156" s="152"/>
    </row>
    <row r="4157" s="22" customFormat="1" spans="1:2">
      <c r="A4157" s="102"/>
      <c r="B4157" s="152"/>
    </row>
    <row r="4158" s="22" customFormat="1" spans="1:2">
      <c r="A4158" s="102"/>
      <c r="B4158" s="152"/>
    </row>
    <row r="4159" s="22" customFormat="1" spans="1:2">
      <c r="A4159" s="102"/>
      <c r="B4159" s="152"/>
    </row>
    <row r="4160" s="22" customFormat="1" spans="1:2">
      <c r="A4160" s="102"/>
      <c r="B4160" s="152"/>
    </row>
    <row r="4161" s="22" customFormat="1" spans="1:2">
      <c r="A4161" s="102"/>
      <c r="B4161" s="152"/>
    </row>
    <row r="4162" s="22" customFormat="1" spans="1:2">
      <c r="A4162" s="102"/>
      <c r="B4162" s="152"/>
    </row>
    <row r="4163" s="22" customFormat="1" spans="1:2">
      <c r="A4163" s="102"/>
      <c r="B4163" s="152"/>
    </row>
    <row r="4164" s="22" customFormat="1" spans="1:2">
      <c r="A4164" s="102"/>
      <c r="B4164" s="152"/>
    </row>
    <row r="4165" s="22" customFormat="1" spans="1:2">
      <c r="A4165" s="102"/>
      <c r="B4165" s="152"/>
    </row>
    <row r="4166" s="22" customFormat="1" spans="1:2">
      <c r="A4166" s="102"/>
      <c r="B4166" s="152"/>
    </row>
    <row r="4167" s="22" customFormat="1" spans="1:2">
      <c r="A4167" s="102"/>
      <c r="B4167" s="152"/>
    </row>
    <row r="4168" s="22" customFormat="1" spans="1:2">
      <c r="A4168" s="102"/>
      <c r="B4168" s="152"/>
    </row>
    <row r="4169" s="22" customFormat="1" spans="1:2">
      <c r="A4169" s="102"/>
      <c r="B4169" s="152"/>
    </row>
    <row r="4170" s="22" customFormat="1" spans="1:2">
      <c r="A4170" s="102"/>
      <c r="B4170" s="152"/>
    </row>
    <row r="4171" s="22" customFormat="1" spans="1:2">
      <c r="A4171" s="102"/>
      <c r="B4171" s="152"/>
    </row>
    <row r="4172" s="22" customFormat="1" spans="1:2">
      <c r="A4172" s="102"/>
      <c r="B4172" s="152"/>
    </row>
    <row r="4173" s="22" customFormat="1" spans="1:2">
      <c r="A4173" s="102"/>
      <c r="B4173" s="152"/>
    </row>
    <row r="4174" s="22" customFormat="1" spans="1:2">
      <c r="A4174" s="102"/>
      <c r="B4174" s="152"/>
    </row>
    <row r="4175" s="22" customFormat="1" spans="1:2">
      <c r="A4175" s="102"/>
      <c r="B4175" s="152"/>
    </row>
    <row r="4176" s="22" customFormat="1" spans="1:2">
      <c r="A4176" s="102"/>
      <c r="B4176" s="152"/>
    </row>
    <row r="4177" s="22" customFormat="1" spans="1:2">
      <c r="A4177" s="102"/>
      <c r="B4177" s="152"/>
    </row>
    <row r="4178" s="22" customFormat="1" spans="1:2">
      <c r="A4178" s="102"/>
      <c r="B4178" s="152"/>
    </row>
    <row r="4179" s="22" customFormat="1" spans="1:2">
      <c r="A4179" s="102"/>
      <c r="B4179" s="152"/>
    </row>
    <row r="4180" s="22" customFormat="1" spans="1:2">
      <c r="A4180" s="102"/>
      <c r="B4180" s="152"/>
    </row>
    <row r="4181" s="22" customFormat="1" spans="1:2">
      <c r="A4181" s="102"/>
      <c r="B4181" s="152"/>
    </row>
    <row r="4182" s="22" customFormat="1" spans="1:2">
      <c r="A4182" s="102"/>
      <c r="B4182" s="152"/>
    </row>
    <row r="4183" s="22" customFormat="1" spans="1:2">
      <c r="A4183" s="102"/>
      <c r="B4183" s="152"/>
    </row>
    <row r="4184" s="22" customFormat="1" spans="1:2">
      <c r="A4184" s="102"/>
      <c r="B4184" s="152"/>
    </row>
    <row r="4185" s="22" customFormat="1" spans="1:2">
      <c r="A4185" s="102"/>
      <c r="B4185" s="152"/>
    </row>
    <row r="4186" s="22" customFormat="1" spans="1:2">
      <c r="A4186" s="102"/>
      <c r="B4186" s="152"/>
    </row>
    <row r="4187" s="22" customFormat="1" spans="1:2">
      <c r="A4187" s="102"/>
      <c r="B4187" s="152"/>
    </row>
    <row r="4188" s="22" customFormat="1" spans="1:2">
      <c r="A4188" s="102"/>
      <c r="B4188" s="152"/>
    </row>
    <row r="4189" s="22" customFormat="1" spans="1:2">
      <c r="A4189" s="102"/>
      <c r="B4189" s="152"/>
    </row>
    <row r="4190" s="22" customFormat="1" spans="1:2">
      <c r="A4190" s="102"/>
      <c r="B4190" s="152"/>
    </row>
    <row r="4191" s="22" customFormat="1" spans="1:2">
      <c r="A4191" s="102"/>
      <c r="B4191" s="152"/>
    </row>
    <row r="4192" s="22" customFormat="1" spans="1:2">
      <c r="A4192" s="102"/>
      <c r="B4192" s="152"/>
    </row>
    <row r="4193" s="22" customFormat="1" spans="1:2">
      <c r="A4193" s="102"/>
      <c r="B4193" s="152"/>
    </row>
    <row r="4194" s="22" customFormat="1" spans="1:2">
      <c r="A4194" s="102"/>
      <c r="B4194" s="152"/>
    </row>
    <row r="4195" s="22" customFormat="1" spans="1:2">
      <c r="A4195" s="102"/>
      <c r="B4195" s="152"/>
    </row>
    <row r="4196" s="22" customFormat="1" spans="1:2">
      <c r="A4196" s="102"/>
      <c r="B4196" s="152"/>
    </row>
    <row r="4197" s="22" customFormat="1" spans="1:2">
      <c r="A4197" s="102"/>
      <c r="B4197" s="152"/>
    </row>
    <row r="4198" s="22" customFormat="1" spans="1:2">
      <c r="A4198" s="102"/>
      <c r="B4198" s="152"/>
    </row>
    <row r="4199" s="22" customFormat="1" spans="1:2">
      <c r="A4199" s="102"/>
      <c r="B4199" s="152"/>
    </row>
    <row r="4200" s="22" customFormat="1" spans="1:2">
      <c r="A4200" s="102"/>
      <c r="B4200" s="152"/>
    </row>
    <row r="4201" s="22" customFormat="1" spans="1:2">
      <c r="A4201" s="102"/>
      <c r="B4201" s="152"/>
    </row>
    <row r="4202" s="22" customFormat="1" spans="1:2">
      <c r="A4202" s="102"/>
      <c r="B4202" s="152"/>
    </row>
    <row r="4203" s="22" customFormat="1" spans="1:2">
      <c r="A4203" s="102"/>
      <c r="B4203" s="152"/>
    </row>
    <row r="4204" s="22" customFormat="1" spans="1:2">
      <c r="A4204" s="102"/>
      <c r="B4204" s="152"/>
    </row>
    <row r="4205" s="22" customFormat="1" spans="1:2">
      <c r="A4205" s="102"/>
      <c r="B4205" s="152"/>
    </row>
    <row r="4206" s="22" customFormat="1" spans="1:2">
      <c r="A4206" s="102"/>
      <c r="B4206" s="152"/>
    </row>
    <row r="4207" s="22" customFormat="1" spans="1:2">
      <c r="A4207" s="102"/>
      <c r="B4207" s="152"/>
    </row>
    <row r="4208" s="22" customFormat="1" spans="1:2">
      <c r="A4208" s="102"/>
      <c r="B4208" s="152"/>
    </row>
    <row r="4209" s="22" customFormat="1" spans="1:2">
      <c r="A4209" s="102"/>
      <c r="B4209" s="152"/>
    </row>
    <row r="4210" s="22" customFormat="1" spans="1:2">
      <c r="A4210" s="102"/>
      <c r="B4210" s="152"/>
    </row>
    <row r="4211" s="22" customFormat="1" spans="1:2">
      <c r="A4211" s="102"/>
      <c r="B4211" s="152"/>
    </row>
    <row r="4212" s="22" customFormat="1" spans="1:2">
      <c r="A4212" s="102"/>
      <c r="B4212" s="152"/>
    </row>
    <row r="4213" s="22" customFormat="1" spans="1:2">
      <c r="A4213" s="102"/>
      <c r="B4213" s="152"/>
    </row>
    <row r="4214" s="22" customFormat="1" spans="1:2">
      <c r="A4214" s="102"/>
      <c r="B4214" s="152"/>
    </row>
    <row r="4215" s="22" customFormat="1" spans="1:2">
      <c r="A4215" s="102"/>
      <c r="B4215" s="152"/>
    </row>
    <row r="4216" s="22" customFormat="1" spans="1:2">
      <c r="A4216" s="102"/>
      <c r="B4216" s="152"/>
    </row>
    <row r="4217" s="22" customFormat="1" spans="1:2">
      <c r="A4217" s="102"/>
      <c r="B4217" s="152"/>
    </row>
    <row r="4218" s="22" customFormat="1" spans="1:2">
      <c r="A4218" s="102"/>
      <c r="B4218" s="152"/>
    </row>
    <row r="4219" s="22" customFormat="1" spans="1:2">
      <c r="A4219" s="102"/>
      <c r="B4219" s="152"/>
    </row>
    <row r="4220" s="22" customFormat="1" spans="1:2">
      <c r="A4220" s="102"/>
      <c r="B4220" s="152"/>
    </row>
    <row r="4221" s="22" customFormat="1" spans="1:2">
      <c r="A4221" s="102"/>
      <c r="B4221" s="152"/>
    </row>
    <row r="4222" s="22" customFormat="1" spans="1:2">
      <c r="A4222" s="102"/>
      <c r="B4222" s="152"/>
    </row>
    <row r="4223" s="22" customFormat="1" spans="1:2">
      <c r="A4223" s="102"/>
      <c r="B4223" s="152"/>
    </row>
    <row r="4224" s="22" customFormat="1" spans="1:2">
      <c r="A4224" s="102"/>
      <c r="B4224" s="152"/>
    </row>
    <row r="4225" s="22" customFormat="1" spans="1:2">
      <c r="A4225" s="102"/>
      <c r="B4225" s="152"/>
    </row>
    <row r="4226" s="22" customFormat="1" spans="1:2">
      <c r="A4226" s="102"/>
      <c r="B4226" s="152"/>
    </row>
    <row r="4227" s="22" customFormat="1" spans="1:2">
      <c r="A4227" s="102"/>
      <c r="B4227" s="152"/>
    </row>
    <row r="4228" s="22" customFormat="1" spans="1:2">
      <c r="A4228" s="102"/>
      <c r="B4228" s="152"/>
    </row>
    <row r="4229" s="22" customFormat="1" spans="1:2">
      <c r="A4229" s="102"/>
      <c r="B4229" s="152"/>
    </row>
    <row r="4230" s="22" customFormat="1" spans="1:2">
      <c r="A4230" s="102"/>
      <c r="B4230" s="152"/>
    </row>
    <row r="4231" s="22" customFormat="1" spans="1:2">
      <c r="A4231" s="102"/>
      <c r="B4231" s="152"/>
    </row>
    <row r="4232" s="22" customFormat="1" spans="1:2">
      <c r="A4232" s="102"/>
      <c r="B4232" s="152"/>
    </row>
    <row r="4233" s="22" customFormat="1" spans="1:2">
      <c r="A4233" s="102"/>
      <c r="B4233" s="152"/>
    </row>
    <row r="4234" s="22" customFormat="1" spans="1:2">
      <c r="A4234" s="102"/>
      <c r="B4234" s="152"/>
    </row>
    <row r="4235" s="22" customFormat="1" spans="1:2">
      <c r="A4235" s="102"/>
      <c r="B4235" s="152"/>
    </row>
    <row r="4236" s="22" customFormat="1" spans="1:2">
      <c r="A4236" s="102"/>
      <c r="B4236" s="152"/>
    </row>
    <row r="4237" s="22" customFormat="1" spans="1:2">
      <c r="A4237" s="102"/>
      <c r="B4237" s="152"/>
    </row>
    <row r="4238" s="22" customFormat="1" spans="1:2">
      <c r="A4238" s="102"/>
      <c r="B4238" s="152"/>
    </row>
    <row r="4239" s="22" customFormat="1" spans="1:2">
      <c r="A4239" s="102"/>
      <c r="B4239" s="152"/>
    </row>
    <row r="4240" s="22" customFormat="1" spans="1:2">
      <c r="A4240" s="102"/>
      <c r="B4240" s="152"/>
    </row>
    <row r="4241" s="22" customFormat="1" spans="1:2">
      <c r="A4241" s="102"/>
      <c r="B4241" s="152"/>
    </row>
    <row r="4242" s="22" customFormat="1" spans="1:2">
      <c r="A4242" s="102"/>
      <c r="B4242" s="152"/>
    </row>
    <row r="4243" s="22" customFormat="1" spans="1:2">
      <c r="A4243" s="102"/>
      <c r="B4243" s="152"/>
    </row>
    <row r="4244" s="22" customFormat="1" spans="1:2">
      <c r="A4244" s="102"/>
      <c r="B4244" s="152"/>
    </row>
    <row r="4245" s="22" customFormat="1" spans="1:2">
      <c r="A4245" s="102"/>
      <c r="B4245" s="152"/>
    </row>
    <row r="4246" s="22" customFormat="1" spans="1:2">
      <c r="A4246" s="102"/>
      <c r="B4246" s="152"/>
    </row>
    <row r="4247" s="22" customFormat="1" spans="1:2">
      <c r="A4247" s="102"/>
      <c r="B4247" s="152"/>
    </row>
    <row r="4248" s="22" customFormat="1" spans="1:2">
      <c r="A4248" s="102"/>
      <c r="B4248" s="152"/>
    </row>
    <row r="4249" s="22" customFormat="1" spans="1:2">
      <c r="A4249" s="102"/>
      <c r="B4249" s="152"/>
    </row>
    <row r="4250" s="22" customFormat="1" spans="1:2">
      <c r="A4250" s="102"/>
      <c r="B4250" s="152"/>
    </row>
    <row r="4251" s="22" customFormat="1" spans="1:2">
      <c r="A4251" s="102"/>
      <c r="B4251" s="152"/>
    </row>
    <row r="4252" s="22" customFormat="1" spans="1:2">
      <c r="A4252" s="102"/>
      <c r="B4252" s="152"/>
    </row>
    <row r="4253" s="22" customFormat="1" spans="1:2">
      <c r="A4253" s="102"/>
      <c r="B4253" s="152"/>
    </row>
    <row r="4254" s="22" customFormat="1" spans="1:2">
      <c r="A4254" s="102"/>
      <c r="B4254" s="152"/>
    </row>
    <row r="4255" s="22" customFormat="1" spans="1:2">
      <c r="A4255" s="102"/>
      <c r="B4255" s="152"/>
    </row>
    <row r="4256" s="22" customFormat="1" spans="1:2">
      <c r="A4256" s="102"/>
      <c r="B4256" s="152"/>
    </row>
    <row r="4257" s="22" customFormat="1" spans="1:2">
      <c r="A4257" s="102"/>
      <c r="B4257" s="152"/>
    </row>
    <row r="4258" s="22" customFormat="1" spans="1:2">
      <c r="A4258" s="102"/>
      <c r="B4258" s="152"/>
    </row>
    <row r="4259" s="22" customFormat="1" spans="1:2">
      <c r="A4259" s="102"/>
      <c r="B4259" s="152"/>
    </row>
    <row r="4260" s="22" customFormat="1" spans="1:2">
      <c r="A4260" s="102"/>
      <c r="B4260" s="152"/>
    </row>
    <row r="4261" s="22" customFormat="1" spans="1:2">
      <c r="A4261" s="102"/>
      <c r="B4261" s="152"/>
    </row>
    <row r="4262" s="22" customFormat="1" spans="1:2">
      <c r="A4262" s="102"/>
      <c r="B4262" s="152"/>
    </row>
    <row r="4263" s="22" customFormat="1" spans="1:2">
      <c r="A4263" s="102"/>
      <c r="B4263" s="152"/>
    </row>
    <row r="4264" s="22" customFormat="1" spans="1:2">
      <c r="A4264" s="102"/>
      <c r="B4264" s="152"/>
    </row>
    <row r="4265" s="22" customFormat="1" spans="1:2">
      <c r="A4265" s="102"/>
      <c r="B4265" s="152"/>
    </row>
    <row r="4266" s="22" customFormat="1" spans="1:2">
      <c r="A4266" s="102"/>
      <c r="B4266" s="152"/>
    </row>
    <row r="4267" s="22" customFormat="1" spans="1:2">
      <c r="A4267" s="102"/>
      <c r="B4267" s="152"/>
    </row>
    <row r="4268" s="22" customFormat="1" spans="1:2">
      <c r="A4268" s="102"/>
      <c r="B4268" s="152"/>
    </row>
    <row r="4269" s="22" customFormat="1" spans="1:2">
      <c r="A4269" s="102"/>
      <c r="B4269" s="152"/>
    </row>
    <row r="4270" s="22" customFormat="1" spans="1:2">
      <c r="A4270" s="102"/>
      <c r="B4270" s="152"/>
    </row>
    <row r="4271" s="22" customFormat="1" spans="1:2">
      <c r="A4271" s="102"/>
      <c r="B4271" s="152"/>
    </row>
    <row r="4272" s="22" customFormat="1" spans="1:2">
      <c r="A4272" s="102"/>
      <c r="B4272" s="152"/>
    </row>
    <row r="4273" s="22" customFormat="1" spans="1:2">
      <c r="A4273" s="102"/>
      <c r="B4273" s="152"/>
    </row>
    <row r="4274" s="22" customFormat="1" spans="1:2">
      <c r="A4274" s="102"/>
      <c r="B4274" s="152"/>
    </row>
    <row r="4275" s="22" customFormat="1" spans="1:2">
      <c r="A4275" s="102"/>
      <c r="B4275" s="152"/>
    </row>
    <row r="4276" s="22" customFormat="1" spans="1:2">
      <c r="A4276" s="102"/>
      <c r="B4276" s="152"/>
    </row>
    <row r="4277" s="22" customFormat="1" spans="1:2">
      <c r="A4277" s="102"/>
      <c r="B4277" s="152"/>
    </row>
    <row r="4278" s="22" customFormat="1" spans="1:2">
      <c r="A4278" s="102"/>
      <c r="B4278" s="152"/>
    </row>
    <row r="4279" s="22" customFormat="1" spans="1:2">
      <c r="A4279" s="102"/>
      <c r="B4279" s="152"/>
    </row>
    <row r="4280" s="22" customFormat="1" spans="1:2">
      <c r="A4280" s="102"/>
      <c r="B4280" s="152"/>
    </row>
    <row r="4281" s="22" customFormat="1" spans="1:2">
      <c r="A4281" s="102"/>
      <c r="B4281" s="152"/>
    </row>
    <row r="4282" s="22" customFormat="1" spans="1:2">
      <c r="A4282" s="102"/>
      <c r="B4282" s="152"/>
    </row>
    <row r="4283" s="22" customFormat="1" spans="1:2">
      <c r="A4283" s="102"/>
      <c r="B4283" s="152"/>
    </row>
    <row r="4284" s="22" customFormat="1" spans="1:2">
      <c r="A4284" s="102"/>
      <c r="B4284" s="152"/>
    </row>
    <row r="4285" s="22" customFormat="1" spans="1:2">
      <c r="A4285" s="102"/>
      <c r="B4285" s="152"/>
    </row>
    <row r="4286" s="22" customFormat="1" spans="1:2">
      <c r="A4286" s="102"/>
      <c r="B4286" s="152"/>
    </row>
    <row r="4287" s="22" customFormat="1" spans="1:2">
      <c r="A4287" s="102"/>
      <c r="B4287" s="152"/>
    </row>
    <row r="4288" s="22" customFormat="1" spans="1:2">
      <c r="A4288" s="102"/>
      <c r="B4288" s="152"/>
    </row>
    <row r="4289" s="22" customFormat="1" spans="1:2">
      <c r="A4289" s="102"/>
      <c r="B4289" s="152"/>
    </row>
    <row r="4290" s="22" customFormat="1" spans="1:2">
      <c r="A4290" s="102"/>
      <c r="B4290" s="152"/>
    </row>
    <row r="4291" s="22" customFormat="1" spans="1:2">
      <c r="A4291" s="102"/>
      <c r="B4291" s="152"/>
    </row>
    <row r="4292" s="22" customFormat="1" spans="1:2">
      <c r="A4292" s="102"/>
      <c r="B4292" s="152"/>
    </row>
    <row r="4293" s="22" customFormat="1" spans="1:2">
      <c r="A4293" s="102"/>
      <c r="B4293" s="152"/>
    </row>
    <row r="4294" s="22" customFormat="1" spans="1:2">
      <c r="A4294" s="102"/>
      <c r="B4294" s="152"/>
    </row>
    <row r="4295" s="22" customFormat="1" spans="1:2">
      <c r="A4295" s="102"/>
      <c r="B4295" s="152"/>
    </row>
    <row r="4296" s="22" customFormat="1" spans="1:2">
      <c r="A4296" s="102"/>
      <c r="B4296" s="152"/>
    </row>
    <row r="4297" s="22" customFormat="1" spans="1:2">
      <c r="A4297" s="102"/>
      <c r="B4297" s="152"/>
    </row>
    <row r="4298" s="22" customFormat="1" spans="1:2">
      <c r="A4298" s="102"/>
      <c r="B4298" s="152"/>
    </row>
    <row r="4299" s="22" customFormat="1" spans="1:2">
      <c r="A4299" s="102"/>
      <c r="B4299" s="152"/>
    </row>
    <row r="4300" s="22" customFormat="1" spans="1:2">
      <c r="A4300" s="102"/>
      <c r="B4300" s="152"/>
    </row>
    <row r="4301" s="22" customFormat="1" spans="1:2">
      <c r="A4301" s="102"/>
      <c r="B4301" s="152"/>
    </row>
    <row r="4302" s="22" customFormat="1" spans="1:2">
      <c r="A4302" s="102"/>
      <c r="B4302" s="152"/>
    </row>
    <row r="4303" s="22" customFormat="1" spans="1:2">
      <c r="A4303" s="102"/>
      <c r="B4303" s="152"/>
    </row>
    <row r="4304" s="22" customFormat="1" spans="1:2">
      <c r="A4304" s="102"/>
      <c r="B4304" s="152"/>
    </row>
    <row r="4305" s="22" customFormat="1" spans="1:2">
      <c r="A4305" s="102"/>
      <c r="B4305" s="152"/>
    </row>
    <row r="4306" s="22" customFormat="1" spans="1:2">
      <c r="A4306" s="102"/>
      <c r="B4306" s="152"/>
    </row>
    <row r="4307" s="22" customFormat="1" spans="1:2">
      <c r="A4307" s="102"/>
      <c r="B4307" s="152"/>
    </row>
    <row r="4308" s="22" customFormat="1" spans="1:2">
      <c r="A4308" s="102"/>
      <c r="B4308" s="152"/>
    </row>
    <row r="4309" s="22" customFormat="1" spans="1:2">
      <c r="A4309" s="102"/>
      <c r="B4309" s="152"/>
    </row>
    <row r="4310" s="22" customFormat="1" spans="1:2">
      <c r="A4310" s="102"/>
      <c r="B4310" s="152"/>
    </row>
    <row r="4311" s="22" customFormat="1" spans="1:2">
      <c r="A4311" s="102"/>
      <c r="B4311" s="152"/>
    </row>
    <row r="4312" s="22" customFormat="1" spans="1:2">
      <c r="A4312" s="102"/>
      <c r="B4312" s="152"/>
    </row>
    <row r="4313" s="22" customFormat="1" spans="1:2">
      <c r="A4313" s="102"/>
      <c r="B4313" s="152"/>
    </row>
    <row r="4314" s="22" customFormat="1" spans="1:2">
      <c r="A4314" s="102"/>
      <c r="B4314" s="152"/>
    </row>
    <row r="4315" s="22" customFormat="1" spans="1:2">
      <c r="A4315" s="102"/>
      <c r="B4315" s="152"/>
    </row>
    <row r="4316" s="22" customFormat="1" spans="1:2">
      <c r="A4316" s="102"/>
      <c r="B4316" s="152"/>
    </row>
    <row r="4317" s="22" customFormat="1" spans="1:2">
      <c r="A4317" s="102"/>
      <c r="B4317" s="152"/>
    </row>
    <row r="4318" s="22" customFormat="1" spans="1:2">
      <c r="A4318" s="102"/>
      <c r="B4318" s="152"/>
    </row>
    <row r="4319" s="22" customFormat="1" spans="1:2">
      <c r="A4319" s="102"/>
      <c r="B4319" s="152"/>
    </row>
    <row r="4320" s="22" customFormat="1" spans="1:2">
      <c r="A4320" s="102"/>
      <c r="B4320" s="152"/>
    </row>
    <row r="4321" s="22" customFormat="1" spans="1:2">
      <c r="A4321" s="102"/>
      <c r="B4321" s="152"/>
    </row>
    <row r="4322" s="22" customFormat="1" spans="1:2">
      <c r="A4322" s="102"/>
      <c r="B4322" s="152"/>
    </row>
    <row r="4323" s="22" customFormat="1" spans="1:2">
      <c r="A4323" s="102"/>
      <c r="B4323" s="152"/>
    </row>
    <row r="4324" s="22" customFormat="1" spans="1:2">
      <c r="A4324" s="102"/>
      <c r="B4324" s="152"/>
    </row>
    <row r="4325" s="22" customFormat="1" spans="1:2">
      <c r="A4325" s="102"/>
      <c r="B4325" s="152"/>
    </row>
    <row r="4326" s="22" customFormat="1" spans="1:2">
      <c r="A4326" s="102"/>
      <c r="B4326" s="152"/>
    </row>
    <row r="4327" s="22" customFormat="1" spans="1:2">
      <c r="A4327" s="102"/>
      <c r="B4327" s="152"/>
    </row>
    <row r="4328" s="22" customFormat="1" spans="1:2">
      <c r="A4328" s="102"/>
      <c r="B4328" s="152"/>
    </row>
    <row r="4329" s="22" customFormat="1" spans="1:2">
      <c r="A4329" s="102"/>
      <c r="B4329" s="152"/>
    </row>
    <row r="4330" s="22" customFormat="1" spans="1:2">
      <c r="A4330" s="102"/>
      <c r="B4330" s="152"/>
    </row>
    <row r="4331" s="22" customFormat="1" spans="1:2">
      <c r="A4331" s="102"/>
      <c r="B4331" s="152"/>
    </row>
    <row r="4332" s="22" customFormat="1" spans="1:2">
      <c r="A4332" s="102"/>
      <c r="B4332" s="152"/>
    </row>
    <row r="4333" s="22" customFormat="1" spans="1:2">
      <c r="A4333" s="102"/>
      <c r="B4333" s="152"/>
    </row>
    <row r="4334" s="22" customFormat="1" spans="1:2">
      <c r="A4334" s="102"/>
      <c r="B4334" s="152"/>
    </row>
    <row r="4335" s="22" customFormat="1" spans="1:2">
      <c r="A4335" s="102"/>
      <c r="B4335" s="152"/>
    </row>
    <row r="4336" s="22" customFormat="1" spans="1:2">
      <c r="A4336" s="102"/>
      <c r="B4336" s="152"/>
    </row>
    <row r="4337" s="22" customFormat="1" spans="1:2">
      <c r="A4337" s="102"/>
      <c r="B4337" s="152"/>
    </row>
    <row r="4338" s="22" customFormat="1" spans="1:2">
      <c r="A4338" s="102"/>
      <c r="B4338" s="152"/>
    </row>
    <row r="4339" s="22" customFormat="1" spans="1:2">
      <c r="A4339" s="102"/>
      <c r="B4339" s="152"/>
    </row>
    <row r="4340" s="22" customFormat="1" spans="1:2">
      <c r="A4340" s="102"/>
      <c r="B4340" s="152"/>
    </row>
    <row r="4341" s="22" customFormat="1" spans="1:2">
      <c r="A4341" s="102"/>
      <c r="B4341" s="152"/>
    </row>
    <row r="4342" s="22" customFormat="1" spans="1:2">
      <c r="A4342" s="102"/>
      <c r="B4342" s="152"/>
    </row>
    <row r="4343" s="22" customFormat="1" spans="1:2">
      <c r="A4343" s="102"/>
      <c r="B4343" s="152"/>
    </row>
    <row r="4344" s="22" customFormat="1" spans="1:2">
      <c r="A4344" s="102"/>
      <c r="B4344" s="152"/>
    </row>
    <row r="4345" s="22" customFormat="1" spans="1:2">
      <c r="A4345" s="102"/>
      <c r="B4345" s="152"/>
    </row>
    <row r="4346" s="22" customFormat="1" spans="1:2">
      <c r="A4346" s="102"/>
      <c r="B4346" s="152"/>
    </row>
    <row r="4347" s="22" customFormat="1" spans="1:2">
      <c r="A4347" s="102"/>
      <c r="B4347" s="152"/>
    </row>
    <row r="4348" s="22" customFormat="1" spans="1:2">
      <c r="A4348" s="102"/>
      <c r="B4348" s="152"/>
    </row>
    <row r="4349" s="22" customFormat="1" spans="1:2">
      <c r="A4349" s="102"/>
      <c r="B4349" s="152"/>
    </row>
    <row r="4350" s="22" customFormat="1" spans="1:2">
      <c r="A4350" s="102"/>
      <c r="B4350" s="152"/>
    </row>
    <row r="4351" s="22" customFormat="1" spans="1:2">
      <c r="A4351" s="102"/>
      <c r="B4351" s="152"/>
    </row>
    <row r="4352" s="22" customFormat="1" spans="1:2">
      <c r="A4352" s="102"/>
      <c r="B4352" s="152"/>
    </row>
    <row r="4353" s="22" customFormat="1" spans="1:2">
      <c r="A4353" s="102"/>
      <c r="B4353" s="152"/>
    </row>
    <row r="4354" s="22" customFormat="1" spans="1:2">
      <c r="A4354" s="102"/>
      <c r="B4354" s="152"/>
    </row>
    <row r="4355" s="22" customFormat="1" spans="1:2">
      <c r="A4355" s="102"/>
      <c r="B4355" s="152"/>
    </row>
    <row r="4356" s="22" customFormat="1" spans="1:2">
      <c r="A4356" s="102"/>
      <c r="B4356" s="152"/>
    </row>
    <row r="4357" s="22" customFormat="1" spans="1:2">
      <c r="A4357" s="102"/>
      <c r="B4357" s="152"/>
    </row>
    <row r="4358" s="22" customFormat="1" spans="1:2">
      <c r="A4358" s="102"/>
      <c r="B4358" s="152"/>
    </row>
    <row r="4359" s="22" customFormat="1" spans="1:2">
      <c r="A4359" s="102"/>
      <c r="B4359" s="152"/>
    </row>
    <row r="4360" s="22" customFormat="1" spans="1:2">
      <c r="A4360" s="102"/>
      <c r="B4360" s="152"/>
    </row>
    <row r="4361" s="22" customFormat="1" spans="1:2">
      <c r="A4361" s="102"/>
      <c r="B4361" s="152"/>
    </row>
    <row r="4362" s="22" customFormat="1" spans="1:2">
      <c r="A4362" s="102"/>
      <c r="B4362" s="152"/>
    </row>
    <row r="4363" s="22" customFormat="1" spans="1:2">
      <c r="A4363" s="102"/>
      <c r="B4363" s="152"/>
    </row>
    <row r="4364" s="22" customFormat="1" spans="1:2">
      <c r="A4364" s="102"/>
      <c r="B4364" s="152"/>
    </row>
    <row r="4365" s="22" customFormat="1" spans="1:2">
      <c r="A4365" s="102"/>
      <c r="B4365" s="152"/>
    </row>
    <row r="4366" s="22" customFormat="1" spans="1:2">
      <c r="A4366" s="102"/>
      <c r="B4366" s="152"/>
    </row>
    <row r="4367" s="22" customFormat="1" spans="1:2">
      <c r="A4367" s="102"/>
      <c r="B4367" s="152"/>
    </row>
    <row r="4368" s="22" customFormat="1" spans="1:2">
      <c r="A4368" s="102"/>
      <c r="B4368" s="152"/>
    </row>
    <row r="4369" s="22" customFormat="1" spans="1:2">
      <c r="A4369" s="102"/>
      <c r="B4369" s="152"/>
    </row>
    <row r="4370" s="22" customFormat="1" spans="1:2">
      <c r="A4370" s="102"/>
      <c r="B4370" s="152"/>
    </row>
    <row r="4371" s="22" customFormat="1" spans="1:2">
      <c r="A4371" s="102"/>
      <c r="B4371" s="152"/>
    </row>
    <row r="4372" s="22" customFormat="1" spans="1:2">
      <c r="A4372" s="102"/>
      <c r="B4372" s="152"/>
    </row>
    <row r="4373" s="22" customFormat="1" spans="1:2">
      <c r="A4373" s="102"/>
      <c r="B4373" s="152"/>
    </row>
    <row r="4374" s="22" customFormat="1" spans="1:2">
      <c r="A4374" s="102"/>
      <c r="B4374" s="152"/>
    </row>
    <row r="4375" s="22" customFormat="1" spans="1:2">
      <c r="A4375" s="102"/>
      <c r="B4375" s="152"/>
    </row>
    <row r="4376" s="22" customFormat="1" spans="1:2">
      <c r="A4376" s="102"/>
      <c r="B4376" s="152"/>
    </row>
    <row r="4377" s="22" customFormat="1" spans="1:2">
      <c r="A4377" s="102"/>
      <c r="B4377" s="152"/>
    </row>
    <row r="4378" s="22" customFormat="1" spans="1:2">
      <c r="A4378" s="102"/>
      <c r="B4378" s="152"/>
    </row>
    <row r="4379" s="22" customFormat="1" spans="1:2">
      <c r="A4379" s="102"/>
      <c r="B4379" s="152"/>
    </row>
    <row r="4380" s="22" customFormat="1" spans="1:2">
      <c r="A4380" s="102"/>
      <c r="B4380" s="152"/>
    </row>
    <row r="4381" s="22" customFormat="1" spans="1:2">
      <c r="A4381" s="102"/>
      <c r="B4381" s="152"/>
    </row>
    <row r="4382" s="22" customFormat="1" spans="1:2">
      <c r="A4382" s="102"/>
      <c r="B4382" s="152"/>
    </row>
    <row r="4383" s="22" customFormat="1" spans="1:2">
      <c r="A4383" s="102"/>
      <c r="B4383" s="152"/>
    </row>
    <row r="4384" s="22" customFormat="1" spans="1:2">
      <c r="A4384" s="102"/>
      <c r="B4384" s="152"/>
    </row>
    <row r="4385" s="22" customFormat="1" spans="1:2">
      <c r="A4385" s="102"/>
      <c r="B4385" s="152"/>
    </row>
    <row r="4386" s="22" customFormat="1" spans="1:2">
      <c r="A4386" s="102"/>
      <c r="B4386" s="152"/>
    </row>
    <row r="4387" s="22" customFormat="1" spans="1:2">
      <c r="A4387" s="102"/>
      <c r="B4387" s="152"/>
    </row>
    <row r="4388" s="22" customFormat="1" spans="1:2">
      <c r="A4388" s="102"/>
      <c r="B4388" s="152"/>
    </row>
    <row r="4389" s="22" customFormat="1" spans="1:2">
      <c r="A4389" s="102"/>
      <c r="B4389" s="152"/>
    </row>
    <row r="4390" s="22" customFormat="1" spans="1:2">
      <c r="A4390" s="102"/>
      <c r="B4390" s="152"/>
    </row>
    <row r="4391" s="22" customFormat="1" spans="1:2">
      <c r="A4391" s="102"/>
      <c r="B4391" s="152"/>
    </row>
    <row r="4392" s="22" customFormat="1" spans="1:2">
      <c r="A4392" s="102"/>
      <c r="B4392" s="152"/>
    </row>
    <row r="4393" s="22" customFormat="1" spans="1:2">
      <c r="A4393" s="102"/>
      <c r="B4393" s="152"/>
    </row>
    <row r="4394" s="22" customFormat="1" spans="1:2">
      <c r="A4394" s="102"/>
      <c r="B4394" s="152"/>
    </row>
    <row r="4395" s="22" customFormat="1" spans="1:2">
      <c r="A4395" s="102"/>
      <c r="B4395" s="152"/>
    </row>
    <row r="4396" s="22" customFormat="1" spans="1:2">
      <c r="A4396" s="102"/>
      <c r="B4396" s="152"/>
    </row>
    <row r="4397" s="22" customFormat="1" spans="1:2">
      <c r="A4397" s="102"/>
      <c r="B4397" s="152"/>
    </row>
    <row r="4398" s="22" customFormat="1" spans="1:2">
      <c r="A4398" s="102"/>
      <c r="B4398" s="152"/>
    </row>
    <row r="4399" s="22" customFormat="1" spans="1:2">
      <c r="A4399" s="102"/>
      <c r="B4399" s="152"/>
    </row>
    <row r="4400" s="22" customFormat="1" spans="1:2">
      <c r="A4400" s="102"/>
      <c r="B4400" s="152"/>
    </row>
    <row r="4401" s="22" customFormat="1" spans="1:2">
      <c r="A4401" s="102"/>
      <c r="B4401" s="152"/>
    </row>
    <row r="4402" s="22" customFormat="1" spans="1:2">
      <c r="A4402" s="102"/>
      <c r="B4402" s="152"/>
    </row>
    <row r="4403" s="22" customFormat="1" spans="1:2">
      <c r="A4403" s="102"/>
      <c r="B4403" s="152"/>
    </row>
    <row r="4404" s="22" customFormat="1" spans="1:2">
      <c r="A4404" s="102"/>
      <c r="B4404" s="152"/>
    </row>
    <row r="4405" s="22" customFormat="1" spans="1:2">
      <c r="A4405" s="102"/>
      <c r="B4405" s="152"/>
    </row>
    <row r="4406" s="22" customFormat="1" spans="1:2">
      <c r="A4406" s="102"/>
      <c r="B4406" s="152"/>
    </row>
    <row r="4407" s="22" customFormat="1" spans="1:2">
      <c r="A4407" s="102"/>
      <c r="B4407" s="152"/>
    </row>
    <row r="4408" s="22" customFormat="1" spans="1:2">
      <c r="A4408" s="102"/>
      <c r="B4408" s="152"/>
    </row>
    <row r="4409" s="22" customFormat="1" spans="1:2">
      <c r="A4409" s="102"/>
      <c r="B4409" s="152"/>
    </row>
    <row r="4410" s="22" customFormat="1" spans="1:2">
      <c r="A4410" s="102"/>
      <c r="B4410" s="152"/>
    </row>
    <row r="4411" s="22" customFormat="1" spans="1:2">
      <c r="A4411" s="102"/>
      <c r="B4411" s="152"/>
    </row>
    <row r="4412" s="22" customFormat="1" spans="1:2">
      <c r="A4412" s="102"/>
      <c r="B4412" s="152"/>
    </row>
    <row r="4413" s="22" customFormat="1" spans="1:2">
      <c r="A4413" s="102"/>
      <c r="B4413" s="152"/>
    </row>
    <row r="4414" s="22" customFormat="1" spans="1:2">
      <c r="A4414" s="102"/>
      <c r="B4414" s="152"/>
    </row>
    <row r="4415" s="22" customFormat="1" spans="1:2">
      <c r="A4415" s="102"/>
      <c r="B4415" s="152"/>
    </row>
    <row r="4416" s="22" customFormat="1" spans="1:2">
      <c r="A4416" s="102"/>
      <c r="B4416" s="152"/>
    </row>
    <row r="4417" s="22" customFormat="1" spans="1:2">
      <c r="A4417" s="102"/>
      <c r="B4417" s="152"/>
    </row>
    <row r="4418" s="22" customFormat="1" spans="1:2">
      <c r="A4418" s="102"/>
      <c r="B4418" s="152"/>
    </row>
    <row r="4419" s="22" customFormat="1" spans="1:2">
      <c r="A4419" s="102"/>
      <c r="B4419" s="152"/>
    </row>
    <row r="4420" s="22" customFormat="1" spans="1:2">
      <c r="A4420" s="102"/>
      <c r="B4420" s="152"/>
    </row>
    <row r="4421" s="22" customFormat="1" spans="1:2">
      <c r="A4421" s="102"/>
      <c r="B4421" s="152"/>
    </row>
    <row r="4422" s="22" customFormat="1" spans="1:2">
      <c r="A4422" s="102"/>
      <c r="B4422" s="152"/>
    </row>
    <row r="4423" s="22" customFormat="1" spans="1:2">
      <c r="A4423" s="102"/>
      <c r="B4423" s="152"/>
    </row>
    <row r="4424" s="22" customFormat="1" spans="1:2">
      <c r="A4424" s="102"/>
      <c r="B4424" s="152"/>
    </row>
    <row r="4425" s="22" customFormat="1" spans="1:2">
      <c r="A4425" s="102"/>
      <c r="B4425" s="152"/>
    </row>
    <row r="4426" s="22" customFormat="1" spans="1:2">
      <c r="A4426" s="102"/>
      <c r="B4426" s="152"/>
    </row>
    <row r="4427" s="22" customFormat="1" spans="1:2">
      <c r="A4427" s="102"/>
      <c r="B4427" s="152"/>
    </row>
    <row r="4428" s="22" customFormat="1" spans="1:2">
      <c r="A4428" s="102"/>
      <c r="B4428" s="152"/>
    </row>
    <row r="4429" s="22" customFormat="1" spans="1:2">
      <c r="A4429" s="102"/>
      <c r="B4429" s="152"/>
    </row>
    <row r="4430" s="22" customFormat="1" spans="1:2">
      <c r="A4430" s="102"/>
      <c r="B4430" s="152"/>
    </row>
    <row r="4431" s="22" customFormat="1" spans="1:2">
      <c r="A4431" s="102"/>
      <c r="B4431" s="152"/>
    </row>
    <row r="4432" s="22" customFormat="1" spans="1:2">
      <c r="A4432" s="102"/>
      <c r="B4432" s="152"/>
    </row>
    <row r="4433" s="22" customFormat="1" spans="1:2">
      <c r="A4433" s="102"/>
      <c r="B4433" s="152"/>
    </row>
    <row r="4434" s="22" customFormat="1" spans="1:2">
      <c r="A4434" s="102"/>
      <c r="B4434" s="152"/>
    </row>
    <row r="4435" s="22" customFormat="1" spans="1:2">
      <c r="A4435" s="102"/>
      <c r="B4435" s="152"/>
    </row>
    <row r="4436" s="22" customFormat="1" spans="1:2">
      <c r="A4436" s="102"/>
      <c r="B4436" s="152"/>
    </row>
    <row r="4437" s="22" customFormat="1" spans="1:2">
      <c r="A4437" s="102"/>
      <c r="B4437" s="152"/>
    </row>
    <row r="4438" s="22" customFormat="1" spans="1:2">
      <c r="A4438" s="102"/>
      <c r="B4438" s="152"/>
    </row>
    <row r="4439" s="22" customFormat="1" spans="1:2">
      <c r="A4439" s="102"/>
      <c r="B4439" s="152"/>
    </row>
    <row r="4440" s="22" customFormat="1" spans="1:2">
      <c r="A4440" s="102"/>
      <c r="B4440" s="152"/>
    </row>
    <row r="4441" s="22" customFormat="1" spans="1:2">
      <c r="A4441" s="102"/>
      <c r="B4441" s="152"/>
    </row>
    <row r="4442" s="22" customFormat="1" spans="1:2">
      <c r="A4442" s="102"/>
      <c r="B4442" s="152"/>
    </row>
    <row r="4443" s="22" customFormat="1" spans="1:2">
      <c r="A4443" s="102"/>
      <c r="B4443" s="152"/>
    </row>
    <row r="4444" s="22" customFormat="1" spans="1:2">
      <c r="A4444" s="102"/>
      <c r="B4444" s="152"/>
    </row>
    <row r="4445" s="22" customFormat="1" spans="1:2">
      <c r="A4445" s="102"/>
      <c r="B4445" s="152"/>
    </row>
    <row r="4446" s="22" customFormat="1" spans="1:2">
      <c r="A4446" s="102"/>
      <c r="B4446" s="152"/>
    </row>
    <row r="4447" s="22" customFormat="1" spans="1:2">
      <c r="A4447" s="102"/>
      <c r="B4447" s="152"/>
    </row>
    <row r="4448" s="22" customFormat="1" spans="1:2">
      <c r="A4448" s="102"/>
      <c r="B4448" s="152"/>
    </row>
    <row r="4449" s="22" customFormat="1" spans="1:2">
      <c r="A4449" s="102"/>
      <c r="B4449" s="152"/>
    </row>
    <row r="4450" s="22" customFormat="1" spans="1:2">
      <c r="A4450" s="102"/>
      <c r="B4450" s="152"/>
    </row>
    <row r="4451" s="22" customFormat="1" spans="1:2">
      <c r="A4451" s="102"/>
      <c r="B4451" s="152"/>
    </row>
    <row r="4452" s="22" customFormat="1" spans="1:2">
      <c r="A4452" s="102"/>
      <c r="B4452" s="152"/>
    </row>
    <row r="4453" s="22" customFormat="1" spans="1:2">
      <c r="A4453" s="102"/>
      <c r="B4453" s="152"/>
    </row>
    <row r="4454" s="22" customFormat="1" spans="1:2">
      <c r="A4454" s="102"/>
      <c r="B4454" s="152"/>
    </row>
    <row r="4455" s="22" customFormat="1" spans="1:2">
      <c r="A4455" s="102"/>
      <c r="B4455" s="152"/>
    </row>
    <row r="4456" s="22" customFormat="1" spans="1:2">
      <c r="A4456" s="102"/>
      <c r="B4456" s="152"/>
    </row>
    <row r="4457" s="22" customFormat="1" spans="1:2">
      <c r="A4457" s="102"/>
      <c r="B4457" s="152"/>
    </row>
    <row r="4458" s="22" customFormat="1" spans="1:2">
      <c r="A4458" s="102"/>
      <c r="B4458" s="152"/>
    </row>
    <row r="4459" s="22" customFormat="1" spans="1:2">
      <c r="A4459" s="102"/>
      <c r="B4459" s="152"/>
    </row>
    <row r="4460" s="22" customFormat="1" spans="1:2">
      <c r="A4460" s="102"/>
      <c r="B4460" s="152"/>
    </row>
    <row r="4461" s="22" customFormat="1" spans="1:2">
      <c r="A4461" s="102"/>
      <c r="B4461" s="152"/>
    </row>
    <row r="4462" s="22" customFormat="1" spans="1:2">
      <c r="A4462" s="102"/>
      <c r="B4462" s="152"/>
    </row>
    <row r="4463" s="22" customFormat="1" spans="1:2">
      <c r="A4463" s="102"/>
      <c r="B4463" s="152"/>
    </row>
    <row r="4464" s="22" customFormat="1" spans="1:2">
      <c r="A4464" s="102"/>
      <c r="B4464" s="152"/>
    </row>
    <row r="4465" s="22" customFormat="1" spans="1:2">
      <c r="A4465" s="102"/>
      <c r="B4465" s="152"/>
    </row>
    <row r="4466" s="22" customFormat="1" spans="1:2">
      <c r="A4466" s="102"/>
      <c r="B4466" s="152"/>
    </row>
    <row r="4467" s="22" customFormat="1" spans="1:2">
      <c r="A4467" s="102"/>
      <c r="B4467" s="152"/>
    </row>
    <row r="4468" s="22" customFormat="1" spans="1:2">
      <c r="A4468" s="102"/>
      <c r="B4468" s="152"/>
    </row>
    <row r="4469" s="22" customFormat="1" spans="1:2">
      <c r="A4469" s="102"/>
      <c r="B4469" s="152"/>
    </row>
    <row r="4470" s="22" customFormat="1" spans="1:2">
      <c r="A4470" s="102"/>
      <c r="B4470" s="152"/>
    </row>
    <row r="4471" s="22" customFormat="1" spans="1:2">
      <c r="A4471" s="102"/>
      <c r="B4471" s="152"/>
    </row>
    <row r="4472" s="22" customFormat="1" spans="1:2">
      <c r="A4472" s="102"/>
      <c r="B4472" s="152"/>
    </row>
    <row r="4473" s="22" customFormat="1" spans="1:2">
      <c r="A4473" s="102"/>
      <c r="B4473" s="152"/>
    </row>
    <row r="4474" s="22" customFormat="1" spans="1:2">
      <c r="A4474" s="102"/>
      <c r="B4474" s="152"/>
    </row>
    <row r="4475" s="22" customFormat="1" spans="1:2">
      <c r="A4475" s="102"/>
      <c r="B4475" s="152"/>
    </row>
    <row r="4476" s="22" customFormat="1" spans="1:2">
      <c r="A4476" s="102"/>
      <c r="B4476" s="152"/>
    </row>
    <row r="4477" s="22" customFormat="1" spans="1:2">
      <c r="A4477" s="102"/>
      <c r="B4477" s="152"/>
    </row>
    <row r="4478" s="22" customFormat="1" spans="1:2">
      <c r="A4478" s="102"/>
      <c r="B4478" s="152"/>
    </row>
    <row r="4479" s="22" customFormat="1" spans="1:2">
      <c r="A4479" s="102"/>
      <c r="B4479" s="152"/>
    </row>
    <row r="4480" s="22" customFormat="1" spans="1:2">
      <c r="A4480" s="102"/>
      <c r="B4480" s="152"/>
    </row>
    <row r="4481" s="22" customFormat="1" spans="1:2">
      <c r="A4481" s="102"/>
      <c r="B4481" s="152"/>
    </row>
    <row r="4482" s="22" customFormat="1" spans="1:2">
      <c r="A4482" s="102"/>
      <c r="B4482" s="152"/>
    </row>
    <row r="4483" s="22" customFormat="1" spans="1:2">
      <c r="A4483" s="102"/>
      <c r="B4483" s="152"/>
    </row>
    <row r="4484" s="22" customFormat="1" spans="1:2">
      <c r="A4484" s="102"/>
      <c r="B4484" s="152"/>
    </row>
    <row r="4485" s="22" customFormat="1" spans="1:2">
      <c r="A4485" s="102"/>
      <c r="B4485" s="152"/>
    </row>
    <row r="4486" s="22" customFormat="1" spans="1:2">
      <c r="A4486" s="102"/>
      <c r="B4486" s="152"/>
    </row>
    <row r="4487" s="22" customFormat="1" spans="1:2">
      <c r="A4487" s="102"/>
      <c r="B4487" s="152"/>
    </row>
    <row r="4488" s="22" customFormat="1" spans="1:2">
      <c r="A4488" s="102"/>
      <c r="B4488" s="152"/>
    </row>
    <row r="4489" s="22" customFormat="1" spans="1:2">
      <c r="A4489" s="102"/>
      <c r="B4489" s="152"/>
    </row>
    <row r="4490" s="22" customFormat="1" spans="1:2">
      <c r="A4490" s="102"/>
      <c r="B4490" s="152"/>
    </row>
    <row r="4491" s="22" customFormat="1" spans="1:2">
      <c r="A4491" s="102"/>
      <c r="B4491" s="152"/>
    </row>
    <row r="4492" s="22" customFormat="1" spans="1:2">
      <c r="A4492" s="102"/>
      <c r="B4492" s="152"/>
    </row>
    <row r="4493" s="22" customFormat="1" spans="1:2">
      <c r="A4493" s="102"/>
      <c r="B4493" s="152"/>
    </row>
    <row r="4494" s="22" customFormat="1" spans="1:2">
      <c r="A4494" s="102"/>
      <c r="B4494" s="152"/>
    </row>
    <row r="4495" s="22" customFormat="1" spans="1:2">
      <c r="A4495" s="102"/>
      <c r="B4495" s="152"/>
    </row>
    <row r="4496" s="22" customFormat="1" spans="1:2">
      <c r="A4496" s="102"/>
      <c r="B4496" s="152"/>
    </row>
    <row r="4497" s="22" customFormat="1" spans="1:2">
      <c r="A4497" s="102"/>
      <c r="B4497" s="152"/>
    </row>
    <row r="4498" s="22" customFormat="1" spans="1:2">
      <c r="A4498" s="102"/>
      <c r="B4498" s="152"/>
    </row>
    <row r="4499" s="22" customFormat="1" spans="1:2">
      <c r="A4499" s="102"/>
      <c r="B4499" s="152"/>
    </row>
    <row r="4500" s="22" customFormat="1" spans="1:2">
      <c r="A4500" s="102"/>
      <c r="B4500" s="152"/>
    </row>
    <row r="4501" s="22" customFormat="1" spans="1:2">
      <c r="A4501" s="102"/>
      <c r="B4501" s="152"/>
    </row>
    <row r="4502" s="22" customFormat="1" spans="1:2">
      <c r="A4502" s="102"/>
      <c r="B4502" s="152"/>
    </row>
    <row r="4503" s="22" customFormat="1" spans="1:2">
      <c r="A4503" s="102"/>
      <c r="B4503" s="152"/>
    </row>
    <row r="4504" s="22" customFormat="1" spans="1:2">
      <c r="A4504" s="102"/>
      <c r="B4504" s="152"/>
    </row>
    <row r="4505" s="22" customFormat="1" spans="1:2">
      <c r="A4505" s="102"/>
      <c r="B4505" s="152"/>
    </row>
    <row r="4506" s="22" customFormat="1" spans="1:2">
      <c r="A4506" s="102"/>
      <c r="B4506" s="152"/>
    </row>
    <row r="4507" s="22" customFormat="1" spans="1:2">
      <c r="A4507" s="102"/>
      <c r="B4507" s="152"/>
    </row>
    <row r="4508" s="22" customFormat="1" spans="1:2">
      <c r="A4508" s="102"/>
      <c r="B4508" s="152"/>
    </row>
    <row r="4509" s="22" customFormat="1" spans="1:2">
      <c r="A4509" s="102"/>
      <c r="B4509" s="152"/>
    </row>
    <row r="4510" s="22" customFormat="1" spans="1:2">
      <c r="A4510" s="102"/>
      <c r="B4510" s="152"/>
    </row>
    <row r="4511" s="22" customFormat="1" spans="1:2">
      <c r="A4511" s="102"/>
      <c r="B4511" s="152"/>
    </row>
    <row r="4512" s="22" customFormat="1" spans="1:2">
      <c r="A4512" s="102"/>
      <c r="B4512" s="152"/>
    </row>
    <row r="4513" s="22" customFormat="1" spans="1:2">
      <c r="A4513" s="102"/>
      <c r="B4513" s="152"/>
    </row>
    <row r="4514" s="22" customFormat="1" spans="1:2">
      <c r="A4514" s="102"/>
      <c r="B4514" s="152"/>
    </row>
    <row r="4515" s="22" customFormat="1" spans="1:2">
      <c r="A4515" s="102"/>
      <c r="B4515" s="152"/>
    </row>
    <row r="4516" s="22" customFormat="1" spans="1:2">
      <c r="A4516" s="102"/>
      <c r="B4516" s="152"/>
    </row>
    <row r="4517" s="22" customFormat="1" spans="1:2">
      <c r="A4517" s="102"/>
      <c r="B4517" s="152"/>
    </row>
    <row r="4518" s="22" customFormat="1" spans="1:2">
      <c r="A4518" s="102"/>
      <c r="B4518" s="152"/>
    </row>
    <row r="4519" s="22" customFormat="1" spans="1:2">
      <c r="A4519" s="102"/>
      <c r="B4519" s="152"/>
    </row>
    <row r="4520" s="22" customFormat="1" spans="1:2">
      <c r="A4520" s="102"/>
      <c r="B4520" s="152"/>
    </row>
    <row r="4521" s="22" customFormat="1" spans="1:2">
      <c r="A4521" s="102"/>
      <c r="B4521" s="152"/>
    </row>
    <row r="4522" s="22" customFormat="1" spans="1:2">
      <c r="A4522" s="102"/>
      <c r="B4522" s="152"/>
    </row>
    <row r="4523" s="22" customFormat="1" spans="1:2">
      <c r="A4523" s="102"/>
      <c r="B4523" s="152"/>
    </row>
    <row r="4524" s="22" customFormat="1" spans="1:2">
      <c r="A4524" s="102"/>
      <c r="B4524" s="152"/>
    </row>
    <row r="4525" s="22" customFormat="1" spans="1:2">
      <c r="A4525" s="102"/>
      <c r="B4525" s="152"/>
    </row>
    <row r="4526" s="22" customFormat="1" spans="1:2">
      <c r="A4526" s="102"/>
      <c r="B4526" s="152"/>
    </row>
    <row r="4527" s="22" customFormat="1" spans="1:2">
      <c r="A4527" s="102"/>
      <c r="B4527" s="152"/>
    </row>
    <row r="4528" s="22" customFormat="1" spans="1:2">
      <c r="A4528" s="102"/>
      <c r="B4528" s="152"/>
    </row>
    <row r="4529" s="22" customFormat="1" spans="1:2">
      <c r="A4529" s="102"/>
      <c r="B4529" s="152"/>
    </row>
    <row r="4530" s="22" customFormat="1" spans="1:2">
      <c r="A4530" s="102"/>
      <c r="B4530" s="152"/>
    </row>
    <row r="4531" s="22" customFormat="1" spans="1:2">
      <c r="A4531" s="102"/>
      <c r="B4531" s="152"/>
    </row>
    <row r="4532" s="22" customFormat="1" spans="1:2">
      <c r="A4532" s="102"/>
      <c r="B4532" s="152"/>
    </row>
    <row r="4533" s="22" customFormat="1" spans="1:2">
      <c r="A4533" s="102"/>
      <c r="B4533" s="152"/>
    </row>
    <row r="4534" s="22" customFormat="1" spans="1:2">
      <c r="A4534" s="102"/>
      <c r="B4534" s="152"/>
    </row>
    <row r="4535" s="22" customFormat="1" spans="1:2">
      <c r="A4535" s="102"/>
      <c r="B4535" s="152"/>
    </row>
    <row r="4536" s="22" customFormat="1" spans="1:2">
      <c r="A4536" s="102"/>
      <c r="B4536" s="152"/>
    </row>
    <row r="4537" s="22" customFormat="1" spans="1:2">
      <c r="A4537" s="102"/>
      <c r="B4537" s="152"/>
    </row>
    <row r="4538" s="22" customFormat="1" spans="1:2">
      <c r="A4538" s="102"/>
      <c r="B4538" s="152"/>
    </row>
    <row r="4539" s="22" customFormat="1" spans="1:2">
      <c r="A4539" s="102"/>
      <c r="B4539" s="152"/>
    </row>
    <row r="4540" s="22" customFormat="1" spans="1:2">
      <c r="A4540" s="102"/>
      <c r="B4540" s="152"/>
    </row>
    <row r="4541" s="22" customFormat="1" spans="1:2">
      <c r="A4541" s="102"/>
      <c r="B4541" s="152"/>
    </row>
    <row r="4542" s="22" customFormat="1" spans="1:2">
      <c r="A4542" s="102"/>
      <c r="B4542" s="152"/>
    </row>
    <row r="4543" s="22" customFormat="1" spans="1:2">
      <c r="A4543" s="102"/>
      <c r="B4543" s="152"/>
    </row>
    <row r="4544" s="22" customFormat="1" spans="1:2">
      <c r="A4544" s="102"/>
      <c r="B4544" s="152"/>
    </row>
    <row r="4545" s="22" customFormat="1" spans="1:2">
      <c r="A4545" s="102"/>
      <c r="B4545" s="152"/>
    </row>
    <row r="4546" s="22" customFormat="1" spans="1:2">
      <c r="A4546" s="102"/>
      <c r="B4546" s="152"/>
    </row>
    <row r="4547" s="22" customFormat="1" spans="1:2">
      <c r="A4547" s="102"/>
      <c r="B4547" s="152"/>
    </row>
    <row r="4548" s="22" customFormat="1" spans="1:2">
      <c r="A4548" s="102"/>
      <c r="B4548" s="152"/>
    </row>
    <row r="4549" s="22" customFormat="1" spans="1:2">
      <c r="A4549" s="102"/>
      <c r="B4549" s="152"/>
    </row>
    <row r="4550" s="22" customFormat="1" spans="1:2">
      <c r="A4550" s="102"/>
      <c r="B4550" s="152"/>
    </row>
    <row r="4551" s="22" customFormat="1" spans="1:2">
      <c r="A4551" s="102"/>
      <c r="B4551" s="152"/>
    </row>
    <row r="4552" s="22" customFormat="1" spans="1:2">
      <c r="A4552" s="102"/>
      <c r="B4552" s="152"/>
    </row>
    <row r="4553" s="22" customFormat="1" spans="1:2">
      <c r="A4553" s="102"/>
      <c r="B4553" s="152"/>
    </row>
    <row r="4554" s="22" customFormat="1" spans="1:2">
      <c r="A4554" s="102"/>
      <c r="B4554" s="152"/>
    </row>
    <row r="4555" s="22" customFormat="1" spans="1:2">
      <c r="A4555" s="102"/>
      <c r="B4555" s="152"/>
    </row>
    <row r="4556" s="22" customFormat="1" spans="1:2">
      <c r="A4556" s="102"/>
      <c r="B4556" s="152"/>
    </row>
    <row r="4557" s="22" customFormat="1" spans="1:2">
      <c r="A4557" s="102"/>
      <c r="B4557" s="152"/>
    </row>
    <row r="4558" s="22" customFormat="1" spans="1:2">
      <c r="A4558" s="102"/>
      <c r="B4558" s="152"/>
    </row>
    <row r="4559" s="22" customFormat="1" spans="1:2">
      <c r="A4559" s="102"/>
      <c r="B4559" s="152"/>
    </row>
    <row r="4560" s="22" customFormat="1" spans="1:2">
      <c r="A4560" s="102"/>
      <c r="B4560" s="152"/>
    </row>
    <row r="4561" s="22" customFormat="1" spans="1:2">
      <c r="A4561" s="102"/>
      <c r="B4561" s="152"/>
    </row>
    <row r="4562" s="22" customFormat="1" spans="1:2">
      <c r="A4562" s="102"/>
      <c r="B4562" s="152"/>
    </row>
    <row r="4563" s="22" customFormat="1" spans="1:2">
      <c r="A4563" s="102"/>
      <c r="B4563" s="152"/>
    </row>
    <row r="4564" s="22" customFormat="1" spans="1:2">
      <c r="A4564" s="102"/>
      <c r="B4564" s="152"/>
    </row>
    <row r="4565" s="22" customFormat="1" spans="1:2">
      <c r="A4565" s="102"/>
      <c r="B4565" s="152"/>
    </row>
    <row r="4566" s="22" customFormat="1" spans="1:2">
      <c r="A4566" s="102"/>
      <c r="B4566" s="152"/>
    </row>
    <row r="4567" s="22" customFormat="1" spans="1:2">
      <c r="A4567" s="102"/>
      <c r="B4567" s="152"/>
    </row>
    <row r="4568" s="22" customFormat="1" spans="1:2">
      <c r="A4568" s="102"/>
      <c r="B4568" s="152"/>
    </row>
    <row r="4569" s="22" customFormat="1" spans="1:2">
      <c r="A4569" s="102"/>
      <c r="B4569" s="152"/>
    </row>
    <row r="4570" s="22" customFormat="1" spans="1:2">
      <c r="A4570" s="102"/>
      <c r="B4570" s="152"/>
    </row>
    <row r="4571" s="22" customFormat="1" spans="1:2">
      <c r="A4571" s="102"/>
      <c r="B4571" s="152"/>
    </row>
    <row r="4572" s="22" customFormat="1" spans="1:2">
      <c r="A4572" s="102"/>
      <c r="B4572" s="152"/>
    </row>
    <row r="4573" s="22" customFormat="1" spans="1:2">
      <c r="A4573" s="102"/>
      <c r="B4573" s="152"/>
    </row>
    <row r="4574" s="22" customFormat="1" spans="1:2">
      <c r="A4574" s="102"/>
      <c r="B4574" s="152"/>
    </row>
    <row r="4575" s="22" customFormat="1" spans="1:2">
      <c r="A4575" s="102"/>
      <c r="B4575" s="152"/>
    </row>
    <row r="4576" s="22" customFormat="1" spans="1:2">
      <c r="A4576" s="102"/>
      <c r="B4576" s="152"/>
    </row>
    <row r="4577" s="22" customFormat="1" spans="1:2">
      <c r="A4577" s="102"/>
      <c r="B4577" s="152"/>
    </row>
    <row r="4578" s="22" customFormat="1" spans="1:2">
      <c r="A4578" s="102"/>
      <c r="B4578" s="152"/>
    </row>
    <row r="4579" s="22" customFormat="1" spans="1:2">
      <c r="A4579" s="102"/>
      <c r="B4579" s="152"/>
    </row>
    <row r="4580" s="22" customFormat="1" spans="1:2">
      <c r="A4580" s="102"/>
      <c r="B4580" s="152"/>
    </row>
    <row r="4581" s="22" customFormat="1" spans="1:2">
      <c r="A4581" s="102"/>
      <c r="B4581" s="152"/>
    </row>
    <row r="4582" s="22" customFormat="1" spans="1:2">
      <c r="A4582" s="102"/>
      <c r="B4582" s="152"/>
    </row>
    <row r="4583" s="22" customFormat="1" spans="1:2">
      <c r="A4583" s="102"/>
      <c r="B4583" s="152"/>
    </row>
    <row r="4584" s="22" customFormat="1" spans="1:2">
      <c r="A4584" s="102"/>
      <c r="B4584" s="152"/>
    </row>
    <row r="4585" s="22" customFormat="1" spans="1:2">
      <c r="A4585" s="102"/>
      <c r="B4585" s="152"/>
    </row>
    <row r="4586" s="22" customFormat="1" spans="1:2">
      <c r="A4586" s="102"/>
      <c r="B4586" s="152"/>
    </row>
    <row r="4587" s="22" customFormat="1" spans="1:2">
      <c r="A4587" s="102"/>
      <c r="B4587" s="152"/>
    </row>
    <row r="4588" s="22" customFormat="1" spans="1:2">
      <c r="A4588" s="102"/>
      <c r="B4588" s="152"/>
    </row>
    <row r="4589" s="22" customFormat="1" spans="1:2">
      <c r="A4589" s="102"/>
      <c r="B4589" s="152"/>
    </row>
    <row r="4590" s="22" customFormat="1" spans="1:2">
      <c r="A4590" s="102"/>
      <c r="B4590" s="152"/>
    </row>
    <row r="4591" s="22" customFormat="1" spans="1:2">
      <c r="A4591" s="102"/>
      <c r="B4591" s="152"/>
    </row>
    <row r="4592" s="22" customFormat="1" spans="1:2">
      <c r="A4592" s="102"/>
      <c r="B4592" s="152"/>
    </row>
    <row r="4593" s="22" customFormat="1" spans="1:2">
      <c r="A4593" s="102"/>
      <c r="B4593" s="152"/>
    </row>
    <row r="4594" s="22" customFormat="1" spans="1:2">
      <c r="A4594" s="102"/>
      <c r="B4594" s="152"/>
    </row>
    <row r="4595" s="22" customFormat="1" spans="1:2">
      <c r="A4595" s="102"/>
      <c r="B4595" s="152"/>
    </row>
    <row r="4596" s="22" customFormat="1" spans="1:2">
      <c r="A4596" s="102"/>
      <c r="B4596" s="152"/>
    </row>
    <row r="4597" s="22" customFormat="1" spans="1:2">
      <c r="A4597" s="102"/>
      <c r="B4597" s="152"/>
    </row>
    <row r="4598" s="22" customFormat="1" spans="1:2">
      <c r="A4598" s="102"/>
      <c r="B4598" s="152"/>
    </row>
    <row r="4599" s="22" customFormat="1" spans="1:2">
      <c r="A4599" s="102"/>
      <c r="B4599" s="152"/>
    </row>
    <row r="4600" s="22" customFormat="1" spans="1:2">
      <c r="A4600" s="102"/>
      <c r="B4600" s="152"/>
    </row>
    <row r="4601" s="22" customFormat="1" spans="1:2">
      <c r="A4601" s="102"/>
      <c r="B4601" s="152"/>
    </row>
    <row r="4602" s="22" customFormat="1" spans="1:2">
      <c r="A4602" s="102"/>
      <c r="B4602" s="152"/>
    </row>
    <row r="4603" s="22" customFormat="1" spans="1:2">
      <c r="A4603" s="102"/>
      <c r="B4603" s="152"/>
    </row>
    <row r="4604" s="22" customFormat="1" spans="1:2">
      <c r="A4604" s="102"/>
      <c r="B4604" s="152"/>
    </row>
    <row r="4605" s="22" customFormat="1" spans="1:2">
      <c r="A4605" s="102"/>
      <c r="B4605" s="152"/>
    </row>
    <row r="4606" s="22" customFormat="1" spans="1:2">
      <c r="A4606" s="102"/>
      <c r="B4606" s="152"/>
    </row>
    <row r="4607" s="22" customFormat="1" spans="1:2">
      <c r="A4607" s="102"/>
      <c r="B4607" s="152"/>
    </row>
    <row r="4608" s="22" customFormat="1" spans="1:2">
      <c r="A4608" s="102"/>
      <c r="B4608" s="152"/>
    </row>
    <row r="4609" s="22" customFormat="1" spans="1:2">
      <c r="A4609" s="102"/>
      <c r="B4609" s="152"/>
    </row>
    <row r="4610" s="22" customFormat="1" spans="1:2">
      <c r="A4610" s="102"/>
      <c r="B4610" s="152"/>
    </row>
    <row r="4611" s="22" customFormat="1" spans="1:2">
      <c r="A4611" s="102"/>
      <c r="B4611" s="152"/>
    </row>
    <row r="4612" s="22" customFormat="1" spans="1:2">
      <c r="A4612" s="102"/>
      <c r="B4612" s="152"/>
    </row>
    <row r="4613" s="22" customFormat="1" spans="1:2">
      <c r="A4613" s="102"/>
      <c r="B4613" s="152"/>
    </row>
    <row r="4614" s="22" customFormat="1" spans="1:2">
      <c r="A4614" s="102"/>
      <c r="B4614" s="152"/>
    </row>
    <row r="4615" s="22" customFormat="1" spans="1:2">
      <c r="A4615" s="102"/>
      <c r="B4615" s="152"/>
    </row>
    <row r="4616" s="22" customFormat="1" spans="1:2">
      <c r="A4616" s="102"/>
      <c r="B4616" s="152"/>
    </row>
    <row r="4617" s="22" customFormat="1" spans="1:2">
      <c r="A4617" s="102"/>
      <c r="B4617" s="152"/>
    </row>
    <row r="4618" s="22" customFormat="1" spans="1:2">
      <c r="A4618" s="102"/>
      <c r="B4618" s="152"/>
    </row>
    <row r="4619" s="22" customFormat="1" spans="1:2">
      <c r="A4619" s="102"/>
      <c r="B4619" s="152"/>
    </row>
    <row r="4620" s="22" customFormat="1" spans="1:2">
      <c r="A4620" s="102"/>
      <c r="B4620" s="152"/>
    </row>
    <row r="4621" s="22" customFormat="1" spans="1:2">
      <c r="A4621" s="102"/>
      <c r="B4621" s="152"/>
    </row>
    <row r="4622" s="22" customFormat="1" spans="1:2">
      <c r="A4622" s="102"/>
      <c r="B4622" s="152"/>
    </row>
    <row r="4623" s="22" customFormat="1" spans="1:2">
      <c r="A4623" s="102"/>
      <c r="B4623" s="152"/>
    </row>
    <row r="4624" s="22" customFormat="1" spans="1:2">
      <c r="A4624" s="102"/>
      <c r="B4624" s="152"/>
    </row>
    <row r="4625" s="22" customFormat="1" spans="1:2">
      <c r="A4625" s="102"/>
      <c r="B4625" s="152"/>
    </row>
    <row r="4626" s="22" customFormat="1" spans="1:2">
      <c r="A4626" s="102"/>
      <c r="B4626" s="152"/>
    </row>
    <row r="4627" s="22" customFormat="1" spans="1:2">
      <c r="A4627" s="102"/>
      <c r="B4627" s="152"/>
    </row>
    <row r="4628" s="22" customFormat="1" spans="1:2">
      <c r="A4628" s="102"/>
      <c r="B4628" s="152"/>
    </row>
    <row r="4629" s="22" customFormat="1" spans="1:2">
      <c r="A4629" s="102"/>
      <c r="B4629" s="152"/>
    </row>
    <row r="4630" s="22" customFormat="1" spans="1:2">
      <c r="A4630" s="102"/>
      <c r="B4630" s="152"/>
    </row>
    <row r="4631" s="22" customFormat="1" spans="1:2">
      <c r="A4631" s="102"/>
      <c r="B4631" s="152"/>
    </row>
    <row r="4632" s="22" customFormat="1" spans="1:2">
      <c r="A4632" s="102"/>
      <c r="B4632" s="152"/>
    </row>
    <row r="4633" s="22" customFormat="1" spans="1:2">
      <c r="A4633" s="102"/>
      <c r="B4633" s="152"/>
    </row>
    <row r="4634" s="22" customFormat="1" spans="1:2">
      <c r="A4634" s="102"/>
      <c r="B4634" s="152"/>
    </row>
    <row r="4635" s="22" customFormat="1" spans="1:2">
      <c r="A4635" s="102"/>
      <c r="B4635" s="152"/>
    </row>
    <row r="4636" s="22" customFormat="1" spans="1:2">
      <c r="A4636" s="102"/>
      <c r="B4636" s="152"/>
    </row>
    <row r="4637" s="22" customFormat="1" spans="1:2">
      <c r="A4637" s="102"/>
      <c r="B4637" s="152"/>
    </row>
    <row r="4638" s="22" customFormat="1" spans="1:2">
      <c r="A4638" s="102"/>
      <c r="B4638" s="152"/>
    </row>
    <row r="4639" s="22" customFormat="1" spans="1:2">
      <c r="A4639" s="102"/>
      <c r="B4639" s="152"/>
    </row>
    <row r="4640" s="22" customFormat="1" spans="1:2">
      <c r="A4640" s="102"/>
      <c r="B4640" s="152"/>
    </row>
    <row r="4641" s="22" customFormat="1" spans="1:2">
      <c r="A4641" s="102"/>
      <c r="B4641" s="152"/>
    </row>
    <row r="4642" s="22" customFormat="1" spans="1:2">
      <c r="A4642" s="102"/>
      <c r="B4642" s="152"/>
    </row>
    <row r="4643" s="22" customFormat="1" spans="1:2">
      <c r="A4643" s="102"/>
      <c r="B4643" s="152"/>
    </row>
    <row r="4644" s="22" customFormat="1" spans="1:2">
      <c r="A4644" s="102"/>
      <c r="B4644" s="152"/>
    </row>
    <row r="4645" s="22" customFormat="1" spans="1:2">
      <c r="A4645" s="102"/>
      <c r="B4645" s="152"/>
    </row>
    <row r="4646" s="22" customFormat="1" spans="1:2">
      <c r="A4646" s="102"/>
      <c r="B4646" s="152"/>
    </row>
    <row r="4647" s="22" customFormat="1" spans="1:2">
      <c r="A4647" s="102"/>
      <c r="B4647" s="152"/>
    </row>
    <row r="4648" s="22" customFormat="1" spans="1:2">
      <c r="A4648" s="102"/>
      <c r="B4648" s="152"/>
    </row>
    <row r="4649" s="22" customFormat="1" spans="1:2">
      <c r="A4649" s="102"/>
      <c r="B4649" s="152"/>
    </row>
    <row r="4650" s="22" customFormat="1" spans="1:2">
      <c r="A4650" s="102"/>
      <c r="B4650" s="152"/>
    </row>
    <row r="4651" s="22" customFormat="1" spans="1:2">
      <c r="A4651" s="102"/>
      <c r="B4651" s="152"/>
    </row>
    <row r="4652" s="22" customFormat="1" spans="1:2">
      <c r="A4652" s="102"/>
      <c r="B4652" s="152"/>
    </row>
    <row r="4653" s="22" customFormat="1" spans="1:2">
      <c r="A4653" s="102"/>
      <c r="B4653" s="152"/>
    </row>
    <row r="4654" s="22" customFormat="1" spans="1:2">
      <c r="A4654" s="102"/>
      <c r="B4654" s="152"/>
    </row>
    <row r="4655" s="22" customFormat="1" spans="1:2">
      <c r="A4655" s="102"/>
      <c r="B4655" s="152"/>
    </row>
    <row r="4656" s="22" customFormat="1" spans="1:2">
      <c r="A4656" s="102"/>
      <c r="B4656" s="152"/>
    </row>
    <row r="4657" s="22" customFormat="1" spans="1:2">
      <c r="A4657" s="102"/>
      <c r="B4657" s="152"/>
    </row>
    <row r="4658" s="22" customFormat="1" spans="1:2">
      <c r="A4658" s="102"/>
      <c r="B4658" s="152"/>
    </row>
    <row r="4659" s="22" customFormat="1" spans="1:2">
      <c r="A4659" s="102"/>
      <c r="B4659" s="152"/>
    </row>
    <row r="4660" s="22" customFormat="1" spans="1:2">
      <c r="A4660" s="102"/>
      <c r="B4660" s="152"/>
    </row>
    <row r="4661" s="22" customFormat="1" spans="1:2">
      <c r="A4661" s="102"/>
      <c r="B4661" s="152"/>
    </row>
    <row r="4662" s="22" customFormat="1" spans="1:2">
      <c r="A4662" s="102"/>
      <c r="B4662" s="152"/>
    </row>
    <row r="4663" s="22" customFormat="1" spans="1:2">
      <c r="A4663" s="102"/>
      <c r="B4663" s="152"/>
    </row>
    <row r="4664" s="22" customFormat="1" spans="1:2">
      <c r="A4664" s="102"/>
      <c r="B4664" s="152"/>
    </row>
    <row r="4665" s="22" customFormat="1" spans="1:2">
      <c r="A4665" s="102"/>
      <c r="B4665" s="152"/>
    </row>
    <row r="4666" s="22" customFormat="1" spans="1:2">
      <c r="A4666" s="102"/>
      <c r="B4666" s="152"/>
    </row>
    <row r="4667" s="22" customFormat="1" spans="1:2">
      <c r="A4667" s="102"/>
      <c r="B4667" s="152"/>
    </row>
    <row r="4668" s="22" customFormat="1" spans="1:2">
      <c r="A4668" s="102"/>
      <c r="B4668" s="152"/>
    </row>
    <row r="4669" s="22" customFormat="1" spans="1:2">
      <c r="A4669" s="102"/>
      <c r="B4669" s="152"/>
    </row>
    <row r="4670" s="22" customFormat="1" spans="1:2">
      <c r="A4670" s="102"/>
      <c r="B4670" s="152"/>
    </row>
    <row r="4671" s="22" customFormat="1" spans="1:2">
      <c r="A4671" s="102"/>
      <c r="B4671" s="152"/>
    </row>
    <row r="4672" s="22" customFormat="1" spans="1:2">
      <c r="A4672" s="102"/>
      <c r="B4672" s="152"/>
    </row>
    <row r="4673" s="22" customFormat="1" spans="1:2">
      <c r="A4673" s="102"/>
      <c r="B4673" s="152"/>
    </row>
    <row r="4674" s="22" customFormat="1" spans="1:2">
      <c r="A4674" s="102"/>
      <c r="B4674" s="152"/>
    </row>
    <row r="4675" s="22" customFormat="1" spans="1:2">
      <c r="A4675" s="102"/>
      <c r="B4675" s="152"/>
    </row>
    <row r="4676" s="22" customFormat="1" spans="1:2">
      <c r="A4676" s="102"/>
      <c r="B4676" s="152"/>
    </row>
    <row r="4677" s="22" customFormat="1" spans="1:2">
      <c r="A4677" s="102"/>
      <c r="B4677" s="152"/>
    </row>
    <row r="4678" s="22" customFormat="1" spans="1:2">
      <c r="A4678" s="102"/>
      <c r="B4678" s="152"/>
    </row>
    <row r="4679" s="22" customFormat="1" spans="1:2">
      <c r="A4679" s="102"/>
      <c r="B4679" s="152"/>
    </row>
    <row r="4680" s="22" customFormat="1" spans="1:2">
      <c r="A4680" s="102"/>
      <c r="B4680" s="152"/>
    </row>
    <row r="4681" s="22" customFormat="1" spans="1:2">
      <c r="A4681" s="102"/>
      <c r="B4681" s="152"/>
    </row>
    <row r="4682" s="22" customFormat="1" spans="1:2">
      <c r="A4682" s="102"/>
      <c r="B4682" s="152"/>
    </row>
    <row r="4683" s="22" customFormat="1" spans="1:2">
      <c r="A4683" s="102"/>
      <c r="B4683" s="152"/>
    </row>
    <row r="4684" s="22" customFormat="1" spans="1:2">
      <c r="A4684" s="102"/>
      <c r="B4684" s="152"/>
    </row>
    <row r="4685" s="22" customFormat="1" spans="1:2">
      <c r="A4685" s="102"/>
      <c r="B4685" s="152"/>
    </row>
    <row r="4686" s="22" customFormat="1" spans="1:2">
      <c r="A4686" s="102"/>
      <c r="B4686" s="152"/>
    </row>
    <row r="4687" s="22" customFormat="1" spans="1:2">
      <c r="A4687" s="102"/>
      <c r="B4687" s="152"/>
    </row>
    <row r="4688" s="22" customFormat="1" spans="1:2">
      <c r="A4688" s="102"/>
      <c r="B4688" s="152"/>
    </row>
    <row r="4689" s="22" customFormat="1" spans="1:2">
      <c r="A4689" s="102"/>
      <c r="B4689" s="152"/>
    </row>
    <row r="4690" s="22" customFormat="1" spans="1:2">
      <c r="A4690" s="102"/>
      <c r="B4690" s="152"/>
    </row>
    <row r="4691" s="22" customFormat="1" spans="1:2">
      <c r="A4691" s="102"/>
      <c r="B4691" s="152"/>
    </row>
    <row r="4692" s="22" customFormat="1" spans="1:2">
      <c r="A4692" s="102"/>
      <c r="B4692" s="152"/>
    </row>
    <row r="4693" s="22" customFormat="1" spans="1:2">
      <c r="A4693" s="102"/>
      <c r="B4693" s="152"/>
    </row>
    <row r="4694" s="22" customFormat="1" spans="1:2">
      <c r="A4694" s="102"/>
      <c r="B4694" s="152"/>
    </row>
    <row r="4695" s="22" customFormat="1" spans="1:2">
      <c r="A4695" s="102"/>
      <c r="B4695" s="152"/>
    </row>
    <row r="4696" s="22" customFormat="1" spans="1:2">
      <c r="A4696" s="102"/>
      <c r="B4696" s="152"/>
    </row>
    <row r="4697" s="22" customFormat="1" spans="1:2">
      <c r="A4697" s="102"/>
      <c r="B4697" s="152"/>
    </row>
    <row r="4698" s="22" customFormat="1" spans="1:2">
      <c r="A4698" s="102"/>
      <c r="B4698" s="152"/>
    </row>
    <row r="4699" s="22" customFormat="1" spans="1:2">
      <c r="A4699" s="102"/>
      <c r="B4699" s="152"/>
    </row>
    <row r="4700" s="22" customFormat="1" spans="1:2">
      <c r="A4700" s="102"/>
      <c r="B4700" s="152"/>
    </row>
    <row r="4701" s="22" customFormat="1" spans="1:2">
      <c r="A4701" s="102"/>
      <c r="B4701" s="152"/>
    </row>
    <row r="4702" s="22" customFormat="1" spans="1:2">
      <c r="A4702" s="102"/>
      <c r="B4702" s="152"/>
    </row>
    <row r="4703" s="22" customFormat="1" spans="1:2">
      <c r="A4703" s="102"/>
      <c r="B4703" s="152"/>
    </row>
    <row r="4704" s="22" customFormat="1" spans="1:2">
      <c r="A4704" s="102"/>
      <c r="B4704" s="152"/>
    </row>
    <row r="4705" s="22" customFormat="1" spans="1:2">
      <c r="A4705" s="102"/>
      <c r="B4705" s="152"/>
    </row>
    <row r="4706" s="22" customFormat="1" spans="1:2">
      <c r="A4706" s="102"/>
      <c r="B4706" s="152"/>
    </row>
    <row r="4707" s="22" customFormat="1" spans="1:2">
      <c r="A4707" s="102"/>
      <c r="B4707" s="152"/>
    </row>
    <row r="4708" s="22" customFormat="1" spans="1:2">
      <c r="A4708" s="102"/>
      <c r="B4708" s="152"/>
    </row>
    <row r="4709" s="22" customFormat="1" spans="1:2">
      <c r="A4709" s="102"/>
      <c r="B4709" s="152"/>
    </row>
    <row r="4710" s="22" customFormat="1" spans="1:2">
      <c r="A4710" s="102"/>
      <c r="B4710" s="152"/>
    </row>
    <row r="4711" s="22" customFormat="1" spans="1:2">
      <c r="A4711" s="102"/>
      <c r="B4711" s="152"/>
    </row>
    <row r="4712" s="22" customFormat="1" spans="1:2">
      <c r="A4712" s="102"/>
      <c r="B4712" s="152"/>
    </row>
    <row r="4713" s="22" customFormat="1" spans="1:2">
      <c r="A4713" s="102"/>
      <c r="B4713" s="152"/>
    </row>
    <row r="4714" s="22" customFormat="1" spans="1:2">
      <c r="A4714" s="102"/>
      <c r="B4714" s="152"/>
    </row>
    <row r="4715" s="22" customFormat="1" spans="1:2">
      <c r="A4715" s="102"/>
      <c r="B4715" s="152"/>
    </row>
    <row r="4716" s="22" customFormat="1" spans="1:2">
      <c r="A4716" s="102"/>
      <c r="B4716" s="152"/>
    </row>
    <row r="4717" s="22" customFormat="1" spans="1:2">
      <c r="A4717" s="102"/>
      <c r="B4717" s="152"/>
    </row>
    <row r="4718" s="22" customFormat="1" spans="1:2">
      <c r="A4718" s="102"/>
      <c r="B4718" s="152"/>
    </row>
    <row r="4719" s="22" customFormat="1" spans="1:2">
      <c r="A4719" s="102"/>
      <c r="B4719" s="152"/>
    </row>
    <row r="4720" s="22" customFormat="1" spans="1:2">
      <c r="A4720" s="102"/>
      <c r="B4720" s="152"/>
    </row>
    <row r="4721" s="22" customFormat="1" spans="1:2">
      <c r="A4721" s="102"/>
      <c r="B4721" s="152"/>
    </row>
    <row r="4722" s="22" customFormat="1" spans="1:2">
      <c r="A4722" s="102"/>
      <c r="B4722" s="152"/>
    </row>
    <row r="4723" s="22" customFormat="1" spans="1:2">
      <c r="A4723" s="102"/>
      <c r="B4723" s="152"/>
    </row>
    <row r="4724" s="22" customFormat="1" spans="1:2">
      <c r="A4724" s="102"/>
      <c r="B4724" s="152"/>
    </row>
    <row r="4725" s="22" customFormat="1" spans="1:2">
      <c r="A4725" s="102"/>
      <c r="B4725" s="152"/>
    </row>
    <row r="4726" s="22" customFormat="1" spans="1:2">
      <c r="A4726" s="102"/>
      <c r="B4726" s="152"/>
    </row>
    <row r="4727" s="22" customFormat="1" spans="1:2">
      <c r="A4727" s="102"/>
      <c r="B4727" s="152"/>
    </row>
    <row r="4728" s="22" customFormat="1" spans="1:2">
      <c r="A4728" s="102"/>
      <c r="B4728" s="152"/>
    </row>
    <row r="4729" s="22" customFormat="1" spans="1:2">
      <c r="A4729" s="102"/>
      <c r="B4729" s="152"/>
    </row>
    <row r="4730" s="22" customFormat="1" spans="1:2">
      <c r="A4730" s="102"/>
      <c r="B4730" s="152"/>
    </row>
    <row r="4731" s="22" customFormat="1" spans="1:2">
      <c r="A4731" s="102"/>
      <c r="B4731" s="152"/>
    </row>
    <row r="4732" s="22" customFormat="1" spans="1:2">
      <c r="A4732" s="102"/>
      <c r="B4732" s="152"/>
    </row>
    <row r="4733" s="22" customFormat="1" spans="1:2">
      <c r="A4733" s="102"/>
      <c r="B4733" s="152"/>
    </row>
    <row r="4734" s="22" customFormat="1" spans="1:2">
      <c r="A4734" s="102"/>
      <c r="B4734" s="152"/>
    </row>
    <row r="4735" s="22" customFormat="1" spans="1:2">
      <c r="A4735" s="102"/>
      <c r="B4735" s="152"/>
    </row>
    <row r="4736" s="22" customFormat="1" spans="1:2">
      <c r="A4736" s="102"/>
      <c r="B4736" s="152"/>
    </row>
    <row r="4737" s="22" customFormat="1" spans="1:2">
      <c r="A4737" s="102"/>
      <c r="B4737" s="152"/>
    </row>
    <row r="4738" s="22" customFormat="1" spans="1:2">
      <c r="A4738" s="102"/>
      <c r="B4738" s="152"/>
    </row>
    <row r="4739" s="22" customFormat="1" spans="1:2">
      <c r="A4739" s="102"/>
      <c r="B4739" s="152"/>
    </row>
    <row r="4740" s="22" customFormat="1" spans="1:2">
      <c r="A4740" s="102"/>
      <c r="B4740" s="152"/>
    </row>
    <row r="4741" s="22" customFormat="1" spans="1:2">
      <c r="A4741" s="102"/>
      <c r="B4741" s="152"/>
    </row>
    <row r="4742" s="22" customFormat="1" spans="1:2">
      <c r="A4742" s="102"/>
      <c r="B4742" s="152"/>
    </row>
    <row r="4743" s="22" customFormat="1" spans="1:2">
      <c r="A4743" s="102"/>
      <c r="B4743" s="152"/>
    </row>
    <row r="4744" s="22" customFormat="1" spans="1:2">
      <c r="A4744" s="102"/>
      <c r="B4744" s="152"/>
    </row>
    <row r="4745" s="22" customFormat="1" spans="1:2">
      <c r="A4745" s="102"/>
      <c r="B4745" s="152"/>
    </row>
    <row r="4746" s="22" customFormat="1" spans="1:2">
      <c r="A4746" s="102"/>
      <c r="B4746" s="152"/>
    </row>
    <row r="4747" s="22" customFormat="1" spans="1:2">
      <c r="A4747" s="102"/>
      <c r="B4747" s="152"/>
    </row>
    <row r="4748" s="22" customFormat="1" spans="1:2">
      <c r="A4748" s="102"/>
      <c r="B4748" s="152"/>
    </row>
    <row r="4749" s="22" customFormat="1" spans="1:2">
      <c r="A4749" s="102"/>
      <c r="B4749" s="152"/>
    </row>
    <row r="4750" s="22" customFormat="1" spans="1:2">
      <c r="A4750" s="102"/>
      <c r="B4750" s="152"/>
    </row>
    <row r="4751" s="22" customFormat="1" spans="1:2">
      <c r="A4751" s="102"/>
      <c r="B4751" s="152"/>
    </row>
    <row r="4752" s="22" customFormat="1" spans="1:2">
      <c r="A4752" s="102"/>
      <c r="B4752" s="152"/>
    </row>
    <row r="4753" s="22" customFormat="1" spans="1:2">
      <c r="A4753" s="102"/>
      <c r="B4753" s="152"/>
    </row>
    <row r="4754" s="22" customFormat="1" spans="1:2">
      <c r="A4754" s="102"/>
      <c r="B4754" s="152"/>
    </row>
    <row r="4755" s="22" customFormat="1" spans="1:2">
      <c r="A4755" s="102"/>
      <c r="B4755" s="152"/>
    </row>
    <row r="4756" s="22" customFormat="1" spans="1:2">
      <c r="A4756" s="102"/>
      <c r="B4756" s="152"/>
    </row>
    <row r="4757" s="22" customFormat="1" spans="1:2">
      <c r="A4757" s="102"/>
      <c r="B4757" s="152"/>
    </row>
    <row r="4758" s="22" customFormat="1" spans="1:2">
      <c r="A4758" s="102"/>
      <c r="B4758" s="152"/>
    </row>
    <row r="4759" s="22" customFormat="1" spans="1:2">
      <c r="A4759" s="102"/>
      <c r="B4759" s="152"/>
    </row>
    <row r="4760" s="22" customFormat="1" spans="1:2">
      <c r="A4760" s="102"/>
      <c r="B4760" s="152"/>
    </row>
    <row r="4761" s="22" customFormat="1" spans="1:2">
      <c r="A4761" s="102"/>
      <c r="B4761" s="152"/>
    </row>
    <row r="4762" s="22" customFormat="1" spans="1:2">
      <c r="A4762" s="102"/>
      <c r="B4762" s="152"/>
    </row>
    <row r="4763" s="22" customFormat="1" spans="1:2">
      <c r="A4763" s="102"/>
      <c r="B4763" s="152"/>
    </row>
    <row r="4764" s="22" customFormat="1" spans="1:2">
      <c r="A4764" s="102"/>
      <c r="B4764" s="152"/>
    </row>
    <row r="4765" s="22" customFormat="1" spans="1:2">
      <c r="A4765" s="102"/>
      <c r="B4765" s="152"/>
    </row>
    <row r="4766" s="22" customFormat="1" spans="1:2">
      <c r="A4766" s="102"/>
      <c r="B4766" s="152"/>
    </row>
    <row r="4767" s="22" customFormat="1" spans="1:2">
      <c r="A4767" s="102"/>
      <c r="B4767" s="152"/>
    </row>
    <row r="4768" s="22" customFormat="1" spans="1:2">
      <c r="A4768" s="102"/>
      <c r="B4768" s="152"/>
    </row>
    <row r="4769" s="22" customFormat="1" spans="1:2">
      <c r="A4769" s="102"/>
      <c r="B4769" s="152"/>
    </row>
    <row r="4770" s="22" customFormat="1" spans="1:2">
      <c r="A4770" s="102"/>
      <c r="B4770" s="152"/>
    </row>
    <row r="4771" s="22" customFormat="1" spans="1:2">
      <c r="A4771" s="102"/>
      <c r="B4771" s="152"/>
    </row>
    <row r="4772" s="22" customFormat="1" spans="1:2">
      <c r="A4772" s="102"/>
      <c r="B4772" s="152"/>
    </row>
    <row r="4773" s="22" customFormat="1" spans="1:2">
      <c r="A4773" s="102"/>
      <c r="B4773" s="152"/>
    </row>
    <row r="4774" s="22" customFormat="1" spans="1:2">
      <c r="A4774" s="102"/>
      <c r="B4774" s="152"/>
    </row>
    <row r="4775" s="22" customFormat="1" spans="1:2">
      <c r="A4775" s="102"/>
      <c r="B4775" s="152"/>
    </row>
    <row r="4776" s="22" customFormat="1" spans="1:2">
      <c r="A4776" s="102"/>
      <c r="B4776" s="152"/>
    </row>
    <row r="4777" s="22" customFormat="1" spans="1:2">
      <c r="A4777" s="102"/>
      <c r="B4777" s="152"/>
    </row>
    <row r="4778" s="22" customFormat="1" spans="1:2">
      <c r="A4778" s="102"/>
      <c r="B4778" s="152"/>
    </row>
    <row r="4779" s="22" customFormat="1" spans="1:2">
      <c r="A4779" s="102"/>
      <c r="B4779" s="152"/>
    </row>
    <row r="4780" s="22" customFormat="1" spans="1:2">
      <c r="A4780" s="102"/>
      <c r="B4780" s="152"/>
    </row>
    <row r="4781" s="22" customFormat="1" spans="1:2">
      <c r="A4781" s="102"/>
      <c r="B4781" s="152"/>
    </row>
    <row r="4782" s="22" customFormat="1" spans="1:2">
      <c r="A4782" s="102"/>
      <c r="B4782" s="152"/>
    </row>
    <row r="4783" s="22" customFormat="1" spans="1:2">
      <c r="A4783" s="102"/>
      <c r="B4783" s="152"/>
    </row>
    <row r="4784" s="22" customFormat="1" spans="1:2">
      <c r="A4784" s="102"/>
      <c r="B4784" s="152"/>
    </row>
    <row r="4785" s="22" customFormat="1" spans="1:2">
      <c r="A4785" s="102"/>
      <c r="B4785" s="152"/>
    </row>
    <row r="4786" s="22" customFormat="1" spans="1:2">
      <c r="A4786" s="102"/>
      <c r="B4786" s="152"/>
    </row>
    <row r="4787" s="22" customFormat="1" spans="1:2">
      <c r="A4787" s="102"/>
      <c r="B4787" s="152"/>
    </row>
    <row r="4788" s="22" customFormat="1" spans="1:2">
      <c r="A4788" s="102"/>
      <c r="B4788" s="152"/>
    </row>
    <row r="4789" s="22" customFormat="1" spans="1:2">
      <c r="A4789" s="102"/>
      <c r="B4789" s="152"/>
    </row>
    <row r="4790" s="22" customFormat="1" spans="1:2">
      <c r="A4790" s="102"/>
      <c r="B4790" s="152"/>
    </row>
    <row r="4791" s="22" customFormat="1" spans="1:2">
      <c r="A4791" s="102"/>
      <c r="B4791" s="152"/>
    </row>
    <row r="4792" s="22" customFormat="1" spans="1:2">
      <c r="A4792" s="102"/>
      <c r="B4792" s="152"/>
    </row>
    <row r="4793" s="22" customFormat="1" spans="1:2">
      <c r="A4793" s="102"/>
      <c r="B4793" s="152"/>
    </row>
    <row r="4794" s="22" customFormat="1" spans="1:2">
      <c r="A4794" s="102"/>
      <c r="B4794" s="152"/>
    </row>
    <row r="4795" s="22" customFormat="1" spans="1:2">
      <c r="A4795" s="102"/>
      <c r="B4795" s="152"/>
    </row>
    <row r="4796" s="22" customFormat="1" spans="1:2">
      <c r="A4796" s="102"/>
      <c r="B4796" s="152"/>
    </row>
    <row r="4797" s="22" customFormat="1" spans="1:2">
      <c r="A4797" s="102"/>
      <c r="B4797" s="152"/>
    </row>
    <row r="4798" s="22" customFormat="1" spans="1:2">
      <c r="A4798" s="102"/>
      <c r="B4798" s="152"/>
    </row>
    <row r="4799" s="22" customFormat="1" spans="1:2">
      <c r="A4799" s="102"/>
      <c r="B4799" s="152"/>
    </row>
    <row r="4800" s="22" customFormat="1" spans="1:2">
      <c r="A4800" s="102"/>
      <c r="B4800" s="152"/>
    </row>
    <row r="4801" s="22" customFormat="1" spans="1:2">
      <c r="A4801" s="102"/>
      <c r="B4801" s="152"/>
    </row>
    <row r="4802" s="22" customFormat="1" spans="1:2">
      <c r="A4802" s="102"/>
      <c r="B4802" s="152"/>
    </row>
    <row r="4803" s="22" customFormat="1" spans="1:2">
      <c r="A4803" s="102"/>
      <c r="B4803" s="152"/>
    </row>
    <row r="4804" s="22" customFormat="1" spans="1:2">
      <c r="A4804" s="102"/>
      <c r="B4804" s="152"/>
    </row>
    <row r="4805" s="22" customFormat="1" spans="1:2">
      <c r="A4805" s="102"/>
      <c r="B4805" s="152"/>
    </row>
    <row r="4806" s="22" customFormat="1" spans="1:2">
      <c r="A4806" s="102"/>
      <c r="B4806" s="152"/>
    </row>
    <row r="4807" s="22" customFormat="1" spans="1:2">
      <c r="A4807" s="102"/>
      <c r="B4807" s="152"/>
    </row>
    <row r="4808" s="22" customFormat="1" spans="1:2">
      <c r="A4808" s="102"/>
      <c r="B4808" s="152"/>
    </row>
    <row r="4809" s="22" customFormat="1" spans="1:2">
      <c r="A4809" s="102"/>
      <c r="B4809" s="152"/>
    </row>
    <row r="4810" s="22" customFormat="1" spans="1:2">
      <c r="A4810" s="102"/>
      <c r="B4810" s="152"/>
    </row>
    <row r="4811" s="22" customFormat="1" spans="1:2">
      <c r="A4811" s="102"/>
      <c r="B4811" s="152"/>
    </row>
    <row r="4812" s="22" customFormat="1" spans="1:2">
      <c r="A4812" s="102"/>
      <c r="B4812" s="152"/>
    </row>
    <row r="4813" s="22" customFormat="1" spans="1:2">
      <c r="A4813" s="102"/>
      <c r="B4813" s="152"/>
    </row>
    <row r="4814" s="22" customFormat="1" spans="1:2">
      <c r="A4814" s="102"/>
      <c r="B4814" s="152"/>
    </row>
    <row r="4815" s="22" customFormat="1" spans="1:2">
      <c r="A4815" s="102"/>
      <c r="B4815" s="152"/>
    </row>
    <row r="4816" s="22" customFormat="1" spans="1:2">
      <c r="A4816" s="102"/>
      <c r="B4816" s="152"/>
    </row>
    <row r="4817" s="22" customFormat="1" spans="1:2">
      <c r="A4817" s="102"/>
      <c r="B4817" s="152"/>
    </row>
    <row r="4818" s="22" customFormat="1" spans="1:2">
      <c r="A4818" s="102"/>
      <c r="B4818" s="152"/>
    </row>
    <row r="4819" s="22" customFormat="1" spans="1:2">
      <c r="A4819" s="102"/>
      <c r="B4819" s="152"/>
    </row>
    <row r="4820" s="22" customFormat="1" spans="1:2">
      <c r="A4820" s="102"/>
      <c r="B4820" s="152"/>
    </row>
    <row r="4821" s="22" customFormat="1" spans="1:2">
      <c r="A4821" s="102"/>
      <c r="B4821" s="152"/>
    </row>
    <row r="4822" s="22" customFormat="1" spans="1:2">
      <c r="A4822" s="102"/>
      <c r="B4822" s="152"/>
    </row>
    <row r="4823" s="22" customFormat="1" spans="1:2">
      <c r="A4823" s="102"/>
      <c r="B4823" s="152"/>
    </row>
    <row r="4824" s="22" customFormat="1" spans="1:2">
      <c r="A4824" s="102"/>
      <c r="B4824" s="152"/>
    </row>
    <row r="4825" s="22" customFormat="1" spans="1:2">
      <c r="A4825" s="102"/>
      <c r="B4825" s="152"/>
    </row>
    <row r="4826" s="22" customFormat="1" spans="1:2">
      <c r="A4826" s="102"/>
      <c r="B4826" s="152"/>
    </row>
    <row r="4827" s="22" customFormat="1" spans="1:2">
      <c r="A4827" s="102"/>
      <c r="B4827" s="152"/>
    </row>
    <row r="4828" s="22" customFormat="1" spans="1:2">
      <c r="A4828" s="102"/>
      <c r="B4828" s="152"/>
    </row>
    <row r="4829" s="22" customFormat="1" spans="1:2">
      <c r="A4829" s="102"/>
      <c r="B4829" s="152"/>
    </row>
    <row r="4830" s="22" customFormat="1" spans="1:2">
      <c r="A4830" s="102"/>
      <c r="B4830" s="152"/>
    </row>
    <row r="4831" s="22" customFormat="1" spans="1:2">
      <c r="A4831" s="102"/>
      <c r="B4831" s="152"/>
    </row>
    <row r="4832" s="22" customFormat="1" spans="1:2">
      <c r="A4832" s="102"/>
      <c r="B4832" s="152"/>
    </row>
    <row r="4833" s="22" customFormat="1" spans="1:2">
      <c r="A4833" s="102"/>
      <c r="B4833" s="152"/>
    </row>
    <row r="4834" s="22" customFormat="1" spans="1:2">
      <c r="A4834" s="102"/>
      <c r="B4834" s="152"/>
    </row>
    <row r="4835" s="22" customFormat="1" spans="1:2">
      <c r="A4835" s="102"/>
      <c r="B4835" s="152"/>
    </row>
    <row r="4836" s="22" customFormat="1" spans="1:2">
      <c r="A4836" s="102"/>
      <c r="B4836" s="152"/>
    </row>
    <row r="4837" s="22" customFormat="1" spans="1:2">
      <c r="A4837" s="102"/>
      <c r="B4837" s="152"/>
    </row>
    <row r="4838" s="22" customFormat="1" spans="1:2">
      <c r="A4838" s="102"/>
      <c r="B4838" s="152"/>
    </row>
    <row r="4839" s="22" customFormat="1" spans="1:2">
      <c r="A4839" s="102"/>
      <c r="B4839" s="152"/>
    </row>
    <row r="4840" s="22" customFormat="1" spans="1:2">
      <c r="A4840" s="102"/>
      <c r="B4840" s="152"/>
    </row>
    <row r="4841" s="22" customFormat="1" spans="1:2">
      <c r="A4841" s="102"/>
      <c r="B4841" s="152"/>
    </row>
    <row r="4842" s="22" customFormat="1" spans="1:2">
      <c r="A4842" s="102"/>
      <c r="B4842" s="152"/>
    </row>
    <row r="4843" s="22" customFormat="1" spans="1:2">
      <c r="A4843" s="102"/>
      <c r="B4843" s="152"/>
    </row>
    <row r="4844" s="22" customFormat="1" spans="1:2">
      <c r="A4844" s="102"/>
      <c r="B4844" s="152"/>
    </row>
    <row r="4845" s="22" customFormat="1" spans="1:2">
      <c r="A4845" s="102"/>
      <c r="B4845" s="152"/>
    </row>
    <row r="4846" s="22" customFormat="1" spans="1:2">
      <c r="A4846" s="102"/>
      <c r="B4846" s="152"/>
    </row>
    <row r="4847" s="22" customFormat="1" spans="1:2">
      <c r="A4847" s="102"/>
      <c r="B4847" s="152"/>
    </row>
    <row r="4848" s="22" customFormat="1" spans="1:2">
      <c r="A4848" s="102"/>
      <c r="B4848" s="152"/>
    </row>
    <row r="4849" s="22" customFormat="1" spans="1:2">
      <c r="A4849" s="102"/>
      <c r="B4849" s="152"/>
    </row>
    <row r="4850" s="22" customFormat="1" spans="1:2">
      <c r="A4850" s="102"/>
      <c r="B4850" s="152"/>
    </row>
    <row r="4851" s="22" customFormat="1" spans="1:2">
      <c r="A4851" s="102"/>
      <c r="B4851" s="152"/>
    </row>
    <row r="4852" s="22" customFormat="1" spans="1:2">
      <c r="A4852" s="102"/>
      <c r="B4852" s="152"/>
    </row>
    <row r="4853" s="22" customFormat="1" spans="1:2">
      <c r="A4853" s="102"/>
      <c r="B4853" s="152"/>
    </row>
    <row r="4854" s="22" customFormat="1" spans="1:2">
      <c r="A4854" s="102"/>
      <c r="B4854" s="152"/>
    </row>
    <row r="4855" s="22" customFormat="1" spans="1:2">
      <c r="A4855" s="102"/>
      <c r="B4855" s="152"/>
    </row>
    <row r="4856" s="22" customFormat="1" spans="1:2">
      <c r="A4856" s="102"/>
      <c r="B4856" s="152"/>
    </row>
    <row r="4857" s="22" customFormat="1" spans="1:2">
      <c r="A4857" s="102"/>
      <c r="B4857" s="152"/>
    </row>
    <row r="4858" s="22" customFormat="1" spans="1:2">
      <c r="A4858" s="102"/>
      <c r="B4858" s="152"/>
    </row>
    <row r="4859" s="22" customFormat="1" spans="1:2">
      <c r="A4859" s="102"/>
      <c r="B4859" s="152"/>
    </row>
    <row r="4860" s="22" customFormat="1" spans="1:2">
      <c r="A4860" s="102"/>
      <c r="B4860" s="152"/>
    </row>
    <row r="4861" s="22" customFormat="1" spans="1:2">
      <c r="A4861" s="102"/>
      <c r="B4861" s="152"/>
    </row>
    <row r="4862" s="22" customFormat="1" spans="1:2">
      <c r="A4862" s="102"/>
      <c r="B4862" s="152"/>
    </row>
    <row r="4863" s="22" customFormat="1" spans="1:2">
      <c r="A4863" s="102"/>
      <c r="B4863" s="152"/>
    </row>
    <row r="4864" s="22" customFormat="1" spans="1:2">
      <c r="A4864" s="102"/>
      <c r="B4864" s="152"/>
    </row>
    <row r="4865" s="22" customFormat="1" spans="1:2">
      <c r="A4865" s="102"/>
      <c r="B4865" s="152"/>
    </row>
    <row r="4866" s="22" customFormat="1" spans="1:2">
      <c r="A4866" s="102"/>
      <c r="B4866" s="152"/>
    </row>
    <row r="4867" s="22" customFormat="1" spans="1:2">
      <c r="A4867" s="102"/>
      <c r="B4867" s="152"/>
    </row>
    <row r="4868" s="22" customFormat="1" spans="1:2">
      <c r="A4868" s="102"/>
      <c r="B4868" s="152"/>
    </row>
    <row r="4869" s="22" customFormat="1" spans="1:2">
      <c r="A4869" s="102"/>
      <c r="B4869" s="152"/>
    </row>
    <row r="4870" s="22" customFormat="1" spans="1:2">
      <c r="A4870" s="102"/>
      <c r="B4870" s="152"/>
    </row>
    <row r="4871" s="22" customFormat="1" spans="1:2">
      <c r="A4871" s="102"/>
      <c r="B4871" s="152"/>
    </row>
    <row r="4872" s="22" customFormat="1" spans="1:2">
      <c r="A4872" s="102"/>
      <c r="B4872" s="152"/>
    </row>
    <row r="4873" s="22" customFormat="1" spans="1:2">
      <c r="A4873" s="102"/>
      <c r="B4873" s="152"/>
    </row>
    <row r="4874" s="22" customFormat="1" spans="1:2">
      <c r="A4874" s="102"/>
      <c r="B4874" s="152"/>
    </row>
    <row r="4875" s="22" customFormat="1" spans="1:2">
      <c r="A4875" s="102"/>
      <c r="B4875" s="152"/>
    </row>
    <row r="4876" s="22" customFormat="1" spans="1:2">
      <c r="A4876" s="102"/>
      <c r="B4876" s="152"/>
    </row>
    <row r="4877" s="22" customFormat="1" spans="1:2">
      <c r="A4877" s="102"/>
      <c r="B4877" s="152"/>
    </row>
    <row r="4878" s="22" customFormat="1" spans="1:2">
      <c r="A4878" s="102"/>
      <c r="B4878" s="152"/>
    </row>
    <row r="4879" s="22" customFormat="1" spans="1:2">
      <c r="A4879" s="102"/>
      <c r="B4879" s="152"/>
    </row>
    <row r="4880" s="22" customFormat="1" spans="1:2">
      <c r="A4880" s="102"/>
      <c r="B4880" s="152"/>
    </row>
    <row r="4881" s="22" customFormat="1" spans="1:2">
      <c r="A4881" s="102"/>
      <c r="B4881" s="152"/>
    </row>
    <row r="4882" s="22" customFormat="1" spans="1:2">
      <c r="A4882" s="102"/>
      <c r="B4882" s="152"/>
    </row>
    <row r="4883" s="22" customFormat="1" spans="1:2">
      <c r="A4883" s="102"/>
      <c r="B4883" s="152"/>
    </row>
    <row r="4884" s="22" customFormat="1" spans="1:2">
      <c r="A4884" s="102"/>
      <c r="B4884" s="152"/>
    </row>
    <row r="4885" s="22" customFormat="1" spans="1:2">
      <c r="A4885" s="102"/>
      <c r="B4885" s="152"/>
    </row>
    <row r="4886" s="22" customFormat="1" spans="1:2">
      <c r="A4886" s="102"/>
      <c r="B4886" s="152"/>
    </row>
    <row r="4887" s="22" customFormat="1" spans="1:2">
      <c r="A4887" s="102"/>
      <c r="B4887" s="152"/>
    </row>
    <row r="4888" s="22" customFormat="1" spans="1:2">
      <c r="A4888" s="102"/>
      <c r="B4888" s="152"/>
    </row>
    <row r="4889" s="22" customFormat="1" spans="1:2">
      <c r="A4889" s="102"/>
      <c r="B4889" s="152"/>
    </row>
    <row r="4890" s="22" customFormat="1" spans="1:2">
      <c r="A4890" s="102"/>
      <c r="B4890" s="152"/>
    </row>
    <row r="4891" s="22" customFormat="1" spans="1:2">
      <c r="A4891" s="102"/>
      <c r="B4891" s="152"/>
    </row>
    <row r="4892" s="22" customFormat="1" spans="1:2">
      <c r="A4892" s="102"/>
      <c r="B4892" s="152"/>
    </row>
    <row r="4893" s="22" customFormat="1" spans="1:2">
      <c r="A4893" s="102"/>
      <c r="B4893" s="152"/>
    </row>
    <row r="4894" s="22" customFormat="1" spans="1:2">
      <c r="A4894" s="102"/>
      <c r="B4894" s="152"/>
    </row>
    <row r="4895" s="22" customFormat="1" spans="1:2">
      <c r="A4895" s="102"/>
      <c r="B4895" s="152"/>
    </row>
    <row r="4896" s="22" customFormat="1" spans="1:2">
      <c r="A4896" s="102"/>
      <c r="B4896" s="152"/>
    </row>
    <row r="4897" s="22" customFormat="1" spans="1:2">
      <c r="A4897" s="102"/>
      <c r="B4897" s="152"/>
    </row>
    <row r="4898" s="22" customFormat="1" spans="1:2">
      <c r="A4898" s="102"/>
      <c r="B4898" s="152"/>
    </row>
    <row r="4899" s="22" customFormat="1" spans="1:2">
      <c r="A4899" s="102"/>
      <c r="B4899" s="152"/>
    </row>
    <row r="4900" s="22" customFormat="1" spans="1:2">
      <c r="A4900" s="102"/>
      <c r="B4900" s="152"/>
    </row>
    <row r="4901" s="22" customFormat="1" spans="1:2">
      <c r="A4901" s="102"/>
      <c r="B4901" s="152"/>
    </row>
    <row r="4902" s="22" customFormat="1" spans="1:2">
      <c r="A4902" s="102"/>
      <c r="B4902" s="152"/>
    </row>
    <row r="4903" s="22" customFormat="1" spans="1:2">
      <c r="A4903" s="102"/>
      <c r="B4903" s="152"/>
    </row>
    <row r="4904" s="22" customFormat="1" spans="1:2">
      <c r="A4904" s="102"/>
      <c r="B4904" s="152"/>
    </row>
    <row r="4905" s="22" customFormat="1" spans="1:2">
      <c r="A4905" s="102"/>
      <c r="B4905" s="152"/>
    </row>
    <row r="4906" s="22" customFormat="1" spans="1:2">
      <c r="A4906" s="102"/>
      <c r="B4906" s="152"/>
    </row>
    <row r="4907" s="22" customFormat="1" spans="1:2">
      <c r="A4907" s="102"/>
      <c r="B4907" s="152"/>
    </row>
    <row r="4908" s="22" customFormat="1" spans="1:2">
      <c r="A4908" s="102"/>
      <c r="B4908" s="152"/>
    </row>
    <row r="4909" s="22" customFormat="1" spans="1:2">
      <c r="A4909" s="102"/>
      <c r="B4909" s="152"/>
    </row>
    <row r="4910" s="22" customFormat="1" spans="1:2">
      <c r="A4910" s="102"/>
      <c r="B4910" s="152"/>
    </row>
    <row r="4911" s="22" customFormat="1" spans="1:2">
      <c r="A4911" s="102"/>
      <c r="B4911" s="152"/>
    </row>
    <row r="4912" s="22" customFormat="1" spans="1:2">
      <c r="A4912" s="102"/>
      <c r="B4912" s="152"/>
    </row>
    <row r="4913" s="22" customFormat="1" spans="1:2">
      <c r="A4913" s="102"/>
      <c r="B4913" s="152"/>
    </row>
    <row r="4914" s="22" customFormat="1" spans="1:2">
      <c r="A4914" s="102"/>
      <c r="B4914" s="152"/>
    </row>
    <row r="4915" s="22" customFormat="1" spans="1:2">
      <c r="A4915" s="102"/>
      <c r="B4915" s="152"/>
    </row>
    <row r="4916" s="22" customFormat="1" spans="1:2">
      <c r="A4916" s="102"/>
      <c r="B4916" s="152"/>
    </row>
    <row r="4917" s="22" customFormat="1" spans="1:2">
      <c r="A4917" s="102"/>
      <c r="B4917" s="152"/>
    </row>
    <row r="4918" s="22" customFormat="1" spans="1:2">
      <c r="A4918" s="102"/>
      <c r="B4918" s="152"/>
    </row>
    <row r="4919" s="22" customFormat="1" spans="1:2">
      <c r="A4919" s="102"/>
      <c r="B4919" s="152"/>
    </row>
    <row r="4920" s="22" customFormat="1" spans="1:2">
      <c r="A4920" s="102"/>
      <c r="B4920" s="152"/>
    </row>
    <row r="4921" s="22" customFormat="1" spans="1:2">
      <c r="A4921" s="102"/>
      <c r="B4921" s="152"/>
    </row>
    <row r="4922" s="22" customFormat="1" spans="1:2">
      <c r="A4922" s="102"/>
      <c r="B4922" s="152"/>
    </row>
    <row r="4923" s="22" customFormat="1" spans="1:2">
      <c r="A4923" s="102"/>
      <c r="B4923" s="152"/>
    </row>
    <row r="4924" s="22" customFormat="1" spans="1:2">
      <c r="A4924" s="102"/>
      <c r="B4924" s="152"/>
    </row>
    <row r="4925" s="22" customFormat="1" spans="1:2">
      <c r="A4925" s="102"/>
      <c r="B4925" s="152"/>
    </row>
    <row r="4926" s="22" customFormat="1" spans="1:2">
      <c r="A4926" s="102"/>
      <c r="B4926" s="152"/>
    </row>
    <row r="4927" s="22" customFormat="1" spans="1:2">
      <c r="A4927" s="102"/>
      <c r="B4927" s="152"/>
    </row>
    <row r="4928" s="22" customFormat="1" spans="1:2">
      <c r="A4928" s="102"/>
      <c r="B4928" s="152"/>
    </row>
    <row r="4929" s="22" customFormat="1" spans="1:2">
      <c r="A4929" s="102"/>
      <c r="B4929" s="152"/>
    </row>
    <row r="4930" s="22" customFormat="1" spans="1:2">
      <c r="A4930" s="102"/>
      <c r="B4930" s="152"/>
    </row>
    <row r="4931" s="22" customFormat="1" spans="1:2">
      <c r="A4931" s="102"/>
      <c r="B4931" s="152"/>
    </row>
    <row r="4932" s="22" customFormat="1" spans="1:2">
      <c r="A4932" s="102"/>
      <c r="B4932" s="152"/>
    </row>
    <row r="4933" s="22" customFormat="1" spans="1:2">
      <c r="A4933" s="102"/>
      <c r="B4933" s="152"/>
    </row>
    <row r="4934" s="22" customFormat="1" spans="1:2">
      <c r="A4934" s="102"/>
      <c r="B4934" s="152"/>
    </row>
    <row r="4935" s="22" customFormat="1" spans="1:2">
      <c r="A4935" s="102"/>
      <c r="B4935" s="152"/>
    </row>
    <row r="4936" s="22" customFormat="1" spans="1:2">
      <c r="A4936" s="102"/>
      <c r="B4936" s="152"/>
    </row>
    <row r="4937" s="22" customFormat="1" spans="1:2">
      <c r="A4937" s="102"/>
      <c r="B4937" s="152"/>
    </row>
    <row r="4938" s="22" customFormat="1" spans="1:2">
      <c r="A4938" s="102"/>
      <c r="B4938" s="152"/>
    </row>
    <row r="4939" s="22" customFormat="1" spans="1:2">
      <c r="A4939" s="102"/>
      <c r="B4939" s="152"/>
    </row>
    <row r="4940" s="22" customFormat="1" spans="1:2">
      <c r="A4940" s="102"/>
      <c r="B4940" s="152"/>
    </row>
    <row r="4941" s="22" customFormat="1" spans="1:2">
      <c r="A4941" s="102"/>
      <c r="B4941" s="152"/>
    </row>
    <row r="4942" s="22" customFormat="1" spans="1:2">
      <c r="A4942" s="102"/>
      <c r="B4942" s="152"/>
    </row>
    <row r="4943" s="22" customFormat="1" spans="1:2">
      <c r="A4943" s="102"/>
      <c r="B4943" s="152"/>
    </row>
    <row r="4944" s="22" customFormat="1" spans="1:2">
      <c r="A4944" s="102"/>
      <c r="B4944" s="152"/>
    </row>
    <row r="4945" s="22" customFormat="1" spans="1:2">
      <c r="A4945" s="102"/>
      <c r="B4945" s="152"/>
    </row>
    <row r="4946" s="22" customFormat="1" spans="1:2">
      <c r="A4946" s="102"/>
      <c r="B4946" s="152"/>
    </row>
    <row r="4947" s="22" customFormat="1" spans="1:2">
      <c r="A4947" s="102"/>
      <c r="B4947" s="152"/>
    </row>
    <row r="4948" s="22" customFormat="1" spans="1:2">
      <c r="A4948" s="102"/>
      <c r="B4948" s="152"/>
    </row>
    <row r="4949" s="22" customFormat="1" spans="1:2">
      <c r="A4949" s="102"/>
      <c r="B4949" s="152"/>
    </row>
    <row r="4950" s="22" customFormat="1" spans="1:2">
      <c r="A4950" s="102"/>
      <c r="B4950" s="152"/>
    </row>
    <row r="4951" s="22" customFormat="1" spans="1:2">
      <c r="A4951" s="102"/>
      <c r="B4951" s="152"/>
    </row>
    <row r="4952" s="22" customFormat="1" spans="1:2">
      <c r="A4952" s="102"/>
      <c r="B4952" s="152"/>
    </row>
    <row r="4953" s="22" customFormat="1" spans="1:2">
      <c r="A4953" s="102"/>
      <c r="B4953" s="152"/>
    </row>
    <row r="4954" s="22" customFormat="1" spans="1:2">
      <c r="A4954" s="102"/>
      <c r="B4954" s="152"/>
    </row>
    <row r="4955" s="22" customFormat="1" spans="1:2">
      <c r="A4955" s="102"/>
      <c r="B4955" s="152"/>
    </row>
    <row r="4956" s="22" customFormat="1" spans="1:2">
      <c r="A4956" s="102"/>
      <c r="B4956" s="152"/>
    </row>
    <row r="4957" s="22" customFormat="1" spans="1:2">
      <c r="A4957" s="102"/>
      <c r="B4957" s="152"/>
    </row>
    <row r="4958" s="22" customFormat="1" spans="1:2">
      <c r="A4958" s="102"/>
      <c r="B4958" s="152"/>
    </row>
    <row r="4959" s="22" customFormat="1" spans="1:2">
      <c r="A4959" s="102"/>
      <c r="B4959" s="152"/>
    </row>
    <row r="4960" s="22" customFormat="1" spans="1:2">
      <c r="A4960" s="102"/>
      <c r="B4960" s="152"/>
    </row>
    <row r="4961" s="22" customFormat="1" spans="1:2">
      <c r="A4961" s="102"/>
      <c r="B4961" s="152"/>
    </row>
    <row r="4962" s="22" customFormat="1" spans="1:2">
      <c r="A4962" s="102"/>
      <c r="B4962" s="152"/>
    </row>
    <row r="4963" s="22" customFormat="1" spans="1:2">
      <c r="A4963" s="102"/>
      <c r="B4963" s="152"/>
    </row>
    <row r="4964" s="22" customFormat="1" spans="1:2">
      <c r="A4964" s="102"/>
      <c r="B4964" s="152"/>
    </row>
    <row r="4965" s="22" customFormat="1" spans="1:2">
      <c r="A4965" s="102"/>
      <c r="B4965" s="152"/>
    </row>
    <row r="4966" s="22" customFormat="1" spans="1:2">
      <c r="A4966" s="102"/>
      <c r="B4966" s="152"/>
    </row>
    <row r="4967" s="22" customFormat="1" spans="1:2">
      <c r="A4967" s="102"/>
      <c r="B4967" s="152"/>
    </row>
    <row r="4968" s="22" customFormat="1" spans="1:2">
      <c r="A4968" s="102"/>
      <c r="B4968" s="152"/>
    </row>
    <row r="4969" s="22" customFormat="1" spans="1:2">
      <c r="A4969" s="102"/>
      <c r="B4969" s="152"/>
    </row>
    <row r="4970" s="22" customFormat="1" spans="1:2">
      <c r="A4970" s="102"/>
      <c r="B4970" s="152"/>
    </row>
    <row r="4971" s="22" customFormat="1" spans="1:2">
      <c r="A4971" s="102"/>
      <c r="B4971" s="152"/>
    </row>
    <row r="4972" s="22" customFormat="1" spans="1:2">
      <c r="A4972" s="102"/>
      <c r="B4972" s="152"/>
    </row>
    <row r="4973" s="22" customFormat="1" spans="1:2">
      <c r="A4973" s="102"/>
      <c r="B4973" s="152"/>
    </row>
    <row r="4974" s="22" customFormat="1" spans="1:2">
      <c r="A4974" s="102"/>
      <c r="B4974" s="152"/>
    </row>
    <row r="4975" s="22" customFormat="1" spans="1:2">
      <c r="A4975" s="102"/>
      <c r="B4975" s="152"/>
    </row>
    <row r="4976" s="22" customFormat="1" spans="1:2">
      <c r="A4976" s="102"/>
      <c r="B4976" s="152"/>
    </row>
    <row r="4977" s="22" customFormat="1" spans="1:2">
      <c r="A4977" s="102"/>
      <c r="B4977" s="152"/>
    </row>
    <row r="4978" s="22" customFormat="1" spans="1:2">
      <c r="A4978" s="102"/>
      <c r="B4978" s="152"/>
    </row>
    <row r="4979" s="22" customFormat="1" spans="1:2">
      <c r="A4979" s="102"/>
      <c r="B4979" s="152"/>
    </row>
    <row r="4980" s="22" customFormat="1" spans="1:2">
      <c r="A4980" s="102"/>
      <c r="B4980" s="152"/>
    </row>
    <row r="4981" s="22" customFormat="1" spans="1:2">
      <c r="A4981" s="102"/>
      <c r="B4981" s="152"/>
    </row>
    <row r="4982" s="22" customFormat="1" spans="1:2">
      <c r="A4982" s="102"/>
      <c r="B4982" s="152"/>
    </row>
    <row r="4983" s="22" customFormat="1" spans="1:2">
      <c r="A4983" s="102"/>
      <c r="B4983" s="152"/>
    </row>
    <row r="4984" s="22" customFormat="1" spans="1:2">
      <c r="A4984" s="102"/>
      <c r="B4984" s="152"/>
    </row>
    <row r="4985" s="22" customFormat="1" spans="1:2">
      <c r="A4985" s="102"/>
      <c r="B4985" s="152"/>
    </row>
    <row r="4986" s="22" customFormat="1" spans="1:2">
      <c r="A4986" s="102"/>
      <c r="B4986" s="152"/>
    </row>
    <row r="4987" s="22" customFormat="1" spans="1:2">
      <c r="A4987" s="102"/>
      <c r="B4987" s="152"/>
    </row>
    <row r="4988" s="22" customFormat="1" spans="1:2">
      <c r="A4988" s="102"/>
      <c r="B4988" s="152"/>
    </row>
    <row r="4989" s="22" customFormat="1" spans="1:2">
      <c r="A4989" s="102"/>
      <c r="B4989" s="152"/>
    </row>
    <row r="4990" s="22" customFormat="1" spans="1:2">
      <c r="A4990" s="102"/>
      <c r="B4990" s="152"/>
    </row>
    <row r="4991" s="22" customFormat="1" spans="1:2">
      <c r="A4991" s="102"/>
      <c r="B4991" s="152"/>
    </row>
    <row r="4992" s="22" customFormat="1" spans="1:2">
      <c r="A4992" s="102"/>
      <c r="B4992" s="152"/>
    </row>
    <row r="4993" s="22" customFormat="1" spans="1:2">
      <c r="A4993" s="102"/>
      <c r="B4993" s="152"/>
    </row>
    <row r="4994" s="22" customFormat="1" spans="1:2">
      <c r="A4994" s="102"/>
      <c r="B4994" s="152"/>
    </row>
    <row r="4995" s="22" customFormat="1" spans="1:2">
      <c r="A4995" s="102"/>
      <c r="B4995" s="152"/>
    </row>
    <row r="4996" s="22" customFormat="1" spans="1:2">
      <c r="A4996" s="102"/>
      <c r="B4996" s="152"/>
    </row>
    <row r="4997" s="22" customFormat="1" spans="1:2">
      <c r="A4997" s="102"/>
      <c r="B4997" s="152"/>
    </row>
    <row r="4998" s="22" customFormat="1" spans="1:2">
      <c r="A4998" s="102"/>
      <c r="B4998" s="152"/>
    </row>
    <row r="4999" s="22" customFormat="1" spans="1:2">
      <c r="A4999" s="102"/>
      <c r="B4999" s="152"/>
    </row>
    <row r="5000" s="22" customFormat="1" spans="1:2">
      <c r="A5000" s="102"/>
      <c r="B5000" s="152"/>
    </row>
    <row r="5001" s="22" customFormat="1" spans="1:2">
      <c r="A5001" s="102"/>
      <c r="B5001" s="152"/>
    </row>
    <row r="5002" s="22" customFormat="1" spans="1:2">
      <c r="A5002" s="102"/>
      <c r="B5002" s="152"/>
    </row>
    <row r="5003" s="22" customFormat="1" spans="1:2">
      <c r="A5003" s="102"/>
      <c r="B5003" s="152"/>
    </row>
    <row r="5004" s="22" customFormat="1" spans="1:2">
      <c r="A5004" s="102"/>
      <c r="B5004" s="152"/>
    </row>
    <row r="5005" s="22" customFormat="1" spans="1:2">
      <c r="A5005" s="102"/>
      <c r="B5005" s="152"/>
    </row>
    <row r="5006" s="22" customFormat="1" spans="1:2">
      <c r="A5006" s="102"/>
      <c r="B5006" s="152"/>
    </row>
    <row r="5007" s="22" customFormat="1" spans="1:2">
      <c r="A5007" s="102"/>
      <c r="B5007" s="152"/>
    </row>
    <row r="5008" s="22" customFormat="1" spans="1:2">
      <c r="A5008" s="102"/>
      <c r="B5008" s="152"/>
    </row>
    <row r="5009" s="22" customFormat="1" spans="1:2">
      <c r="A5009" s="102"/>
      <c r="B5009" s="152"/>
    </row>
    <row r="5010" s="22" customFormat="1" spans="1:2">
      <c r="A5010" s="102"/>
      <c r="B5010" s="152"/>
    </row>
    <row r="5011" s="22" customFormat="1" spans="1:2">
      <c r="A5011" s="102"/>
      <c r="B5011" s="152"/>
    </row>
    <row r="5012" s="22" customFormat="1" spans="1:2">
      <c r="A5012" s="102"/>
      <c r="B5012" s="152"/>
    </row>
    <row r="5013" s="22" customFormat="1" spans="1:2">
      <c r="A5013" s="102"/>
      <c r="B5013" s="152"/>
    </row>
    <row r="5014" s="22" customFormat="1" spans="1:2">
      <c r="A5014" s="102"/>
      <c r="B5014" s="152"/>
    </row>
    <row r="5015" s="22" customFormat="1" spans="1:2">
      <c r="A5015" s="102"/>
      <c r="B5015" s="152"/>
    </row>
    <row r="5016" s="22" customFormat="1" spans="1:2">
      <c r="A5016" s="102"/>
      <c r="B5016" s="152"/>
    </row>
    <row r="5017" s="22" customFormat="1" spans="1:2">
      <c r="A5017" s="102"/>
      <c r="B5017" s="152"/>
    </row>
    <row r="5018" s="22" customFormat="1" spans="1:2">
      <c r="A5018" s="102"/>
      <c r="B5018" s="152"/>
    </row>
    <row r="5019" s="22" customFormat="1" spans="1:2">
      <c r="A5019" s="102"/>
      <c r="B5019" s="152"/>
    </row>
    <row r="5020" s="22" customFormat="1" spans="1:2">
      <c r="A5020" s="102"/>
      <c r="B5020" s="152"/>
    </row>
    <row r="5021" s="22" customFormat="1" spans="1:2">
      <c r="A5021" s="102"/>
      <c r="B5021" s="152"/>
    </row>
    <row r="5022" s="22" customFormat="1" spans="1:2">
      <c r="A5022" s="102"/>
      <c r="B5022" s="152"/>
    </row>
    <row r="5023" s="22" customFormat="1" spans="1:2">
      <c r="A5023" s="102"/>
      <c r="B5023" s="152"/>
    </row>
    <row r="5024" s="22" customFormat="1" spans="1:2">
      <c r="A5024" s="102"/>
      <c r="B5024" s="152"/>
    </row>
    <row r="5025" s="22" customFormat="1" spans="1:2">
      <c r="A5025" s="102"/>
      <c r="B5025" s="152"/>
    </row>
    <row r="5026" s="22" customFormat="1" spans="1:2">
      <c r="A5026" s="102"/>
      <c r="B5026" s="152"/>
    </row>
    <row r="5027" s="22" customFormat="1" spans="1:2">
      <c r="A5027" s="102"/>
      <c r="B5027" s="152"/>
    </row>
    <row r="5028" s="22" customFormat="1" spans="1:2">
      <c r="A5028" s="102"/>
      <c r="B5028" s="152"/>
    </row>
    <row r="5029" s="22" customFormat="1" spans="1:2">
      <c r="A5029" s="102"/>
      <c r="B5029" s="152"/>
    </row>
    <row r="5030" s="22" customFormat="1" spans="1:2">
      <c r="A5030" s="102"/>
      <c r="B5030" s="152"/>
    </row>
    <row r="5031" s="22" customFormat="1" spans="1:2">
      <c r="A5031" s="102"/>
      <c r="B5031" s="152"/>
    </row>
    <row r="5032" s="22" customFormat="1" spans="1:2">
      <c r="A5032" s="102"/>
      <c r="B5032" s="152"/>
    </row>
    <row r="5033" s="22" customFormat="1" spans="1:2">
      <c r="A5033" s="102"/>
      <c r="B5033" s="152"/>
    </row>
    <row r="5034" s="22" customFormat="1" spans="1:2">
      <c r="A5034" s="102"/>
      <c r="B5034" s="152"/>
    </row>
    <row r="5035" s="22" customFormat="1" spans="1:2">
      <c r="A5035" s="102"/>
      <c r="B5035" s="152"/>
    </row>
    <row r="5036" s="22" customFormat="1" spans="1:2">
      <c r="A5036" s="102"/>
      <c r="B5036" s="152"/>
    </row>
    <row r="5037" s="22" customFormat="1" spans="1:2">
      <c r="A5037" s="102"/>
      <c r="B5037" s="152"/>
    </row>
    <row r="5038" s="22" customFormat="1" spans="1:2">
      <c r="A5038" s="102"/>
      <c r="B5038" s="152"/>
    </row>
    <row r="5039" s="22" customFormat="1" spans="1:2">
      <c r="A5039" s="102"/>
      <c r="B5039" s="152"/>
    </row>
    <row r="5040" s="22" customFormat="1" spans="1:2">
      <c r="A5040" s="102"/>
      <c r="B5040" s="152"/>
    </row>
    <row r="5041" s="22" customFormat="1" spans="1:2">
      <c r="A5041" s="102"/>
      <c r="B5041" s="152"/>
    </row>
    <row r="5042" s="22" customFormat="1" spans="1:2">
      <c r="A5042" s="102"/>
      <c r="B5042" s="152"/>
    </row>
    <row r="5043" s="22" customFormat="1" spans="1:2">
      <c r="A5043" s="102"/>
      <c r="B5043" s="152"/>
    </row>
    <row r="5044" s="22" customFormat="1" spans="1:2">
      <c r="A5044" s="102"/>
      <c r="B5044" s="152"/>
    </row>
    <row r="5045" s="22" customFormat="1" spans="1:2">
      <c r="A5045" s="102"/>
      <c r="B5045" s="152"/>
    </row>
    <row r="5046" s="22" customFormat="1" spans="1:2">
      <c r="A5046" s="102"/>
      <c r="B5046" s="152"/>
    </row>
    <row r="5047" s="22" customFormat="1" spans="1:2">
      <c r="A5047" s="102"/>
      <c r="B5047" s="152"/>
    </row>
    <row r="5048" s="22" customFormat="1" spans="1:2">
      <c r="A5048" s="102"/>
      <c r="B5048" s="152"/>
    </row>
    <row r="5049" s="22" customFormat="1" spans="1:2">
      <c r="A5049" s="102"/>
      <c r="B5049" s="152"/>
    </row>
    <row r="5050" s="22" customFormat="1" spans="1:2">
      <c r="A5050" s="102"/>
      <c r="B5050" s="152"/>
    </row>
    <row r="5051" s="22" customFormat="1" spans="1:2">
      <c r="A5051" s="102"/>
      <c r="B5051" s="152"/>
    </row>
    <row r="5052" s="22" customFormat="1" spans="1:2">
      <c r="A5052" s="102"/>
      <c r="B5052" s="152"/>
    </row>
    <row r="5053" s="22" customFormat="1" spans="1:2">
      <c r="A5053" s="102"/>
      <c r="B5053" s="152"/>
    </row>
    <row r="5054" s="22" customFormat="1" spans="1:2">
      <c r="A5054" s="102"/>
      <c r="B5054" s="152"/>
    </row>
    <row r="5055" s="22" customFormat="1" spans="1:2">
      <c r="A5055" s="102"/>
      <c r="B5055" s="152"/>
    </row>
    <row r="5056" s="22" customFormat="1" spans="1:2">
      <c r="A5056" s="102"/>
      <c r="B5056" s="152"/>
    </row>
    <row r="5057" s="22" customFormat="1" spans="1:2">
      <c r="A5057" s="102"/>
      <c r="B5057" s="152"/>
    </row>
    <row r="5058" s="22" customFormat="1" spans="1:2">
      <c r="A5058" s="102"/>
      <c r="B5058" s="152"/>
    </row>
    <row r="5059" s="22" customFormat="1" spans="1:2">
      <c r="A5059" s="102"/>
      <c r="B5059" s="152"/>
    </row>
    <row r="5060" s="22" customFormat="1" spans="1:2">
      <c r="A5060" s="102"/>
      <c r="B5060" s="152"/>
    </row>
    <row r="5061" s="22" customFormat="1" spans="1:2">
      <c r="A5061" s="102"/>
      <c r="B5061" s="152"/>
    </row>
    <row r="5062" s="22" customFormat="1" spans="1:2">
      <c r="A5062" s="102"/>
      <c r="B5062" s="152"/>
    </row>
    <row r="5063" s="22" customFormat="1" spans="1:2">
      <c r="A5063" s="102"/>
      <c r="B5063" s="152"/>
    </row>
    <row r="5064" s="22" customFormat="1" spans="1:2">
      <c r="A5064" s="102"/>
      <c r="B5064" s="152"/>
    </row>
    <row r="5065" s="22" customFormat="1" spans="1:2">
      <c r="A5065" s="102"/>
      <c r="B5065" s="152"/>
    </row>
    <row r="5066" s="22" customFormat="1" spans="1:2">
      <c r="A5066" s="102"/>
      <c r="B5066" s="152"/>
    </row>
    <row r="5067" s="22" customFormat="1" spans="1:2">
      <c r="A5067" s="102"/>
      <c r="B5067" s="152"/>
    </row>
    <row r="5068" s="22" customFormat="1" spans="1:2">
      <c r="A5068" s="102"/>
      <c r="B5068" s="152"/>
    </row>
    <row r="5069" s="22" customFormat="1" spans="1:2">
      <c r="A5069" s="102"/>
      <c r="B5069" s="152"/>
    </row>
    <row r="5070" s="22" customFormat="1" spans="1:2">
      <c r="A5070" s="102"/>
      <c r="B5070" s="152"/>
    </row>
    <row r="5071" s="22" customFormat="1" spans="1:2">
      <c r="A5071" s="102"/>
      <c r="B5071" s="152"/>
    </row>
    <row r="5072" s="22" customFormat="1" spans="1:2">
      <c r="A5072" s="102"/>
      <c r="B5072" s="152"/>
    </row>
    <row r="5073" s="22" customFormat="1" spans="1:2">
      <c r="A5073" s="102"/>
      <c r="B5073" s="152"/>
    </row>
    <row r="5074" s="22" customFormat="1" spans="1:2">
      <c r="A5074" s="102"/>
      <c r="B5074" s="152"/>
    </row>
    <row r="5075" s="22" customFormat="1" spans="1:2">
      <c r="A5075" s="102"/>
      <c r="B5075" s="152"/>
    </row>
    <row r="5076" s="22" customFormat="1" spans="1:2">
      <c r="A5076" s="102"/>
      <c r="B5076" s="152"/>
    </row>
    <row r="5077" s="22" customFormat="1" spans="1:2">
      <c r="A5077" s="102"/>
      <c r="B5077" s="152"/>
    </row>
    <row r="5078" s="22" customFormat="1" spans="1:2">
      <c r="A5078" s="102"/>
      <c r="B5078" s="152"/>
    </row>
    <row r="5079" s="22" customFormat="1" spans="1:2">
      <c r="A5079" s="102"/>
      <c r="B5079" s="152"/>
    </row>
    <row r="5080" s="22" customFormat="1" spans="1:2">
      <c r="A5080" s="102"/>
      <c r="B5080" s="152"/>
    </row>
    <row r="5081" s="22" customFormat="1" spans="1:2">
      <c r="A5081" s="102"/>
      <c r="B5081" s="152"/>
    </row>
    <row r="5082" s="22" customFormat="1" spans="1:2">
      <c r="A5082" s="102"/>
      <c r="B5082" s="152"/>
    </row>
    <row r="5083" s="22" customFormat="1" spans="1:2">
      <c r="A5083" s="102"/>
      <c r="B5083" s="152"/>
    </row>
    <row r="5084" s="22" customFormat="1" spans="1:2">
      <c r="A5084" s="102"/>
      <c r="B5084" s="152"/>
    </row>
    <row r="5085" s="22" customFormat="1" spans="1:2">
      <c r="A5085" s="102"/>
      <c r="B5085" s="152"/>
    </row>
    <row r="5086" s="22" customFormat="1" spans="1:2">
      <c r="A5086" s="102"/>
      <c r="B5086" s="152"/>
    </row>
    <row r="5087" s="22" customFormat="1" spans="1:2">
      <c r="A5087" s="102"/>
      <c r="B5087" s="152"/>
    </row>
    <row r="5088" s="22" customFormat="1" spans="1:2">
      <c r="A5088" s="102"/>
      <c r="B5088" s="152"/>
    </row>
    <row r="5089" s="22" customFormat="1" spans="1:2">
      <c r="A5089" s="102"/>
      <c r="B5089" s="152"/>
    </row>
    <row r="5090" s="22" customFormat="1" spans="1:2">
      <c r="A5090" s="102"/>
      <c r="B5090" s="152"/>
    </row>
    <row r="5091" s="22" customFormat="1" spans="1:2">
      <c r="A5091" s="102"/>
      <c r="B5091" s="152"/>
    </row>
    <row r="5092" s="22" customFormat="1" spans="1:2">
      <c r="A5092" s="102"/>
      <c r="B5092" s="152"/>
    </row>
    <row r="5093" s="22" customFormat="1" spans="1:2">
      <c r="A5093" s="102"/>
      <c r="B5093" s="152"/>
    </row>
    <row r="5094" s="22" customFormat="1" spans="1:2">
      <c r="A5094" s="102"/>
      <c r="B5094" s="152"/>
    </row>
    <row r="5095" s="22" customFormat="1" spans="1:2">
      <c r="A5095" s="102"/>
      <c r="B5095" s="152"/>
    </row>
    <row r="5096" s="22" customFormat="1" spans="1:2">
      <c r="A5096" s="102"/>
      <c r="B5096" s="152"/>
    </row>
    <row r="5097" s="22" customFormat="1" spans="1:2">
      <c r="A5097" s="102"/>
      <c r="B5097" s="152"/>
    </row>
    <row r="5098" s="22" customFormat="1" spans="1:2">
      <c r="A5098" s="102"/>
      <c r="B5098" s="152"/>
    </row>
    <row r="5099" s="22" customFormat="1" spans="1:2">
      <c r="A5099" s="102"/>
      <c r="B5099" s="152"/>
    </row>
    <row r="5100" s="22" customFormat="1" spans="1:2">
      <c r="A5100" s="102"/>
      <c r="B5100" s="152"/>
    </row>
    <row r="5101" s="22" customFormat="1" spans="1:2">
      <c r="A5101" s="102"/>
      <c r="B5101" s="152"/>
    </row>
    <row r="5102" s="22" customFormat="1" spans="1:2">
      <c r="A5102" s="102"/>
      <c r="B5102" s="152"/>
    </row>
    <row r="5103" s="22" customFormat="1" spans="1:2">
      <c r="A5103" s="102"/>
      <c r="B5103" s="152"/>
    </row>
    <row r="5104" s="22" customFormat="1" spans="1:2">
      <c r="A5104" s="102"/>
      <c r="B5104" s="152"/>
    </row>
    <row r="5105" s="22" customFormat="1" spans="1:2">
      <c r="A5105" s="102"/>
      <c r="B5105" s="152"/>
    </row>
    <row r="5106" s="22" customFormat="1" spans="1:2">
      <c r="A5106" s="102"/>
      <c r="B5106" s="152"/>
    </row>
    <row r="5107" s="22" customFormat="1" spans="1:2">
      <c r="A5107" s="102"/>
      <c r="B5107" s="152"/>
    </row>
    <row r="5108" s="22" customFormat="1" spans="1:2">
      <c r="A5108" s="102"/>
      <c r="B5108" s="152"/>
    </row>
    <row r="5109" s="22" customFormat="1" spans="1:2">
      <c r="A5109" s="102"/>
      <c r="B5109" s="152"/>
    </row>
    <row r="5110" s="22" customFormat="1" spans="1:2">
      <c r="A5110" s="102"/>
      <c r="B5110" s="152"/>
    </row>
    <row r="5111" s="22" customFormat="1" spans="1:2">
      <c r="A5111" s="102"/>
      <c r="B5111" s="152"/>
    </row>
    <row r="5112" s="22" customFormat="1" spans="1:2">
      <c r="A5112" s="102"/>
      <c r="B5112" s="152"/>
    </row>
    <row r="5113" s="22" customFormat="1" spans="1:2">
      <c r="A5113" s="102"/>
      <c r="B5113" s="152"/>
    </row>
    <row r="5114" s="22" customFormat="1" spans="1:2">
      <c r="A5114" s="102"/>
      <c r="B5114" s="152"/>
    </row>
    <row r="5115" s="22" customFormat="1" spans="1:2">
      <c r="A5115" s="102"/>
      <c r="B5115" s="152"/>
    </row>
    <row r="5116" s="22" customFormat="1" spans="1:2">
      <c r="A5116" s="102"/>
      <c r="B5116" s="152"/>
    </row>
    <row r="5117" s="22" customFormat="1" spans="1:2">
      <c r="A5117" s="102"/>
      <c r="B5117" s="152"/>
    </row>
    <row r="5118" s="22" customFormat="1" spans="1:2">
      <c r="A5118" s="102"/>
      <c r="B5118" s="152"/>
    </row>
    <row r="5119" s="22" customFormat="1" spans="1:2">
      <c r="A5119" s="102"/>
      <c r="B5119" s="152"/>
    </row>
    <row r="5120" s="22" customFormat="1" spans="1:2">
      <c r="A5120" s="102"/>
      <c r="B5120" s="152"/>
    </row>
    <row r="5121" s="22" customFormat="1" spans="1:2">
      <c r="A5121" s="102"/>
      <c r="B5121" s="152"/>
    </row>
    <row r="5122" s="22" customFormat="1" spans="1:2">
      <c r="A5122" s="102"/>
      <c r="B5122" s="152"/>
    </row>
    <row r="5123" s="22" customFormat="1" spans="1:2">
      <c r="A5123" s="102"/>
      <c r="B5123" s="152"/>
    </row>
    <row r="5124" s="22" customFormat="1" spans="1:2">
      <c r="A5124" s="102"/>
      <c r="B5124" s="152"/>
    </row>
    <row r="5125" s="22" customFormat="1" spans="1:2">
      <c r="A5125" s="102"/>
      <c r="B5125" s="152"/>
    </row>
    <row r="5126" s="22" customFormat="1" spans="1:2">
      <c r="A5126" s="102"/>
      <c r="B5126" s="152"/>
    </row>
    <row r="5127" s="22" customFormat="1" spans="1:2">
      <c r="A5127" s="102"/>
      <c r="B5127" s="152"/>
    </row>
    <row r="5128" s="22" customFormat="1" spans="1:2">
      <c r="A5128" s="102"/>
      <c r="B5128" s="152"/>
    </row>
    <row r="5129" s="22" customFormat="1" spans="1:2">
      <c r="A5129" s="102"/>
      <c r="B5129" s="152"/>
    </row>
    <row r="5130" s="22" customFormat="1" spans="1:2">
      <c r="A5130" s="102"/>
      <c r="B5130" s="152"/>
    </row>
    <row r="5131" s="22" customFormat="1" spans="1:2">
      <c r="A5131" s="102"/>
      <c r="B5131" s="152"/>
    </row>
    <row r="5132" s="22" customFormat="1" spans="1:2">
      <c r="A5132" s="102"/>
      <c r="B5132" s="152"/>
    </row>
    <row r="5133" s="22" customFormat="1" spans="1:2">
      <c r="A5133" s="102"/>
      <c r="B5133" s="152"/>
    </row>
    <row r="5134" s="22" customFormat="1" spans="1:2">
      <c r="A5134" s="102"/>
      <c r="B5134" s="152"/>
    </row>
    <row r="5135" s="22" customFormat="1" spans="1:2">
      <c r="A5135" s="102"/>
      <c r="B5135" s="152"/>
    </row>
    <row r="5136" s="22" customFormat="1" spans="1:2">
      <c r="A5136" s="102"/>
      <c r="B5136" s="152"/>
    </row>
    <row r="5137" s="22" customFormat="1" spans="1:2">
      <c r="A5137" s="102"/>
      <c r="B5137" s="152"/>
    </row>
    <row r="5138" s="22" customFormat="1" spans="1:2">
      <c r="A5138" s="102"/>
      <c r="B5138" s="152"/>
    </row>
    <row r="5139" s="22" customFormat="1" spans="1:2">
      <c r="A5139" s="102"/>
      <c r="B5139" s="152"/>
    </row>
    <row r="5140" s="22" customFormat="1" spans="1:2">
      <c r="A5140" s="102"/>
      <c r="B5140" s="152"/>
    </row>
    <row r="5141" s="22" customFormat="1" spans="1:2">
      <c r="A5141" s="102"/>
      <c r="B5141" s="152"/>
    </row>
    <row r="5142" s="22" customFormat="1" spans="1:2">
      <c r="A5142" s="102"/>
      <c r="B5142" s="152"/>
    </row>
    <row r="5143" s="22" customFormat="1" spans="1:2">
      <c r="A5143" s="102"/>
      <c r="B5143" s="152"/>
    </row>
    <row r="5144" s="22" customFormat="1" spans="1:2">
      <c r="A5144" s="102"/>
      <c r="B5144" s="152"/>
    </row>
    <row r="5145" s="22" customFormat="1" spans="1:2">
      <c r="A5145" s="102"/>
      <c r="B5145" s="152"/>
    </row>
    <row r="5146" s="22" customFormat="1" spans="1:2">
      <c r="A5146" s="102"/>
      <c r="B5146" s="152"/>
    </row>
    <row r="5147" s="22" customFormat="1" spans="1:2">
      <c r="A5147" s="102"/>
      <c r="B5147" s="152"/>
    </row>
    <row r="5148" s="22" customFormat="1" spans="1:2">
      <c r="A5148" s="102"/>
      <c r="B5148" s="152"/>
    </row>
    <row r="5149" s="22" customFormat="1" spans="1:2">
      <c r="A5149" s="102"/>
      <c r="B5149" s="152"/>
    </row>
    <row r="5150" s="22" customFormat="1" spans="1:2">
      <c r="A5150" s="102"/>
      <c r="B5150" s="152"/>
    </row>
    <row r="5151" s="22" customFormat="1" spans="1:2">
      <c r="A5151" s="102"/>
      <c r="B5151" s="152"/>
    </row>
    <row r="5152" s="22" customFormat="1" spans="1:2">
      <c r="A5152" s="102"/>
      <c r="B5152" s="152"/>
    </row>
    <row r="5153" s="22" customFormat="1" spans="1:2">
      <c r="A5153" s="102"/>
      <c r="B5153" s="152"/>
    </row>
    <row r="5154" s="22" customFormat="1" spans="1:2">
      <c r="A5154" s="102"/>
      <c r="B5154" s="152"/>
    </row>
    <row r="5155" s="22" customFormat="1" spans="1:2">
      <c r="A5155" s="102"/>
      <c r="B5155" s="152"/>
    </row>
    <row r="5156" s="22" customFormat="1" spans="1:2">
      <c r="A5156" s="102"/>
      <c r="B5156" s="152"/>
    </row>
    <row r="5157" s="22" customFormat="1" spans="1:2">
      <c r="A5157" s="102"/>
      <c r="B5157" s="152"/>
    </row>
    <row r="5158" s="22" customFormat="1" spans="1:2">
      <c r="A5158" s="102"/>
      <c r="B5158" s="152"/>
    </row>
    <row r="5159" s="22" customFormat="1" spans="1:2">
      <c r="A5159" s="102"/>
      <c r="B5159" s="152"/>
    </row>
    <row r="5160" s="22" customFormat="1" spans="1:2">
      <c r="A5160" s="102"/>
      <c r="B5160" s="152"/>
    </row>
    <row r="5161" s="22" customFormat="1" spans="1:2">
      <c r="A5161" s="102"/>
      <c r="B5161" s="152"/>
    </row>
    <row r="5162" s="22" customFormat="1" spans="1:2">
      <c r="A5162" s="102"/>
      <c r="B5162" s="152"/>
    </row>
    <row r="5163" s="22" customFormat="1" spans="1:2">
      <c r="A5163" s="102"/>
      <c r="B5163" s="152"/>
    </row>
    <row r="5164" s="22" customFormat="1" spans="1:2">
      <c r="A5164" s="102"/>
      <c r="B5164" s="152"/>
    </row>
    <row r="5165" s="22" customFormat="1" spans="1:2">
      <c r="A5165" s="102"/>
      <c r="B5165" s="152"/>
    </row>
    <row r="5166" s="22" customFormat="1" spans="1:2">
      <c r="A5166" s="102"/>
      <c r="B5166" s="152"/>
    </row>
    <row r="5167" s="22" customFormat="1" spans="1:2">
      <c r="A5167" s="102"/>
      <c r="B5167" s="152"/>
    </row>
    <row r="5168" s="22" customFormat="1" spans="1:2">
      <c r="A5168" s="102"/>
      <c r="B5168" s="152"/>
    </row>
    <row r="5169" s="22" customFormat="1" spans="1:2">
      <c r="A5169" s="102"/>
      <c r="B5169" s="152"/>
    </row>
    <row r="5170" s="22" customFormat="1" spans="1:2">
      <c r="A5170" s="102"/>
      <c r="B5170" s="152"/>
    </row>
    <row r="5171" s="22" customFormat="1" spans="1:2">
      <c r="A5171" s="102"/>
      <c r="B5171" s="152"/>
    </row>
    <row r="5172" s="22" customFormat="1" spans="1:2">
      <c r="A5172" s="102"/>
      <c r="B5172" s="152"/>
    </row>
    <row r="5173" s="22" customFormat="1" spans="1:2">
      <c r="A5173" s="102"/>
      <c r="B5173" s="152"/>
    </row>
    <row r="5174" s="22" customFormat="1" spans="1:2">
      <c r="A5174" s="102"/>
      <c r="B5174" s="152"/>
    </row>
    <row r="5175" s="22" customFormat="1" spans="1:2">
      <c r="A5175" s="102"/>
      <c r="B5175" s="152"/>
    </row>
    <row r="5176" s="22" customFormat="1" spans="1:2">
      <c r="A5176" s="102"/>
      <c r="B5176" s="152"/>
    </row>
    <row r="5177" s="22" customFormat="1" spans="1:2">
      <c r="A5177" s="102"/>
      <c r="B5177" s="152"/>
    </row>
    <row r="5178" s="22" customFormat="1" spans="1:2">
      <c r="A5178" s="102"/>
      <c r="B5178" s="152"/>
    </row>
    <row r="5179" s="22" customFormat="1" spans="1:2">
      <c r="A5179" s="102"/>
      <c r="B5179" s="152"/>
    </row>
    <row r="5180" s="22" customFormat="1" spans="1:2">
      <c r="A5180" s="102"/>
      <c r="B5180" s="152"/>
    </row>
    <row r="5181" s="22" customFormat="1" spans="1:2">
      <c r="A5181" s="102"/>
      <c r="B5181" s="152"/>
    </row>
    <row r="5182" s="22" customFormat="1" spans="1:2">
      <c r="A5182" s="102"/>
      <c r="B5182" s="152"/>
    </row>
    <row r="5183" s="22" customFormat="1" spans="1:2">
      <c r="A5183" s="102"/>
      <c r="B5183" s="152"/>
    </row>
    <row r="5184" s="22" customFormat="1" spans="1:2">
      <c r="A5184" s="102"/>
      <c r="B5184" s="152"/>
    </row>
    <row r="5185" s="22" customFormat="1" spans="1:2">
      <c r="A5185" s="102"/>
      <c r="B5185" s="152"/>
    </row>
    <row r="5186" s="22" customFormat="1" spans="1:2">
      <c r="A5186" s="102"/>
      <c r="B5186" s="152"/>
    </row>
    <row r="5187" s="22" customFormat="1" spans="1:2">
      <c r="A5187" s="102"/>
      <c r="B5187" s="152"/>
    </row>
    <row r="5188" s="22" customFormat="1" spans="1:2">
      <c r="A5188" s="102"/>
      <c r="B5188" s="152"/>
    </row>
    <row r="5189" s="22" customFormat="1" spans="1:2">
      <c r="A5189" s="102"/>
      <c r="B5189" s="152"/>
    </row>
    <row r="5190" s="22" customFormat="1" spans="1:2">
      <c r="A5190" s="102"/>
      <c r="B5190" s="152"/>
    </row>
    <row r="5191" s="22" customFormat="1" spans="1:2">
      <c r="A5191" s="102"/>
      <c r="B5191" s="152"/>
    </row>
    <row r="5192" s="22" customFormat="1" spans="1:2">
      <c r="A5192" s="102"/>
      <c r="B5192" s="152"/>
    </row>
    <row r="5193" s="22" customFormat="1" spans="1:2">
      <c r="A5193" s="102"/>
      <c r="B5193" s="152"/>
    </row>
    <row r="5194" s="22" customFormat="1" spans="1:2">
      <c r="A5194" s="102"/>
      <c r="B5194" s="152"/>
    </row>
    <row r="5195" s="22" customFormat="1" spans="1:2">
      <c r="A5195" s="102"/>
      <c r="B5195" s="152"/>
    </row>
    <row r="5196" s="22" customFormat="1" spans="1:2">
      <c r="A5196" s="102"/>
      <c r="B5196" s="152"/>
    </row>
    <row r="5197" s="22" customFormat="1" spans="1:2">
      <c r="A5197" s="102"/>
      <c r="B5197" s="152"/>
    </row>
    <row r="5198" s="22" customFormat="1" spans="1:2">
      <c r="A5198" s="102"/>
      <c r="B5198" s="152"/>
    </row>
    <row r="5199" s="22" customFormat="1" spans="1:2">
      <c r="A5199" s="102"/>
      <c r="B5199" s="152"/>
    </row>
    <row r="5200" s="22" customFormat="1" spans="1:2">
      <c r="A5200" s="102"/>
      <c r="B5200" s="152"/>
    </row>
    <row r="5201" s="22" customFormat="1" spans="1:2">
      <c r="A5201" s="102"/>
      <c r="B5201" s="152"/>
    </row>
    <row r="5202" s="22" customFormat="1" spans="1:2">
      <c r="A5202" s="102"/>
      <c r="B5202" s="152"/>
    </row>
    <row r="5203" s="22" customFormat="1" spans="1:2">
      <c r="A5203" s="102"/>
      <c r="B5203" s="152"/>
    </row>
    <row r="5204" s="22" customFormat="1" spans="1:2">
      <c r="A5204" s="102"/>
      <c r="B5204" s="152"/>
    </row>
    <row r="5205" s="22" customFormat="1" spans="1:2">
      <c r="A5205" s="102"/>
      <c r="B5205" s="152"/>
    </row>
    <row r="5206" s="22" customFormat="1" spans="1:2">
      <c r="A5206" s="102"/>
      <c r="B5206" s="152"/>
    </row>
    <row r="5207" s="22" customFormat="1" spans="1:2">
      <c r="A5207" s="102"/>
      <c r="B5207" s="152"/>
    </row>
    <row r="5208" s="22" customFormat="1" spans="1:2">
      <c r="A5208" s="102"/>
      <c r="B5208" s="152"/>
    </row>
    <row r="5209" s="22" customFormat="1" spans="1:2">
      <c r="A5209" s="102"/>
      <c r="B5209" s="152"/>
    </row>
    <row r="5210" s="22" customFormat="1" spans="1:2">
      <c r="A5210" s="102"/>
      <c r="B5210" s="152"/>
    </row>
    <row r="5211" s="22" customFormat="1" spans="1:2">
      <c r="A5211" s="102"/>
      <c r="B5211" s="152"/>
    </row>
    <row r="5212" s="22" customFormat="1" spans="1:2">
      <c r="A5212" s="102"/>
      <c r="B5212" s="152"/>
    </row>
    <row r="5213" s="22" customFormat="1" spans="1:2">
      <c r="A5213" s="102"/>
      <c r="B5213" s="152"/>
    </row>
    <row r="5214" s="22" customFormat="1" spans="1:2">
      <c r="A5214" s="102"/>
      <c r="B5214" s="152"/>
    </row>
    <row r="5215" s="22" customFormat="1" spans="1:2">
      <c r="A5215" s="102"/>
      <c r="B5215" s="152"/>
    </row>
    <row r="5216" s="22" customFormat="1" spans="1:2">
      <c r="A5216" s="102"/>
      <c r="B5216" s="152"/>
    </row>
    <row r="5217" s="22" customFormat="1" spans="1:2">
      <c r="A5217" s="102"/>
      <c r="B5217" s="152"/>
    </row>
    <row r="5218" s="22" customFormat="1" spans="1:2">
      <c r="A5218" s="102"/>
      <c r="B5218" s="152"/>
    </row>
    <row r="5219" s="22" customFormat="1" spans="1:2">
      <c r="A5219" s="102"/>
      <c r="B5219" s="152"/>
    </row>
    <row r="5220" s="22" customFormat="1" spans="1:2">
      <c r="A5220" s="102"/>
      <c r="B5220" s="152"/>
    </row>
    <row r="5221" s="22" customFormat="1" spans="1:2">
      <c r="A5221" s="102"/>
      <c r="B5221" s="152"/>
    </row>
    <row r="5222" s="22" customFormat="1" spans="1:2">
      <c r="A5222" s="102"/>
      <c r="B5222" s="152"/>
    </row>
    <row r="5223" s="22" customFormat="1" spans="1:2">
      <c r="A5223" s="102"/>
      <c r="B5223" s="152"/>
    </row>
    <row r="5224" s="22" customFormat="1" spans="1:2">
      <c r="A5224" s="102"/>
      <c r="B5224" s="152"/>
    </row>
    <row r="5225" s="22" customFormat="1" spans="1:2">
      <c r="A5225" s="102"/>
      <c r="B5225" s="152"/>
    </row>
    <row r="5226" s="22" customFormat="1" spans="1:2">
      <c r="A5226" s="102"/>
      <c r="B5226" s="152"/>
    </row>
    <row r="5227" s="22" customFormat="1" spans="1:2">
      <c r="A5227" s="102"/>
      <c r="B5227" s="152"/>
    </row>
    <row r="5228" s="22" customFormat="1" spans="1:2">
      <c r="A5228" s="102"/>
      <c r="B5228" s="152"/>
    </row>
    <row r="5229" s="22" customFormat="1" spans="1:2">
      <c r="A5229" s="102"/>
      <c r="B5229" s="152"/>
    </row>
    <row r="5230" s="22" customFormat="1" spans="1:2">
      <c r="A5230" s="102"/>
      <c r="B5230" s="152"/>
    </row>
    <row r="5231" s="22" customFormat="1" spans="1:2">
      <c r="A5231" s="102"/>
      <c r="B5231" s="152"/>
    </row>
    <row r="5232" s="22" customFormat="1" spans="1:2">
      <c r="A5232" s="102"/>
      <c r="B5232" s="152"/>
    </row>
    <row r="5233" s="22" customFormat="1" spans="1:2">
      <c r="A5233" s="102"/>
      <c r="B5233" s="152"/>
    </row>
    <row r="5234" s="22" customFormat="1" spans="1:2">
      <c r="A5234" s="102"/>
      <c r="B5234" s="152"/>
    </row>
    <row r="5235" s="22" customFormat="1" spans="1:2">
      <c r="A5235" s="102"/>
      <c r="B5235" s="152"/>
    </row>
    <row r="5236" s="22" customFormat="1" spans="1:2">
      <c r="A5236" s="102"/>
      <c r="B5236" s="152"/>
    </row>
    <row r="5237" s="22" customFormat="1" spans="1:2">
      <c r="A5237" s="102"/>
      <c r="B5237" s="152"/>
    </row>
    <row r="5238" s="22" customFormat="1" spans="1:2">
      <c r="A5238" s="102"/>
      <c r="B5238" s="152"/>
    </row>
    <row r="5239" s="22" customFormat="1" spans="1:2">
      <c r="A5239" s="102"/>
      <c r="B5239" s="152"/>
    </row>
    <row r="5240" s="22" customFormat="1" spans="1:2">
      <c r="A5240" s="102"/>
      <c r="B5240" s="152"/>
    </row>
    <row r="5241" s="22" customFormat="1" spans="1:2">
      <c r="A5241" s="102"/>
      <c r="B5241" s="152"/>
    </row>
    <row r="5242" s="22" customFormat="1" spans="1:2">
      <c r="A5242" s="102"/>
      <c r="B5242" s="152"/>
    </row>
    <row r="5243" s="22" customFormat="1" spans="1:2">
      <c r="A5243" s="102"/>
      <c r="B5243" s="152"/>
    </row>
    <row r="5244" s="22" customFormat="1" spans="1:2">
      <c r="A5244" s="102"/>
      <c r="B5244" s="152"/>
    </row>
    <row r="5245" s="22" customFormat="1" spans="1:2">
      <c r="A5245" s="102"/>
      <c r="B5245" s="152"/>
    </row>
    <row r="5246" s="22" customFormat="1" spans="1:2">
      <c r="A5246" s="102"/>
      <c r="B5246" s="152"/>
    </row>
    <row r="5247" s="22" customFormat="1" spans="1:2">
      <c r="A5247" s="102"/>
      <c r="B5247" s="152"/>
    </row>
    <row r="5248" s="22" customFormat="1" spans="1:2">
      <c r="A5248" s="102"/>
      <c r="B5248" s="152"/>
    </row>
    <row r="5249" s="22" customFormat="1" spans="1:2">
      <c r="A5249" s="102"/>
      <c r="B5249" s="152"/>
    </row>
    <row r="5250" s="22" customFormat="1" spans="1:2">
      <c r="A5250" s="102"/>
      <c r="B5250" s="152"/>
    </row>
    <row r="5251" s="22" customFormat="1" spans="1:2">
      <c r="A5251" s="102"/>
      <c r="B5251" s="152"/>
    </row>
    <row r="5252" s="22" customFormat="1" spans="1:2">
      <c r="A5252" s="102"/>
      <c r="B5252" s="152"/>
    </row>
    <row r="5253" s="22" customFormat="1" spans="1:2">
      <c r="A5253" s="102"/>
      <c r="B5253" s="152"/>
    </row>
    <row r="5254" s="22" customFormat="1" spans="1:2">
      <c r="A5254" s="102"/>
      <c r="B5254" s="152"/>
    </row>
    <row r="5255" s="22" customFormat="1" spans="1:2">
      <c r="A5255" s="102"/>
      <c r="B5255" s="152"/>
    </row>
    <row r="5256" s="22" customFormat="1" spans="1:2">
      <c r="A5256" s="102"/>
      <c r="B5256" s="152"/>
    </row>
    <row r="5257" s="22" customFormat="1" spans="1:2">
      <c r="A5257" s="102"/>
      <c r="B5257" s="152"/>
    </row>
    <row r="5258" s="22" customFormat="1" spans="1:2">
      <c r="A5258" s="102"/>
      <c r="B5258" s="152"/>
    </row>
    <row r="5259" s="22" customFormat="1" spans="1:2">
      <c r="A5259" s="102"/>
      <c r="B5259" s="152"/>
    </row>
    <row r="5260" s="22" customFormat="1" spans="1:2">
      <c r="A5260" s="102"/>
      <c r="B5260" s="152"/>
    </row>
    <row r="5261" s="22" customFormat="1" spans="1:2">
      <c r="A5261" s="102"/>
      <c r="B5261" s="152"/>
    </row>
    <row r="5262" s="22" customFormat="1" spans="1:2">
      <c r="A5262" s="102"/>
      <c r="B5262" s="152"/>
    </row>
    <row r="5263" s="22" customFormat="1" spans="1:2">
      <c r="A5263" s="102"/>
      <c r="B5263" s="152"/>
    </row>
    <row r="5264" s="22" customFormat="1" spans="1:2">
      <c r="A5264" s="102"/>
      <c r="B5264" s="152"/>
    </row>
    <row r="5265" s="22" customFormat="1" spans="1:2">
      <c r="A5265" s="102"/>
      <c r="B5265" s="152"/>
    </row>
    <row r="5266" s="22" customFormat="1" spans="1:2">
      <c r="A5266" s="102"/>
      <c r="B5266" s="152"/>
    </row>
    <row r="5267" s="22" customFormat="1" spans="1:2">
      <c r="A5267" s="102"/>
      <c r="B5267" s="152"/>
    </row>
    <row r="5268" s="22" customFormat="1" spans="1:2">
      <c r="A5268" s="102"/>
      <c r="B5268" s="152"/>
    </row>
    <row r="5269" s="22" customFormat="1" spans="1:2">
      <c r="A5269" s="102"/>
      <c r="B5269" s="152"/>
    </row>
    <row r="5270" s="22" customFormat="1" spans="1:2">
      <c r="A5270" s="102"/>
      <c r="B5270" s="152"/>
    </row>
    <row r="5271" s="22" customFormat="1" spans="1:2">
      <c r="A5271" s="102"/>
      <c r="B5271" s="152"/>
    </row>
    <row r="5272" s="22" customFormat="1" spans="1:2">
      <c r="A5272" s="102"/>
      <c r="B5272" s="152"/>
    </row>
    <row r="5273" s="22" customFormat="1" spans="1:2">
      <c r="A5273" s="102"/>
      <c r="B5273" s="152"/>
    </row>
    <row r="5274" s="22" customFormat="1" spans="1:2">
      <c r="A5274" s="102"/>
      <c r="B5274" s="152"/>
    </row>
    <row r="5275" s="22" customFormat="1" spans="1:2">
      <c r="A5275" s="102"/>
      <c r="B5275" s="152"/>
    </row>
    <row r="5276" s="22" customFormat="1" spans="1:2">
      <c r="A5276" s="102"/>
      <c r="B5276" s="152"/>
    </row>
    <row r="5277" s="22" customFormat="1" spans="1:2">
      <c r="A5277" s="102"/>
      <c r="B5277" s="152"/>
    </row>
    <row r="5278" s="22" customFormat="1" spans="1:2">
      <c r="A5278" s="102"/>
      <c r="B5278" s="152"/>
    </row>
    <row r="5279" s="22" customFormat="1" spans="1:2">
      <c r="A5279" s="102"/>
      <c r="B5279" s="152"/>
    </row>
    <row r="5280" s="22" customFormat="1" spans="1:2">
      <c r="A5280" s="102"/>
      <c r="B5280" s="152"/>
    </row>
    <row r="5281" s="22" customFormat="1" spans="1:2">
      <c r="A5281" s="102"/>
      <c r="B5281" s="152"/>
    </row>
    <row r="5282" s="22" customFormat="1" spans="1:2">
      <c r="A5282" s="102"/>
      <c r="B5282" s="152"/>
    </row>
    <row r="5283" s="22" customFormat="1" spans="1:2">
      <c r="A5283" s="102"/>
      <c r="B5283" s="152"/>
    </row>
    <row r="5284" s="22" customFormat="1" spans="1:2">
      <c r="A5284" s="102"/>
      <c r="B5284" s="152"/>
    </row>
    <row r="5285" s="22" customFormat="1" spans="1:2">
      <c r="A5285" s="102"/>
      <c r="B5285" s="152"/>
    </row>
    <row r="5286" s="22" customFormat="1" spans="1:2">
      <c r="A5286" s="102"/>
      <c r="B5286" s="152"/>
    </row>
    <row r="5287" s="22" customFormat="1" spans="1:2">
      <c r="A5287" s="102"/>
      <c r="B5287" s="152"/>
    </row>
    <row r="5288" s="22" customFormat="1" spans="1:2">
      <c r="A5288" s="102"/>
      <c r="B5288" s="152"/>
    </row>
    <row r="5289" s="22" customFormat="1" spans="1:2">
      <c r="A5289" s="102"/>
      <c r="B5289" s="152"/>
    </row>
    <row r="5290" s="22" customFormat="1" spans="1:2">
      <c r="A5290" s="102"/>
      <c r="B5290" s="152"/>
    </row>
    <row r="5291" s="22" customFormat="1" spans="1:2">
      <c r="A5291" s="102"/>
      <c r="B5291" s="152"/>
    </row>
    <row r="5292" s="22" customFormat="1" spans="1:2">
      <c r="A5292" s="102"/>
      <c r="B5292" s="152"/>
    </row>
    <row r="5293" s="22" customFormat="1" spans="1:2">
      <c r="A5293" s="102"/>
      <c r="B5293" s="152"/>
    </row>
    <row r="5294" s="22" customFormat="1" spans="1:2">
      <c r="A5294" s="102"/>
      <c r="B5294" s="152"/>
    </row>
    <row r="5295" s="22" customFormat="1" spans="1:2">
      <c r="A5295" s="102"/>
      <c r="B5295" s="152"/>
    </row>
    <row r="5296" s="22" customFormat="1" spans="1:2">
      <c r="A5296" s="102"/>
      <c r="B5296" s="152"/>
    </row>
    <row r="5297" s="22" customFormat="1" spans="1:2">
      <c r="A5297" s="102"/>
      <c r="B5297" s="152"/>
    </row>
    <row r="5298" s="22" customFormat="1" spans="1:2">
      <c r="A5298" s="102"/>
      <c r="B5298" s="152"/>
    </row>
    <row r="5299" s="22" customFormat="1" spans="1:2">
      <c r="A5299" s="102"/>
      <c r="B5299" s="152"/>
    </row>
    <row r="5300" s="22" customFormat="1" spans="1:2">
      <c r="A5300" s="102"/>
      <c r="B5300" s="152"/>
    </row>
    <row r="5301" s="22" customFormat="1" spans="1:2">
      <c r="A5301" s="102"/>
      <c r="B5301" s="152"/>
    </row>
    <row r="5302" s="22" customFormat="1" spans="1:2">
      <c r="A5302" s="102"/>
      <c r="B5302" s="152"/>
    </row>
    <row r="5303" s="22" customFormat="1" spans="1:2">
      <c r="A5303" s="102"/>
      <c r="B5303" s="152"/>
    </row>
    <row r="5304" s="22" customFormat="1" spans="1:2">
      <c r="A5304" s="102"/>
      <c r="B5304" s="152"/>
    </row>
    <row r="5305" s="22" customFormat="1" spans="1:2">
      <c r="A5305" s="102"/>
      <c r="B5305" s="152"/>
    </row>
    <row r="5306" s="22" customFormat="1" spans="1:2">
      <c r="A5306" s="102"/>
      <c r="B5306" s="152"/>
    </row>
    <row r="5307" s="22" customFormat="1" spans="1:2">
      <c r="A5307" s="102"/>
      <c r="B5307" s="152"/>
    </row>
    <row r="5308" s="22" customFormat="1" spans="1:2">
      <c r="A5308" s="102"/>
      <c r="B5308" s="152"/>
    </row>
    <row r="5309" s="22" customFormat="1" spans="1:2">
      <c r="A5309" s="102"/>
      <c r="B5309" s="152"/>
    </row>
    <row r="5310" s="22" customFormat="1" spans="1:2">
      <c r="A5310" s="102"/>
      <c r="B5310" s="152"/>
    </row>
    <row r="5311" s="22" customFormat="1" spans="1:2">
      <c r="A5311" s="102"/>
      <c r="B5311" s="152"/>
    </row>
    <row r="5312" s="22" customFormat="1" spans="1:2">
      <c r="A5312" s="102"/>
      <c r="B5312" s="152"/>
    </row>
    <row r="5313" s="22" customFormat="1" spans="1:2">
      <c r="A5313" s="102"/>
      <c r="B5313" s="152"/>
    </row>
    <row r="5314" s="22" customFormat="1" spans="1:2">
      <c r="A5314" s="102"/>
      <c r="B5314" s="152"/>
    </row>
    <row r="5315" s="22" customFormat="1" spans="1:2">
      <c r="A5315" s="102"/>
      <c r="B5315" s="152"/>
    </row>
    <row r="5316" s="22" customFormat="1" spans="1:2">
      <c r="A5316" s="102"/>
      <c r="B5316" s="152"/>
    </row>
    <row r="5317" s="22" customFormat="1" spans="1:2">
      <c r="A5317" s="102"/>
      <c r="B5317" s="152"/>
    </row>
    <row r="5318" s="22" customFormat="1" spans="1:2">
      <c r="A5318" s="102"/>
      <c r="B5318" s="152"/>
    </row>
    <row r="5319" s="22" customFormat="1" spans="1:2">
      <c r="A5319" s="102"/>
      <c r="B5319" s="152"/>
    </row>
    <row r="5320" s="22" customFormat="1" spans="1:2">
      <c r="A5320" s="102"/>
      <c r="B5320" s="152"/>
    </row>
    <row r="5321" s="22" customFormat="1" spans="1:2">
      <c r="A5321" s="102"/>
      <c r="B5321" s="152"/>
    </row>
    <row r="5322" s="22" customFormat="1" spans="1:2">
      <c r="A5322" s="102"/>
      <c r="B5322" s="152"/>
    </row>
    <row r="5323" s="22" customFormat="1" spans="1:2">
      <c r="A5323" s="102"/>
      <c r="B5323" s="152"/>
    </row>
    <row r="5324" s="22" customFormat="1" spans="1:2">
      <c r="A5324" s="102"/>
      <c r="B5324" s="152"/>
    </row>
    <row r="5325" s="22" customFormat="1" spans="1:2">
      <c r="A5325" s="102"/>
      <c r="B5325" s="152"/>
    </row>
    <row r="5326" s="22" customFormat="1" spans="1:2">
      <c r="A5326" s="102"/>
      <c r="B5326" s="152"/>
    </row>
    <row r="5327" s="22" customFormat="1" spans="1:2">
      <c r="A5327" s="102"/>
      <c r="B5327" s="152"/>
    </row>
    <row r="5328" s="22" customFormat="1" spans="1:2">
      <c r="A5328" s="102"/>
      <c r="B5328" s="152"/>
    </row>
    <row r="5329" s="22" customFormat="1" spans="1:2">
      <c r="A5329" s="102"/>
      <c r="B5329" s="152"/>
    </row>
    <row r="5330" s="22" customFormat="1" spans="1:2">
      <c r="A5330" s="102"/>
      <c r="B5330" s="152"/>
    </row>
    <row r="5331" s="22" customFormat="1" spans="1:2">
      <c r="A5331" s="102"/>
      <c r="B5331" s="152"/>
    </row>
    <row r="5332" s="22" customFormat="1" spans="1:2">
      <c r="A5332" s="102"/>
      <c r="B5332" s="152"/>
    </row>
    <row r="5333" s="22" customFormat="1" spans="1:2">
      <c r="A5333" s="102"/>
      <c r="B5333" s="152"/>
    </row>
    <row r="5334" s="22" customFormat="1" spans="1:2">
      <c r="A5334" s="102"/>
      <c r="B5334" s="152"/>
    </row>
    <row r="5335" s="22" customFormat="1" spans="1:2">
      <c r="A5335" s="102"/>
      <c r="B5335" s="152"/>
    </row>
    <row r="5336" s="22" customFormat="1" spans="1:2">
      <c r="A5336" s="102"/>
      <c r="B5336" s="152"/>
    </row>
    <row r="5337" s="22" customFormat="1" spans="1:2">
      <c r="A5337" s="102"/>
      <c r="B5337" s="152"/>
    </row>
    <row r="5338" s="22" customFormat="1" spans="1:2">
      <c r="A5338" s="102"/>
      <c r="B5338" s="152"/>
    </row>
    <row r="5339" s="22" customFormat="1" spans="1:2">
      <c r="A5339" s="102"/>
      <c r="B5339" s="152"/>
    </row>
    <row r="5340" s="22" customFormat="1" spans="1:2">
      <c r="A5340" s="102"/>
      <c r="B5340" s="152"/>
    </row>
    <row r="5341" s="22" customFormat="1" spans="1:2">
      <c r="A5341" s="102"/>
      <c r="B5341" s="152"/>
    </row>
    <row r="5342" s="22" customFormat="1" spans="1:2">
      <c r="A5342" s="102"/>
      <c r="B5342" s="152"/>
    </row>
    <row r="5343" s="22" customFormat="1" spans="1:2">
      <c r="A5343" s="102"/>
      <c r="B5343" s="152"/>
    </row>
    <row r="5344" s="22" customFormat="1" spans="1:2">
      <c r="A5344" s="102"/>
      <c r="B5344" s="152"/>
    </row>
    <row r="5345" s="22" customFormat="1" spans="1:2">
      <c r="A5345" s="102"/>
      <c r="B5345" s="152"/>
    </row>
    <row r="5346" s="22" customFormat="1" spans="1:2">
      <c r="A5346" s="102"/>
      <c r="B5346" s="152"/>
    </row>
    <row r="5347" s="22" customFormat="1" spans="1:2">
      <c r="A5347" s="102"/>
      <c r="B5347" s="152"/>
    </row>
    <row r="5348" s="22" customFormat="1" spans="1:2">
      <c r="A5348" s="102"/>
      <c r="B5348" s="152"/>
    </row>
    <row r="5349" s="22" customFormat="1" spans="1:2">
      <c r="A5349" s="102"/>
      <c r="B5349" s="152"/>
    </row>
    <row r="5350" s="22" customFormat="1" spans="1:2">
      <c r="A5350" s="102"/>
      <c r="B5350" s="152"/>
    </row>
    <row r="5351" s="22" customFormat="1" spans="1:2">
      <c r="A5351" s="102"/>
      <c r="B5351" s="152"/>
    </row>
    <row r="5352" s="22" customFormat="1" spans="1:2">
      <c r="A5352" s="102"/>
      <c r="B5352" s="152"/>
    </row>
    <row r="5353" s="22" customFormat="1" spans="1:2">
      <c r="A5353" s="102"/>
      <c r="B5353" s="152"/>
    </row>
    <row r="5354" s="22" customFormat="1" spans="1:2">
      <c r="A5354" s="102"/>
      <c r="B5354" s="152"/>
    </row>
    <row r="5355" s="22" customFormat="1" spans="1:2">
      <c r="A5355" s="102"/>
      <c r="B5355" s="152"/>
    </row>
    <row r="5356" s="22" customFormat="1" spans="1:2">
      <c r="A5356" s="102"/>
      <c r="B5356" s="152"/>
    </row>
    <row r="5357" s="22" customFormat="1" spans="1:2">
      <c r="A5357" s="102"/>
      <c r="B5357" s="152"/>
    </row>
    <row r="5358" s="22" customFormat="1" spans="1:2">
      <c r="A5358" s="102"/>
      <c r="B5358" s="152"/>
    </row>
    <row r="5359" s="22" customFormat="1" spans="1:2">
      <c r="A5359" s="102"/>
      <c r="B5359" s="152"/>
    </row>
    <row r="5360" s="22" customFormat="1" spans="1:2">
      <c r="A5360" s="102"/>
      <c r="B5360" s="152"/>
    </row>
    <row r="5361" s="22" customFormat="1" spans="1:2">
      <c r="A5361" s="102"/>
      <c r="B5361" s="152"/>
    </row>
    <row r="5362" s="22" customFormat="1" spans="1:2">
      <c r="A5362" s="102"/>
      <c r="B5362" s="152"/>
    </row>
    <row r="5363" s="22" customFormat="1" spans="1:2">
      <c r="A5363" s="102"/>
      <c r="B5363" s="152"/>
    </row>
    <row r="5364" s="22" customFormat="1" spans="1:2">
      <c r="A5364" s="102"/>
      <c r="B5364" s="152"/>
    </row>
    <row r="5365" s="22" customFormat="1" spans="1:2">
      <c r="A5365" s="102"/>
      <c r="B5365" s="152"/>
    </row>
    <row r="5366" s="22" customFormat="1" spans="1:2">
      <c r="A5366" s="102"/>
      <c r="B5366" s="152"/>
    </row>
    <row r="5367" s="22" customFormat="1" spans="1:2">
      <c r="A5367" s="102"/>
      <c r="B5367" s="152"/>
    </row>
    <row r="5368" s="22" customFormat="1" spans="1:2">
      <c r="A5368" s="102"/>
      <c r="B5368" s="152"/>
    </row>
    <row r="5369" s="22" customFormat="1" spans="1:2">
      <c r="A5369" s="102"/>
      <c r="B5369" s="152"/>
    </row>
    <row r="5370" s="22" customFormat="1" spans="1:2">
      <c r="A5370" s="102"/>
      <c r="B5370" s="152"/>
    </row>
    <row r="5371" s="22" customFormat="1" spans="1:2">
      <c r="A5371" s="102"/>
      <c r="B5371" s="152"/>
    </row>
    <row r="5372" s="22" customFormat="1" spans="1:2">
      <c r="A5372" s="102"/>
      <c r="B5372" s="152"/>
    </row>
    <row r="5373" s="22" customFormat="1" spans="1:2">
      <c r="A5373" s="102"/>
      <c r="B5373" s="152"/>
    </row>
    <row r="5374" s="22" customFormat="1" spans="1:2">
      <c r="A5374" s="102"/>
      <c r="B5374" s="152"/>
    </row>
    <row r="5375" s="22" customFormat="1" spans="1:2">
      <c r="A5375" s="102"/>
      <c r="B5375" s="152"/>
    </row>
    <row r="5376" s="22" customFormat="1" spans="1:2">
      <c r="A5376" s="102"/>
      <c r="B5376" s="152"/>
    </row>
    <row r="5377" s="22" customFormat="1" spans="1:2">
      <c r="A5377" s="102"/>
      <c r="B5377" s="152"/>
    </row>
    <row r="5378" s="22" customFormat="1" spans="1:2">
      <c r="A5378" s="102"/>
      <c r="B5378" s="152"/>
    </row>
    <row r="5379" s="22" customFormat="1" spans="1:2">
      <c r="A5379" s="102"/>
      <c r="B5379" s="152"/>
    </row>
    <row r="5380" s="22" customFormat="1" spans="1:2">
      <c r="A5380" s="102"/>
      <c r="B5380" s="152"/>
    </row>
    <row r="5381" s="22" customFormat="1" spans="1:2">
      <c r="A5381" s="102"/>
      <c r="B5381" s="152"/>
    </row>
    <row r="5382" s="22" customFormat="1" spans="1:2">
      <c r="A5382" s="102"/>
      <c r="B5382" s="152"/>
    </row>
    <row r="5383" s="22" customFormat="1" spans="1:2">
      <c r="A5383" s="102"/>
      <c r="B5383" s="152"/>
    </row>
    <row r="5384" s="22" customFormat="1" spans="1:2">
      <c r="A5384" s="102"/>
      <c r="B5384" s="152"/>
    </row>
    <row r="5385" s="22" customFormat="1" spans="1:2">
      <c r="A5385" s="102"/>
      <c r="B5385" s="152"/>
    </row>
    <row r="5386" s="22" customFormat="1" spans="1:2">
      <c r="A5386" s="102"/>
      <c r="B5386" s="152"/>
    </row>
    <row r="5387" s="22" customFormat="1" spans="1:2">
      <c r="A5387" s="102"/>
      <c r="B5387" s="152"/>
    </row>
    <row r="5388" s="22" customFormat="1" spans="1:2">
      <c r="A5388" s="102"/>
      <c r="B5388" s="152"/>
    </row>
    <row r="5389" s="22" customFormat="1" spans="1:2">
      <c r="A5389" s="102"/>
      <c r="B5389" s="152"/>
    </row>
    <row r="5390" s="22" customFormat="1" spans="1:2">
      <c r="A5390" s="102"/>
      <c r="B5390" s="152"/>
    </row>
    <row r="5391" s="22" customFormat="1" spans="1:2">
      <c r="A5391" s="102"/>
      <c r="B5391" s="152"/>
    </row>
    <row r="5392" s="22" customFormat="1" spans="1:2">
      <c r="A5392" s="102"/>
      <c r="B5392" s="152"/>
    </row>
    <row r="5393" s="22" customFormat="1" spans="1:2">
      <c r="A5393" s="102"/>
      <c r="B5393" s="152"/>
    </row>
    <row r="5394" s="22" customFormat="1" spans="1:2">
      <c r="A5394" s="102"/>
      <c r="B5394" s="152"/>
    </row>
    <row r="5395" s="22" customFormat="1" spans="1:2">
      <c r="A5395" s="102"/>
      <c r="B5395" s="152"/>
    </row>
    <row r="5396" s="22" customFormat="1" spans="1:2">
      <c r="A5396" s="102"/>
      <c r="B5396" s="152"/>
    </row>
    <row r="5397" s="22" customFormat="1" spans="1:2">
      <c r="A5397" s="102"/>
      <c r="B5397" s="152"/>
    </row>
    <row r="5398" s="22" customFormat="1" spans="1:2">
      <c r="A5398" s="102"/>
      <c r="B5398" s="152"/>
    </row>
    <row r="5399" s="22" customFormat="1" spans="1:2">
      <c r="A5399" s="102"/>
      <c r="B5399" s="152"/>
    </row>
    <row r="5400" s="22" customFormat="1" spans="1:2">
      <c r="A5400" s="102"/>
      <c r="B5400" s="152"/>
    </row>
    <row r="5401" s="22" customFormat="1" spans="1:2">
      <c r="A5401" s="102"/>
      <c r="B5401" s="152"/>
    </row>
    <row r="5402" s="22" customFormat="1" spans="1:2">
      <c r="A5402" s="102"/>
      <c r="B5402" s="152"/>
    </row>
    <row r="5403" s="22" customFormat="1" spans="1:2">
      <c r="A5403" s="102"/>
      <c r="B5403" s="152"/>
    </row>
    <row r="5404" s="22" customFormat="1" spans="1:2">
      <c r="A5404" s="102"/>
      <c r="B5404" s="152"/>
    </row>
    <row r="5405" s="22" customFormat="1" spans="1:2">
      <c r="A5405" s="102"/>
      <c r="B5405" s="152"/>
    </row>
    <row r="5406" s="22" customFormat="1" spans="1:2">
      <c r="A5406" s="102"/>
      <c r="B5406" s="152"/>
    </row>
    <row r="5407" s="22" customFormat="1" spans="1:2">
      <c r="A5407" s="102"/>
      <c r="B5407" s="152"/>
    </row>
    <row r="5408" s="22" customFormat="1" spans="1:2">
      <c r="A5408" s="102"/>
      <c r="B5408" s="152"/>
    </row>
    <row r="5409" s="22" customFormat="1" spans="1:2">
      <c r="A5409" s="102"/>
      <c r="B5409" s="152"/>
    </row>
    <row r="5410" s="22" customFormat="1" spans="1:2">
      <c r="A5410" s="102"/>
      <c r="B5410" s="152"/>
    </row>
    <row r="5411" s="22" customFormat="1" spans="1:2">
      <c r="A5411" s="102"/>
      <c r="B5411" s="152"/>
    </row>
    <row r="5412" s="22" customFormat="1" spans="1:2">
      <c r="A5412" s="102"/>
      <c r="B5412" s="152"/>
    </row>
    <row r="5413" s="22" customFormat="1" spans="1:2">
      <c r="A5413" s="102"/>
      <c r="B5413" s="152"/>
    </row>
    <row r="5414" s="22" customFormat="1" spans="1:2">
      <c r="A5414" s="102"/>
      <c r="B5414" s="152"/>
    </row>
    <row r="5415" s="22" customFormat="1" spans="1:2">
      <c r="A5415" s="102"/>
      <c r="B5415" s="152"/>
    </row>
    <row r="5416" s="22" customFormat="1" spans="1:2">
      <c r="A5416" s="102"/>
      <c r="B5416" s="152"/>
    </row>
    <row r="5417" s="22" customFormat="1" spans="1:2">
      <c r="A5417" s="102"/>
      <c r="B5417" s="152"/>
    </row>
    <row r="5418" s="22" customFormat="1" spans="1:2">
      <c r="A5418" s="102"/>
      <c r="B5418" s="152"/>
    </row>
    <row r="5419" s="22" customFormat="1" spans="1:2">
      <c r="A5419" s="102"/>
      <c r="B5419" s="152"/>
    </row>
    <row r="5420" s="22" customFormat="1" spans="1:2">
      <c r="A5420" s="102"/>
      <c r="B5420" s="152"/>
    </row>
    <row r="5421" s="22" customFormat="1" spans="1:2">
      <c r="A5421" s="102"/>
      <c r="B5421" s="152"/>
    </row>
    <row r="5422" s="22" customFormat="1" spans="1:2">
      <c r="A5422" s="102"/>
      <c r="B5422" s="152"/>
    </row>
    <row r="5423" s="22" customFormat="1" spans="1:2">
      <c r="A5423" s="102"/>
      <c r="B5423" s="152"/>
    </row>
    <row r="5424" s="22" customFormat="1" spans="1:2">
      <c r="A5424" s="102"/>
      <c r="B5424" s="152"/>
    </row>
    <row r="5425" s="22" customFormat="1" spans="1:2">
      <c r="A5425" s="102"/>
      <c r="B5425" s="152"/>
    </row>
    <row r="5426" s="22" customFormat="1" spans="1:2">
      <c r="A5426" s="102"/>
      <c r="B5426" s="152"/>
    </row>
    <row r="5427" s="22" customFormat="1" spans="1:2">
      <c r="A5427" s="102"/>
      <c r="B5427" s="152"/>
    </row>
    <row r="5428" s="22" customFormat="1" spans="1:2">
      <c r="A5428" s="102"/>
      <c r="B5428" s="152"/>
    </row>
    <row r="5429" s="22" customFormat="1" spans="1:2">
      <c r="A5429" s="102"/>
      <c r="B5429" s="152"/>
    </row>
    <row r="5430" s="22" customFormat="1" spans="1:2">
      <c r="A5430" s="102"/>
      <c r="B5430" s="152"/>
    </row>
    <row r="5431" s="22" customFormat="1" spans="1:2">
      <c r="A5431" s="102"/>
      <c r="B5431" s="152"/>
    </row>
    <row r="5432" s="22" customFormat="1" spans="1:2">
      <c r="A5432" s="102"/>
      <c r="B5432" s="152"/>
    </row>
    <row r="5433" s="22" customFormat="1" spans="1:2">
      <c r="A5433" s="102"/>
      <c r="B5433" s="152"/>
    </row>
    <row r="5434" s="22" customFormat="1" spans="1:2">
      <c r="A5434" s="102"/>
      <c r="B5434" s="152"/>
    </row>
    <row r="5435" s="22" customFormat="1" spans="1:2">
      <c r="A5435" s="102"/>
      <c r="B5435" s="152"/>
    </row>
    <row r="5436" s="22" customFormat="1" spans="1:2">
      <c r="A5436" s="102"/>
      <c r="B5436" s="152"/>
    </row>
    <row r="5437" s="22" customFormat="1" spans="1:2">
      <c r="A5437" s="102"/>
      <c r="B5437" s="152"/>
    </row>
    <row r="5438" s="22" customFormat="1" spans="1:2">
      <c r="A5438" s="102"/>
      <c r="B5438" s="152"/>
    </row>
    <row r="5439" s="22" customFormat="1" spans="1:2">
      <c r="A5439" s="102"/>
      <c r="B5439" s="152"/>
    </row>
    <row r="5440" s="22" customFormat="1" spans="1:2">
      <c r="A5440" s="102"/>
      <c r="B5440" s="152"/>
    </row>
    <row r="5441" s="22" customFormat="1" spans="1:2">
      <c r="A5441" s="102"/>
      <c r="B5441" s="152"/>
    </row>
    <row r="5442" s="22" customFormat="1" spans="1:2">
      <c r="A5442" s="102"/>
      <c r="B5442" s="152"/>
    </row>
    <row r="5443" s="22" customFormat="1" spans="1:2">
      <c r="A5443" s="102"/>
      <c r="B5443" s="152"/>
    </row>
    <row r="5444" s="22" customFormat="1" spans="1:2">
      <c r="A5444" s="102"/>
      <c r="B5444" s="152"/>
    </row>
    <row r="5445" s="22" customFormat="1" spans="1:2">
      <c r="A5445" s="102"/>
      <c r="B5445" s="152"/>
    </row>
    <row r="5446" s="22" customFormat="1" spans="1:2">
      <c r="A5446" s="102"/>
      <c r="B5446" s="152"/>
    </row>
    <row r="5447" s="22" customFormat="1" spans="1:2">
      <c r="A5447" s="102"/>
      <c r="B5447" s="152"/>
    </row>
    <row r="5448" s="22" customFormat="1" spans="1:2">
      <c r="A5448" s="102"/>
      <c r="B5448" s="152"/>
    </row>
    <row r="5449" s="22" customFormat="1" spans="1:2">
      <c r="A5449" s="102"/>
      <c r="B5449" s="152"/>
    </row>
    <row r="5450" s="22" customFormat="1" spans="1:2">
      <c r="A5450" s="102"/>
      <c r="B5450" s="152"/>
    </row>
    <row r="5451" s="22" customFormat="1" spans="1:2">
      <c r="A5451" s="102"/>
      <c r="B5451" s="152"/>
    </row>
    <row r="5452" s="22" customFormat="1" spans="1:2">
      <c r="A5452" s="102"/>
      <c r="B5452" s="152"/>
    </row>
    <row r="5453" s="22" customFormat="1" spans="1:2">
      <c r="A5453" s="102"/>
      <c r="B5453" s="152"/>
    </row>
    <row r="5454" s="22" customFormat="1" spans="1:2">
      <c r="A5454" s="102"/>
      <c r="B5454" s="152"/>
    </row>
    <row r="5455" s="22" customFormat="1" spans="1:2">
      <c r="A5455" s="102"/>
      <c r="B5455" s="152"/>
    </row>
    <row r="5456" s="22" customFormat="1" spans="1:2">
      <c r="A5456" s="102"/>
      <c r="B5456" s="152"/>
    </row>
    <row r="5457" s="22" customFormat="1" spans="1:2">
      <c r="A5457" s="102"/>
      <c r="B5457" s="152"/>
    </row>
    <row r="5458" s="22" customFormat="1" spans="1:2">
      <c r="A5458" s="102"/>
      <c r="B5458" s="152"/>
    </row>
    <row r="5459" s="22" customFormat="1" spans="1:2">
      <c r="A5459" s="102"/>
      <c r="B5459" s="152"/>
    </row>
    <row r="5460" s="22" customFormat="1" spans="1:2">
      <c r="A5460" s="102"/>
      <c r="B5460" s="152"/>
    </row>
    <row r="5461" s="22" customFormat="1" spans="1:2">
      <c r="A5461" s="102"/>
      <c r="B5461" s="152"/>
    </row>
    <row r="5462" s="22" customFormat="1" spans="1:2">
      <c r="A5462" s="102"/>
      <c r="B5462" s="152"/>
    </row>
    <row r="5463" s="22" customFormat="1" spans="1:2">
      <c r="A5463" s="102"/>
      <c r="B5463" s="152"/>
    </row>
    <row r="5464" s="22" customFormat="1" spans="1:2">
      <c r="A5464" s="102"/>
      <c r="B5464" s="152"/>
    </row>
    <row r="5465" s="22" customFormat="1" spans="1:2">
      <c r="A5465" s="102"/>
      <c r="B5465" s="152"/>
    </row>
    <row r="5466" s="22" customFormat="1" spans="1:2">
      <c r="A5466" s="102"/>
      <c r="B5466" s="152"/>
    </row>
    <row r="5467" s="22" customFormat="1" spans="1:2">
      <c r="A5467" s="102"/>
      <c r="B5467" s="152"/>
    </row>
    <row r="5468" s="22" customFormat="1" spans="1:2">
      <c r="A5468" s="102"/>
      <c r="B5468" s="152"/>
    </row>
    <row r="5469" s="22" customFormat="1" spans="1:2">
      <c r="A5469" s="102"/>
      <c r="B5469" s="152"/>
    </row>
    <row r="5470" s="22" customFormat="1" spans="1:2">
      <c r="A5470" s="102"/>
      <c r="B5470" s="152"/>
    </row>
    <row r="5471" s="22" customFormat="1" spans="1:2">
      <c r="A5471" s="102"/>
      <c r="B5471" s="152"/>
    </row>
    <row r="5472" s="22" customFormat="1" spans="1:2">
      <c r="A5472" s="102"/>
      <c r="B5472" s="152"/>
    </row>
    <row r="5473" s="22" customFormat="1" spans="1:2">
      <c r="A5473" s="102"/>
      <c r="B5473" s="152"/>
    </row>
    <row r="5474" s="22" customFormat="1" spans="1:2">
      <c r="A5474" s="102"/>
      <c r="B5474" s="152"/>
    </row>
    <row r="5475" s="22" customFormat="1" spans="1:2">
      <c r="A5475" s="102"/>
      <c r="B5475" s="152"/>
    </row>
    <row r="5476" s="22" customFormat="1" spans="1:2">
      <c r="A5476" s="102"/>
      <c r="B5476" s="152"/>
    </row>
    <row r="5477" s="22" customFormat="1" spans="1:2">
      <c r="A5477" s="102"/>
      <c r="B5477" s="152"/>
    </row>
    <row r="5478" s="22" customFormat="1" spans="1:2">
      <c r="A5478" s="102"/>
      <c r="B5478" s="152"/>
    </row>
    <row r="5479" s="22" customFormat="1" spans="1:2">
      <c r="A5479" s="102"/>
      <c r="B5479" s="152"/>
    </row>
    <row r="5480" s="22" customFormat="1" spans="1:2">
      <c r="A5480" s="102"/>
      <c r="B5480" s="152"/>
    </row>
    <row r="5481" s="22" customFormat="1" spans="1:2">
      <c r="A5481" s="102"/>
      <c r="B5481" s="152"/>
    </row>
    <row r="5482" s="22" customFormat="1" spans="1:2">
      <c r="A5482" s="102"/>
      <c r="B5482" s="152"/>
    </row>
    <row r="5483" s="22" customFormat="1" spans="1:2">
      <c r="A5483" s="102"/>
      <c r="B5483" s="152"/>
    </row>
    <row r="5484" s="22" customFormat="1" spans="1:2">
      <c r="A5484" s="102"/>
      <c r="B5484" s="152"/>
    </row>
    <row r="5485" s="22" customFormat="1" spans="1:2">
      <c r="A5485" s="102"/>
      <c r="B5485" s="152"/>
    </row>
    <row r="5486" s="22" customFormat="1" spans="1:2">
      <c r="A5486" s="102"/>
      <c r="B5486" s="152"/>
    </row>
    <row r="5487" s="22" customFormat="1" spans="1:2">
      <c r="A5487" s="102"/>
      <c r="B5487" s="152"/>
    </row>
    <row r="5488" s="22" customFormat="1" spans="1:2">
      <c r="A5488" s="102"/>
      <c r="B5488" s="152"/>
    </row>
    <row r="5489" s="22" customFormat="1" spans="1:2">
      <c r="A5489" s="102"/>
      <c r="B5489" s="152"/>
    </row>
    <row r="5490" s="22" customFormat="1" spans="1:2">
      <c r="A5490" s="102"/>
      <c r="B5490" s="152"/>
    </row>
    <row r="5491" s="22" customFormat="1" spans="1:2">
      <c r="A5491" s="102"/>
      <c r="B5491" s="152"/>
    </row>
    <row r="5492" s="22" customFormat="1" spans="1:2">
      <c r="A5492" s="102"/>
      <c r="B5492" s="152"/>
    </row>
    <row r="5493" s="22" customFormat="1" spans="1:2">
      <c r="A5493" s="102"/>
      <c r="B5493" s="152"/>
    </row>
    <row r="5494" s="22" customFormat="1" spans="1:2">
      <c r="A5494" s="102"/>
      <c r="B5494" s="152"/>
    </row>
    <row r="5495" s="22" customFormat="1" spans="1:2">
      <c r="A5495" s="102"/>
      <c r="B5495" s="152"/>
    </row>
    <row r="5496" s="22" customFormat="1" spans="1:2">
      <c r="A5496" s="102"/>
      <c r="B5496" s="152"/>
    </row>
    <row r="5497" s="22" customFormat="1" spans="1:2">
      <c r="A5497" s="102"/>
      <c r="B5497" s="152"/>
    </row>
    <row r="5498" s="22" customFormat="1" spans="1:2">
      <c r="A5498" s="102"/>
      <c r="B5498" s="152"/>
    </row>
    <row r="5499" s="22" customFormat="1" spans="1:2">
      <c r="A5499" s="102"/>
      <c r="B5499" s="152"/>
    </row>
    <row r="5500" s="22" customFormat="1" spans="1:2">
      <c r="A5500" s="102"/>
      <c r="B5500" s="152"/>
    </row>
    <row r="5501" s="22" customFormat="1" spans="1:2">
      <c r="A5501" s="102"/>
      <c r="B5501" s="152"/>
    </row>
    <row r="5502" s="22" customFormat="1" spans="1:2">
      <c r="A5502" s="102"/>
      <c r="B5502" s="152"/>
    </row>
    <row r="5503" s="22" customFormat="1" spans="1:2">
      <c r="A5503" s="102"/>
      <c r="B5503" s="152"/>
    </row>
    <row r="5504" s="22" customFormat="1" spans="1:2">
      <c r="A5504" s="102"/>
      <c r="B5504" s="152"/>
    </row>
    <row r="5505" s="22" customFormat="1" spans="1:2">
      <c r="A5505" s="102"/>
      <c r="B5505" s="152"/>
    </row>
    <row r="5506" s="22" customFormat="1" spans="1:2">
      <c r="A5506" s="102"/>
      <c r="B5506" s="152"/>
    </row>
    <row r="5507" s="22" customFormat="1" spans="1:2">
      <c r="A5507" s="102"/>
      <c r="B5507" s="152"/>
    </row>
    <row r="5508" s="22" customFormat="1" spans="1:2">
      <c r="A5508" s="102"/>
      <c r="B5508" s="152"/>
    </row>
    <row r="5509" s="22" customFormat="1" spans="1:2">
      <c r="A5509" s="102"/>
      <c r="B5509" s="152"/>
    </row>
    <row r="5510" s="22" customFormat="1" spans="1:2">
      <c r="A5510" s="102"/>
      <c r="B5510" s="152"/>
    </row>
    <row r="5511" s="22" customFormat="1" spans="1:2">
      <c r="A5511" s="102"/>
      <c r="B5511" s="152"/>
    </row>
    <row r="5512" s="22" customFormat="1" spans="1:2">
      <c r="A5512" s="102"/>
      <c r="B5512" s="152"/>
    </row>
    <row r="5513" s="22" customFormat="1" spans="1:2">
      <c r="A5513" s="102"/>
      <c r="B5513" s="152"/>
    </row>
    <row r="5514" s="22" customFormat="1" spans="1:2">
      <c r="A5514" s="102"/>
      <c r="B5514" s="152"/>
    </row>
    <row r="5515" s="22" customFormat="1" spans="1:2">
      <c r="A5515" s="102"/>
      <c r="B5515" s="152"/>
    </row>
    <row r="5516" s="22" customFormat="1" spans="1:2">
      <c r="A5516" s="102"/>
      <c r="B5516" s="152"/>
    </row>
    <row r="5517" s="22" customFormat="1" spans="1:2">
      <c r="A5517" s="102"/>
      <c r="B5517" s="152"/>
    </row>
    <row r="5518" s="22" customFormat="1" spans="1:2">
      <c r="A5518" s="102"/>
      <c r="B5518" s="152"/>
    </row>
    <row r="5519" s="22" customFormat="1" spans="1:2">
      <c r="A5519" s="102"/>
      <c r="B5519" s="152"/>
    </row>
    <row r="5520" s="22" customFormat="1" spans="1:2">
      <c r="A5520" s="102"/>
      <c r="B5520" s="152"/>
    </row>
    <row r="5521" s="22" customFormat="1" spans="1:2">
      <c r="A5521" s="102"/>
      <c r="B5521" s="152"/>
    </row>
    <row r="5522" s="22" customFormat="1" spans="1:2">
      <c r="A5522" s="102"/>
      <c r="B5522" s="152"/>
    </row>
    <row r="5523" s="22" customFormat="1" spans="1:2">
      <c r="A5523" s="102"/>
      <c r="B5523" s="152"/>
    </row>
    <row r="5524" s="22" customFormat="1" spans="1:2">
      <c r="A5524" s="102"/>
      <c r="B5524" s="152"/>
    </row>
    <row r="5525" s="22" customFormat="1" spans="1:2">
      <c r="A5525" s="102"/>
      <c r="B5525" s="152"/>
    </row>
    <row r="5526" s="22" customFormat="1" spans="1:2">
      <c r="A5526" s="102"/>
      <c r="B5526" s="152"/>
    </row>
    <row r="5527" s="22" customFormat="1" spans="1:2">
      <c r="A5527" s="102"/>
      <c r="B5527" s="152"/>
    </row>
    <row r="5528" s="22" customFormat="1" spans="1:2">
      <c r="A5528" s="102"/>
      <c r="B5528" s="152"/>
    </row>
    <row r="5529" s="22" customFormat="1" spans="1:2">
      <c r="A5529" s="102"/>
      <c r="B5529" s="152"/>
    </row>
    <row r="5530" s="22" customFormat="1" spans="1:2">
      <c r="A5530" s="102"/>
      <c r="B5530" s="152"/>
    </row>
    <row r="5531" s="22" customFormat="1" spans="1:2">
      <c r="A5531" s="102"/>
      <c r="B5531" s="152"/>
    </row>
    <row r="5532" s="22" customFormat="1" spans="1:2">
      <c r="A5532" s="102"/>
      <c r="B5532" s="152"/>
    </row>
    <row r="5533" s="22" customFormat="1" spans="1:2">
      <c r="A5533" s="102"/>
      <c r="B5533" s="152"/>
    </row>
    <row r="5534" s="22" customFormat="1" spans="1:2">
      <c r="A5534" s="102"/>
      <c r="B5534" s="152"/>
    </row>
    <row r="5535" s="22" customFormat="1" spans="1:2">
      <c r="A5535" s="102"/>
      <c r="B5535" s="152"/>
    </row>
    <row r="5536" s="22" customFormat="1" spans="1:2">
      <c r="A5536" s="102"/>
      <c r="B5536" s="152"/>
    </row>
    <row r="5537" s="22" customFormat="1" spans="1:2">
      <c r="A5537" s="102"/>
      <c r="B5537" s="152"/>
    </row>
    <row r="5538" s="22" customFormat="1" spans="1:2">
      <c r="A5538" s="102"/>
      <c r="B5538" s="152"/>
    </row>
    <row r="5539" s="22" customFormat="1" spans="1:2">
      <c r="A5539" s="102"/>
      <c r="B5539" s="152"/>
    </row>
    <row r="5540" s="22" customFormat="1" spans="1:2">
      <c r="A5540" s="102"/>
      <c r="B5540" s="152"/>
    </row>
    <row r="5541" s="22" customFormat="1" spans="1:2">
      <c r="A5541" s="102"/>
      <c r="B5541" s="152"/>
    </row>
    <row r="5542" s="22" customFormat="1" spans="1:2">
      <c r="A5542" s="102"/>
      <c r="B5542" s="152"/>
    </row>
    <row r="5543" s="22" customFormat="1" spans="1:2">
      <c r="A5543" s="102"/>
      <c r="B5543" s="152"/>
    </row>
    <row r="5544" s="22" customFormat="1" spans="1:2">
      <c r="A5544" s="102"/>
      <c r="B5544" s="152"/>
    </row>
    <row r="5545" s="22" customFormat="1" spans="1:2">
      <c r="A5545" s="102"/>
      <c r="B5545" s="152"/>
    </row>
    <row r="5546" s="22" customFormat="1" spans="1:2">
      <c r="A5546" s="102"/>
      <c r="B5546" s="152"/>
    </row>
    <row r="5547" s="22" customFormat="1" spans="1:2">
      <c r="A5547" s="102"/>
      <c r="B5547" s="152"/>
    </row>
    <row r="5548" s="22" customFormat="1" spans="1:2">
      <c r="A5548" s="102"/>
      <c r="B5548" s="152"/>
    </row>
    <row r="5549" s="22" customFormat="1" spans="1:2">
      <c r="A5549" s="102"/>
      <c r="B5549" s="152"/>
    </row>
    <row r="5550" s="22" customFormat="1" spans="1:2">
      <c r="A5550" s="102"/>
      <c r="B5550" s="152"/>
    </row>
    <row r="5551" s="22" customFormat="1" spans="1:2">
      <c r="A5551" s="102"/>
      <c r="B5551" s="152"/>
    </row>
    <row r="5552" s="22" customFormat="1" spans="1:2">
      <c r="A5552" s="102"/>
      <c r="B5552" s="152"/>
    </row>
    <row r="5553" s="22" customFormat="1" spans="1:2">
      <c r="A5553" s="102"/>
      <c r="B5553" s="152"/>
    </row>
    <row r="5554" s="22" customFormat="1" spans="1:2">
      <c r="A5554" s="102"/>
      <c r="B5554" s="152"/>
    </row>
    <row r="5555" s="22" customFormat="1" spans="1:2">
      <c r="A5555" s="102"/>
      <c r="B5555" s="152"/>
    </row>
    <row r="5556" s="22" customFormat="1" spans="1:2">
      <c r="A5556" s="102"/>
      <c r="B5556" s="152"/>
    </row>
    <row r="5557" s="22" customFormat="1" spans="1:2">
      <c r="A5557" s="102"/>
      <c r="B5557" s="152"/>
    </row>
    <row r="5558" s="22" customFormat="1" spans="1:2">
      <c r="A5558" s="102"/>
      <c r="B5558" s="152"/>
    </row>
    <row r="5559" s="22" customFormat="1" spans="1:2">
      <c r="A5559" s="102"/>
      <c r="B5559" s="152"/>
    </row>
    <row r="5560" s="22" customFormat="1" spans="1:2">
      <c r="A5560" s="102"/>
      <c r="B5560" s="152"/>
    </row>
    <row r="5561" s="22" customFormat="1" spans="1:2">
      <c r="A5561" s="102"/>
      <c r="B5561" s="152"/>
    </row>
    <row r="5562" s="22" customFormat="1" spans="1:2">
      <c r="A5562" s="102"/>
      <c r="B5562" s="152"/>
    </row>
    <row r="5563" s="22" customFormat="1" spans="1:2">
      <c r="A5563" s="102"/>
      <c r="B5563" s="152"/>
    </row>
    <row r="5564" s="22" customFormat="1" spans="1:2">
      <c r="A5564" s="102"/>
      <c r="B5564" s="152"/>
    </row>
    <row r="5565" s="22" customFormat="1" spans="1:2">
      <c r="A5565" s="102"/>
      <c r="B5565" s="152"/>
    </row>
    <row r="5566" s="22" customFormat="1" spans="1:2">
      <c r="A5566" s="102"/>
      <c r="B5566" s="152"/>
    </row>
    <row r="5567" s="22" customFormat="1" spans="1:2">
      <c r="A5567" s="102"/>
      <c r="B5567" s="152"/>
    </row>
    <row r="5568" s="22" customFormat="1" spans="1:2">
      <c r="A5568" s="102"/>
      <c r="B5568" s="152"/>
    </row>
    <row r="5569" s="22" customFormat="1" spans="1:2">
      <c r="A5569" s="102"/>
      <c r="B5569" s="152"/>
    </row>
    <row r="5570" s="22" customFormat="1" spans="1:2">
      <c r="A5570" s="102"/>
      <c r="B5570" s="152"/>
    </row>
    <row r="5571" s="22" customFormat="1" spans="1:2">
      <c r="A5571" s="102"/>
      <c r="B5571" s="152"/>
    </row>
    <row r="5572" s="22" customFormat="1" spans="1:2">
      <c r="A5572" s="102"/>
      <c r="B5572" s="152"/>
    </row>
    <row r="5573" s="22" customFormat="1" spans="1:2">
      <c r="A5573" s="102"/>
      <c r="B5573" s="152"/>
    </row>
    <row r="5574" s="22" customFormat="1" spans="1:2">
      <c r="A5574" s="102"/>
      <c r="B5574" s="152"/>
    </row>
    <row r="5575" s="22" customFormat="1" spans="1:2">
      <c r="A5575" s="102"/>
      <c r="B5575" s="152"/>
    </row>
    <row r="5576" s="22" customFormat="1" spans="1:2">
      <c r="A5576" s="102"/>
      <c r="B5576" s="152"/>
    </row>
    <row r="5577" s="22" customFormat="1" spans="1:2">
      <c r="A5577" s="102"/>
      <c r="B5577" s="152"/>
    </row>
    <row r="5578" s="22" customFormat="1" spans="1:2">
      <c r="A5578" s="102"/>
      <c r="B5578" s="152"/>
    </row>
    <row r="5579" s="22" customFormat="1" spans="1:2">
      <c r="A5579" s="102"/>
      <c r="B5579" s="152"/>
    </row>
    <row r="5580" s="22" customFormat="1" spans="1:2">
      <c r="A5580" s="102"/>
      <c r="B5580" s="152"/>
    </row>
    <row r="5581" s="22" customFormat="1" spans="1:2">
      <c r="A5581" s="102"/>
      <c r="B5581" s="152"/>
    </row>
    <row r="5582" s="22" customFormat="1" spans="1:2">
      <c r="A5582" s="102"/>
      <c r="B5582" s="152"/>
    </row>
    <row r="5583" s="22" customFormat="1" spans="1:2">
      <c r="A5583" s="102"/>
      <c r="B5583" s="152"/>
    </row>
    <row r="5584" s="22" customFormat="1" spans="1:2">
      <c r="A5584" s="102"/>
      <c r="B5584" s="152"/>
    </row>
    <row r="5585" s="22" customFormat="1" spans="1:2">
      <c r="A5585" s="102"/>
      <c r="B5585" s="152"/>
    </row>
    <row r="5586" s="22" customFormat="1" spans="1:2">
      <c r="A5586" s="102"/>
      <c r="B5586" s="152"/>
    </row>
    <row r="5587" s="22" customFormat="1" spans="1:2">
      <c r="A5587" s="102"/>
      <c r="B5587" s="152"/>
    </row>
    <row r="5588" s="22" customFormat="1" spans="1:2">
      <c r="A5588" s="102"/>
      <c r="B5588" s="152"/>
    </row>
    <row r="5589" s="22" customFormat="1" spans="1:2">
      <c r="A5589" s="102"/>
      <c r="B5589" s="152"/>
    </row>
    <row r="5590" s="22" customFormat="1" spans="1:2">
      <c r="A5590" s="102"/>
      <c r="B5590" s="152"/>
    </row>
    <row r="5591" s="22" customFormat="1" spans="1:2">
      <c r="A5591" s="102"/>
      <c r="B5591" s="152"/>
    </row>
    <row r="5592" s="22" customFormat="1" spans="1:2">
      <c r="A5592" s="102"/>
      <c r="B5592" s="152"/>
    </row>
    <row r="5593" s="22" customFormat="1" spans="1:2">
      <c r="A5593" s="102"/>
      <c r="B5593" s="152"/>
    </row>
    <row r="5594" s="22" customFormat="1" spans="1:2">
      <c r="A5594" s="102"/>
      <c r="B5594" s="152"/>
    </row>
    <row r="5595" s="22" customFormat="1" spans="1:2">
      <c r="A5595" s="102"/>
      <c r="B5595" s="152"/>
    </row>
    <row r="5596" s="22" customFormat="1" spans="1:2">
      <c r="A5596" s="102"/>
      <c r="B5596" s="152"/>
    </row>
    <row r="5597" s="22" customFormat="1" spans="1:2">
      <c r="A5597" s="102"/>
      <c r="B5597" s="152"/>
    </row>
    <row r="5598" s="22" customFormat="1" spans="1:2">
      <c r="A5598" s="102"/>
      <c r="B5598" s="152"/>
    </row>
    <row r="5599" s="22" customFormat="1" spans="1:2">
      <c r="A5599" s="102"/>
      <c r="B5599" s="152"/>
    </row>
    <row r="5600" s="22" customFormat="1" spans="1:2">
      <c r="A5600" s="102"/>
      <c r="B5600" s="152"/>
    </row>
    <row r="5601" s="22" customFormat="1" spans="1:2">
      <c r="A5601" s="102"/>
      <c r="B5601" s="152"/>
    </row>
    <row r="5602" s="22" customFormat="1" spans="1:2">
      <c r="A5602" s="102"/>
      <c r="B5602" s="152"/>
    </row>
    <row r="5603" s="22" customFormat="1" spans="1:2">
      <c r="A5603" s="102"/>
      <c r="B5603" s="152"/>
    </row>
    <row r="5604" s="22" customFormat="1" spans="1:2">
      <c r="A5604" s="102"/>
      <c r="B5604" s="152"/>
    </row>
    <row r="5605" s="22" customFormat="1" spans="1:2">
      <c r="A5605" s="102"/>
      <c r="B5605" s="152"/>
    </row>
    <row r="5606" s="22" customFormat="1" spans="1:2">
      <c r="A5606" s="102"/>
      <c r="B5606" s="152"/>
    </row>
    <row r="5607" s="22" customFormat="1" spans="1:2">
      <c r="A5607" s="102"/>
      <c r="B5607" s="152"/>
    </row>
    <row r="5608" s="22" customFormat="1" spans="1:2">
      <c r="A5608" s="102"/>
      <c r="B5608" s="152"/>
    </row>
    <row r="5609" s="22" customFormat="1" spans="1:2">
      <c r="A5609" s="102"/>
      <c r="B5609" s="152"/>
    </row>
    <row r="5610" s="22" customFormat="1" spans="1:2">
      <c r="A5610" s="102"/>
      <c r="B5610" s="152"/>
    </row>
    <row r="5611" s="22" customFormat="1" spans="1:2">
      <c r="A5611" s="102"/>
      <c r="B5611" s="152"/>
    </row>
    <row r="5612" s="22" customFormat="1" spans="1:2">
      <c r="A5612" s="102"/>
      <c r="B5612" s="152"/>
    </row>
    <row r="5613" s="22" customFormat="1" spans="1:2">
      <c r="A5613" s="102"/>
      <c r="B5613" s="152"/>
    </row>
    <row r="5614" s="22" customFormat="1" spans="1:2">
      <c r="A5614" s="102"/>
      <c r="B5614" s="152"/>
    </row>
    <row r="5615" s="22" customFormat="1" spans="1:2">
      <c r="A5615" s="102"/>
      <c r="B5615" s="152"/>
    </row>
    <row r="5616" s="22" customFormat="1" spans="1:2">
      <c r="A5616" s="102"/>
      <c r="B5616" s="152"/>
    </row>
    <row r="5617" s="22" customFormat="1" spans="1:2">
      <c r="A5617" s="102"/>
      <c r="B5617" s="152"/>
    </row>
    <row r="5618" s="22" customFormat="1" spans="1:2">
      <c r="A5618" s="102"/>
      <c r="B5618" s="152"/>
    </row>
    <row r="5619" s="22" customFormat="1" spans="1:2">
      <c r="A5619" s="102"/>
      <c r="B5619" s="152"/>
    </row>
    <row r="5620" s="22" customFormat="1" spans="1:2">
      <c r="A5620" s="102"/>
      <c r="B5620" s="152"/>
    </row>
    <row r="5621" s="22" customFormat="1" spans="1:2">
      <c r="A5621" s="102"/>
      <c r="B5621" s="152"/>
    </row>
    <row r="5622" s="22" customFormat="1" spans="1:2">
      <c r="A5622" s="102"/>
      <c r="B5622" s="152"/>
    </row>
    <row r="5623" s="22" customFormat="1" spans="1:2">
      <c r="A5623" s="102"/>
      <c r="B5623" s="152"/>
    </row>
    <row r="5624" s="22" customFormat="1" spans="1:2">
      <c r="A5624" s="102"/>
      <c r="B5624" s="152"/>
    </row>
    <row r="5625" s="22" customFormat="1" spans="1:2">
      <c r="A5625" s="102"/>
      <c r="B5625" s="152"/>
    </row>
    <row r="5626" s="22" customFormat="1" spans="1:2">
      <c r="A5626" s="102"/>
      <c r="B5626" s="152"/>
    </row>
    <row r="5627" s="22" customFormat="1" spans="1:2">
      <c r="A5627" s="102"/>
      <c r="B5627" s="152"/>
    </row>
    <row r="5628" s="22" customFormat="1" spans="1:2">
      <c r="A5628" s="102"/>
      <c r="B5628" s="152"/>
    </row>
    <row r="5629" s="22" customFormat="1" spans="1:2">
      <c r="A5629" s="102"/>
      <c r="B5629" s="152"/>
    </row>
    <row r="5630" s="22" customFormat="1" spans="1:2">
      <c r="A5630" s="102"/>
      <c r="B5630" s="152"/>
    </row>
    <row r="5631" s="22" customFormat="1" spans="1:2">
      <c r="A5631" s="102"/>
      <c r="B5631" s="152"/>
    </row>
    <row r="5632" s="22" customFormat="1" spans="1:2">
      <c r="A5632" s="102"/>
      <c r="B5632" s="152"/>
    </row>
    <row r="5633" s="22" customFormat="1" spans="1:2">
      <c r="A5633" s="102"/>
      <c r="B5633" s="152"/>
    </row>
    <row r="5634" s="22" customFormat="1" spans="1:2">
      <c r="A5634" s="102"/>
      <c r="B5634" s="152"/>
    </row>
    <row r="5635" s="22" customFormat="1" spans="1:2">
      <c r="A5635" s="102"/>
      <c r="B5635" s="152"/>
    </row>
    <row r="5636" s="22" customFormat="1" spans="1:2">
      <c r="A5636" s="102"/>
      <c r="B5636" s="152"/>
    </row>
    <row r="5637" s="22" customFormat="1" spans="1:2">
      <c r="A5637" s="102"/>
      <c r="B5637" s="152"/>
    </row>
    <row r="5638" s="22" customFormat="1" spans="1:2">
      <c r="A5638" s="102"/>
      <c r="B5638" s="152"/>
    </row>
    <row r="5639" s="22" customFormat="1" spans="1:2">
      <c r="A5639" s="102"/>
      <c r="B5639" s="152"/>
    </row>
    <row r="5640" s="22" customFormat="1" spans="1:2">
      <c r="A5640" s="102"/>
      <c r="B5640" s="152"/>
    </row>
    <row r="5641" s="22" customFormat="1" spans="1:2">
      <c r="A5641" s="102"/>
      <c r="B5641" s="152"/>
    </row>
    <row r="5642" s="22" customFormat="1" spans="1:2">
      <c r="A5642" s="102"/>
      <c r="B5642" s="152"/>
    </row>
    <row r="5643" s="22" customFormat="1" spans="1:2">
      <c r="A5643" s="102"/>
      <c r="B5643" s="152"/>
    </row>
    <row r="5644" s="22" customFormat="1" spans="1:2">
      <c r="A5644" s="102"/>
      <c r="B5644" s="152"/>
    </row>
    <row r="5645" s="22" customFormat="1" spans="1:2">
      <c r="A5645" s="102"/>
      <c r="B5645" s="152"/>
    </row>
    <row r="5646" s="22" customFormat="1" spans="1:2">
      <c r="A5646" s="102"/>
      <c r="B5646" s="152"/>
    </row>
    <row r="5647" s="22" customFormat="1" spans="1:2">
      <c r="A5647" s="102"/>
      <c r="B5647" s="152"/>
    </row>
    <row r="5648" s="22" customFormat="1" spans="1:2">
      <c r="A5648" s="102"/>
      <c r="B5648" s="152"/>
    </row>
    <row r="5649" s="22" customFormat="1" spans="1:2">
      <c r="A5649" s="102"/>
      <c r="B5649" s="152"/>
    </row>
    <row r="5650" s="22" customFormat="1" spans="1:2">
      <c r="A5650" s="102"/>
      <c r="B5650" s="152"/>
    </row>
    <row r="5651" s="22" customFormat="1" spans="1:2">
      <c r="A5651" s="102"/>
      <c r="B5651" s="152"/>
    </row>
    <row r="5652" s="22" customFormat="1" spans="1:2">
      <c r="A5652" s="102"/>
      <c r="B5652" s="152"/>
    </row>
    <row r="5653" s="22" customFormat="1" spans="1:2">
      <c r="A5653" s="102"/>
      <c r="B5653" s="152"/>
    </row>
    <row r="5654" s="22" customFormat="1" spans="1:2">
      <c r="A5654" s="102"/>
      <c r="B5654" s="152"/>
    </row>
    <row r="5655" s="22" customFormat="1" spans="1:2">
      <c r="A5655" s="102"/>
      <c r="B5655" s="152"/>
    </row>
    <row r="5656" s="22" customFormat="1" spans="1:2">
      <c r="A5656" s="102"/>
      <c r="B5656" s="152"/>
    </row>
    <row r="5657" s="22" customFormat="1" spans="1:2">
      <c r="A5657" s="102"/>
      <c r="B5657" s="152"/>
    </row>
    <row r="5658" s="22" customFormat="1" spans="1:2">
      <c r="A5658" s="102"/>
      <c r="B5658" s="152"/>
    </row>
    <row r="5659" s="22" customFormat="1" spans="1:2">
      <c r="A5659" s="102"/>
      <c r="B5659" s="152"/>
    </row>
    <row r="5660" s="22" customFormat="1" spans="1:2">
      <c r="A5660" s="102"/>
      <c r="B5660" s="152"/>
    </row>
    <row r="5661" s="22" customFormat="1" spans="1:2">
      <c r="A5661" s="102"/>
      <c r="B5661" s="152"/>
    </row>
    <row r="5662" s="22" customFormat="1" spans="1:2">
      <c r="A5662" s="102"/>
      <c r="B5662" s="152"/>
    </row>
    <row r="5663" s="22" customFormat="1" spans="1:2">
      <c r="A5663" s="102"/>
      <c r="B5663" s="152"/>
    </row>
    <row r="5664" s="22" customFormat="1" spans="1:2">
      <c r="A5664" s="102"/>
      <c r="B5664" s="152"/>
    </row>
    <row r="5665" s="22" customFormat="1" spans="1:2">
      <c r="A5665" s="102"/>
      <c r="B5665" s="152"/>
    </row>
    <row r="5666" s="22" customFormat="1" spans="1:2">
      <c r="A5666" s="102"/>
      <c r="B5666" s="152"/>
    </row>
    <row r="5667" s="22" customFormat="1" spans="1:2">
      <c r="A5667" s="102"/>
      <c r="B5667" s="152"/>
    </row>
    <row r="5668" s="22" customFormat="1" spans="1:2">
      <c r="A5668" s="102"/>
      <c r="B5668" s="152"/>
    </row>
    <row r="5669" s="22" customFormat="1" spans="1:2">
      <c r="A5669" s="102"/>
      <c r="B5669" s="152"/>
    </row>
    <row r="5670" s="22" customFormat="1" spans="1:2">
      <c r="A5670" s="102"/>
      <c r="B5670" s="152"/>
    </row>
    <row r="5671" s="22" customFormat="1" spans="1:2">
      <c r="A5671" s="102"/>
      <c r="B5671" s="152"/>
    </row>
    <row r="5672" s="22" customFormat="1" spans="1:2">
      <c r="A5672" s="102"/>
      <c r="B5672" s="152"/>
    </row>
    <row r="5673" s="22" customFormat="1" spans="1:2">
      <c r="A5673" s="102"/>
      <c r="B5673" s="152"/>
    </row>
    <row r="5674" s="22" customFormat="1" spans="1:2">
      <c r="A5674" s="102"/>
      <c r="B5674" s="152"/>
    </row>
    <row r="5675" s="22" customFormat="1" spans="1:2">
      <c r="A5675" s="102"/>
      <c r="B5675" s="152"/>
    </row>
    <row r="5676" s="22" customFormat="1" spans="1:2">
      <c r="A5676" s="102"/>
      <c r="B5676" s="152"/>
    </row>
    <row r="5677" s="22" customFormat="1" spans="1:2">
      <c r="A5677" s="102"/>
      <c r="B5677" s="152"/>
    </row>
    <row r="5678" s="22" customFormat="1" spans="1:2">
      <c r="A5678" s="102"/>
      <c r="B5678" s="152"/>
    </row>
    <row r="5679" s="22" customFormat="1" spans="1:2">
      <c r="A5679" s="102"/>
      <c r="B5679" s="152"/>
    </row>
    <row r="5680" s="22" customFormat="1" spans="1:2">
      <c r="A5680" s="102"/>
      <c r="B5680" s="152"/>
    </row>
    <row r="5681" s="22" customFormat="1" spans="1:2">
      <c r="A5681" s="102"/>
      <c r="B5681" s="152"/>
    </row>
    <row r="5682" s="22" customFormat="1" spans="1:2">
      <c r="A5682" s="102"/>
      <c r="B5682" s="152"/>
    </row>
    <row r="5683" s="22" customFormat="1" spans="1:2">
      <c r="A5683" s="102"/>
      <c r="B5683" s="152"/>
    </row>
    <row r="5684" s="22" customFormat="1" spans="1:2">
      <c r="A5684" s="102"/>
      <c r="B5684" s="152"/>
    </row>
    <row r="5685" s="22" customFormat="1" spans="1:2">
      <c r="A5685" s="102"/>
      <c r="B5685" s="152"/>
    </row>
    <row r="5686" s="22" customFormat="1" spans="1:2">
      <c r="A5686" s="102"/>
      <c r="B5686" s="152"/>
    </row>
    <row r="5687" s="22" customFormat="1" spans="1:2">
      <c r="A5687" s="102"/>
      <c r="B5687" s="152"/>
    </row>
    <row r="5688" s="22" customFormat="1" spans="1:2">
      <c r="A5688" s="102"/>
      <c r="B5688" s="152"/>
    </row>
    <row r="5689" s="22" customFormat="1" spans="1:2">
      <c r="A5689" s="102"/>
      <c r="B5689" s="152"/>
    </row>
    <row r="5690" s="22" customFormat="1" spans="1:2">
      <c r="A5690" s="102"/>
      <c r="B5690" s="152"/>
    </row>
    <row r="5691" s="22" customFormat="1" spans="1:2">
      <c r="A5691" s="102"/>
      <c r="B5691" s="152"/>
    </row>
    <row r="5692" s="22" customFormat="1" spans="1:2">
      <c r="A5692" s="102"/>
      <c r="B5692" s="152"/>
    </row>
    <row r="5693" s="22" customFormat="1" spans="1:2">
      <c r="A5693" s="102"/>
      <c r="B5693" s="152"/>
    </row>
    <row r="5694" s="22" customFormat="1" spans="1:2">
      <c r="A5694" s="102"/>
      <c r="B5694" s="152"/>
    </row>
    <row r="5695" s="22" customFormat="1" spans="1:2">
      <c r="A5695" s="102"/>
      <c r="B5695" s="152"/>
    </row>
    <row r="5696" s="22" customFormat="1" spans="1:2">
      <c r="A5696" s="102"/>
      <c r="B5696" s="152"/>
    </row>
    <row r="5697" s="22" customFormat="1" spans="1:2">
      <c r="A5697" s="102"/>
      <c r="B5697" s="152"/>
    </row>
    <row r="5698" s="22" customFormat="1" spans="1:2">
      <c r="A5698" s="102"/>
      <c r="B5698" s="152"/>
    </row>
    <row r="5699" s="22" customFormat="1" spans="1:2">
      <c r="A5699" s="102"/>
      <c r="B5699" s="152"/>
    </row>
    <row r="5700" s="22" customFormat="1" spans="1:2">
      <c r="A5700" s="102"/>
      <c r="B5700" s="152"/>
    </row>
    <row r="5701" s="22" customFormat="1" spans="1:2">
      <c r="A5701" s="102"/>
      <c r="B5701" s="152"/>
    </row>
    <row r="5702" s="22" customFormat="1" spans="1:2">
      <c r="A5702" s="102"/>
      <c r="B5702" s="152"/>
    </row>
    <row r="5703" s="22" customFormat="1" spans="1:2">
      <c r="A5703" s="102"/>
      <c r="B5703" s="152"/>
    </row>
    <row r="5704" s="22" customFormat="1" spans="1:2">
      <c r="A5704" s="102"/>
      <c r="B5704" s="152"/>
    </row>
    <row r="5705" s="22" customFormat="1" spans="1:2">
      <c r="A5705" s="102"/>
      <c r="B5705" s="152"/>
    </row>
    <row r="5706" s="22" customFormat="1" spans="1:2">
      <c r="A5706" s="102"/>
      <c r="B5706" s="152"/>
    </row>
    <row r="5707" s="22" customFormat="1" spans="1:2">
      <c r="A5707" s="102"/>
      <c r="B5707" s="152"/>
    </row>
    <row r="5708" s="22" customFormat="1" spans="1:2">
      <c r="A5708" s="102"/>
      <c r="B5708" s="152"/>
    </row>
    <row r="5709" s="22" customFormat="1" spans="1:2">
      <c r="A5709" s="102"/>
      <c r="B5709" s="152"/>
    </row>
    <row r="5710" s="22" customFormat="1" spans="1:2">
      <c r="A5710" s="102"/>
      <c r="B5710" s="152"/>
    </row>
    <row r="5711" s="22" customFormat="1" spans="1:2">
      <c r="A5711" s="102"/>
      <c r="B5711" s="152"/>
    </row>
    <row r="5712" s="22" customFormat="1" spans="1:2">
      <c r="A5712" s="102"/>
      <c r="B5712" s="152"/>
    </row>
    <row r="5713" s="22" customFormat="1" spans="1:2">
      <c r="A5713" s="102"/>
      <c r="B5713" s="152"/>
    </row>
    <row r="5714" s="22" customFormat="1" spans="1:2">
      <c r="A5714" s="102"/>
      <c r="B5714" s="152"/>
    </row>
    <row r="5715" s="22" customFormat="1" spans="1:2">
      <c r="A5715" s="102"/>
      <c r="B5715" s="152"/>
    </row>
    <row r="5716" s="22" customFormat="1" spans="1:2">
      <c r="A5716" s="102"/>
      <c r="B5716" s="152"/>
    </row>
    <row r="5717" s="22" customFormat="1" spans="1:2">
      <c r="A5717" s="102"/>
      <c r="B5717" s="152"/>
    </row>
    <row r="5718" s="22" customFormat="1" spans="1:2">
      <c r="A5718" s="102"/>
      <c r="B5718" s="152"/>
    </row>
    <row r="5719" s="22" customFormat="1" spans="1:2">
      <c r="A5719" s="102"/>
      <c r="B5719" s="152"/>
    </row>
    <row r="5720" s="22" customFormat="1" spans="1:2">
      <c r="A5720" s="102"/>
      <c r="B5720" s="152"/>
    </row>
    <row r="5721" s="22" customFormat="1" spans="1:2">
      <c r="A5721" s="102"/>
      <c r="B5721" s="152"/>
    </row>
    <row r="5722" s="22" customFormat="1" spans="1:2">
      <c r="A5722" s="102"/>
      <c r="B5722" s="152"/>
    </row>
    <row r="5723" s="22" customFormat="1" spans="1:2">
      <c r="A5723" s="102"/>
      <c r="B5723" s="152"/>
    </row>
    <row r="5724" s="22" customFormat="1" spans="1:2">
      <c r="A5724" s="102"/>
      <c r="B5724" s="152"/>
    </row>
    <row r="5725" s="22" customFormat="1" spans="1:2">
      <c r="A5725" s="102"/>
      <c r="B5725" s="152"/>
    </row>
    <row r="5726" s="22" customFormat="1" spans="1:2">
      <c r="A5726" s="102"/>
      <c r="B5726" s="152"/>
    </row>
    <row r="5727" s="22" customFormat="1" spans="1:2">
      <c r="A5727" s="102"/>
      <c r="B5727" s="152"/>
    </row>
    <row r="5728" s="22" customFormat="1" spans="1:2">
      <c r="A5728" s="102"/>
      <c r="B5728" s="152"/>
    </row>
    <row r="5729" s="22" customFormat="1" spans="1:2">
      <c r="A5729" s="102"/>
      <c r="B5729" s="152"/>
    </row>
    <row r="5730" s="22" customFormat="1" spans="1:2">
      <c r="A5730" s="102"/>
      <c r="B5730" s="152"/>
    </row>
    <row r="5731" s="22" customFormat="1" spans="1:2">
      <c r="A5731" s="102"/>
      <c r="B5731" s="152"/>
    </row>
    <row r="5732" s="22" customFormat="1" spans="1:2">
      <c r="A5732" s="102"/>
      <c r="B5732" s="152"/>
    </row>
    <row r="5733" s="22" customFormat="1" spans="1:2">
      <c r="A5733" s="102"/>
      <c r="B5733" s="152"/>
    </row>
    <row r="5734" s="22" customFormat="1" spans="1:2">
      <c r="A5734" s="102"/>
      <c r="B5734" s="152"/>
    </row>
    <row r="5735" s="22" customFormat="1" spans="1:2">
      <c r="A5735" s="102"/>
      <c r="B5735" s="152"/>
    </row>
    <row r="5736" s="22" customFormat="1" spans="1:2">
      <c r="A5736" s="102"/>
      <c r="B5736" s="152"/>
    </row>
    <row r="5737" s="22" customFormat="1" spans="1:2">
      <c r="A5737" s="102"/>
      <c r="B5737" s="152"/>
    </row>
    <row r="5738" s="22" customFormat="1" spans="1:2">
      <c r="A5738" s="102"/>
      <c r="B5738" s="152"/>
    </row>
    <row r="5739" s="22" customFormat="1" spans="1:2">
      <c r="A5739" s="102"/>
      <c r="B5739" s="152"/>
    </row>
    <row r="5740" s="22" customFormat="1" spans="1:2">
      <c r="A5740" s="102"/>
      <c r="B5740" s="152"/>
    </row>
    <row r="5741" s="22" customFormat="1" spans="1:2">
      <c r="A5741" s="102"/>
      <c r="B5741" s="152"/>
    </row>
    <row r="5742" s="22" customFormat="1" spans="1:2">
      <c r="A5742" s="102"/>
      <c r="B5742" s="152"/>
    </row>
    <row r="5743" s="22" customFormat="1" spans="1:2">
      <c r="A5743" s="102"/>
      <c r="B5743" s="152"/>
    </row>
    <row r="5744" s="22" customFormat="1" spans="1:2">
      <c r="A5744" s="102"/>
      <c r="B5744" s="152"/>
    </row>
    <row r="5745" s="22" customFormat="1" spans="1:2">
      <c r="A5745" s="102"/>
      <c r="B5745" s="152"/>
    </row>
    <row r="5746" s="22" customFormat="1" spans="1:2">
      <c r="A5746" s="102"/>
      <c r="B5746" s="152"/>
    </row>
    <row r="5747" s="22" customFormat="1" spans="1:2">
      <c r="A5747" s="102"/>
      <c r="B5747" s="152"/>
    </row>
    <row r="5748" s="22" customFormat="1" spans="1:2">
      <c r="A5748" s="102"/>
      <c r="B5748" s="152"/>
    </row>
    <row r="5749" s="22" customFormat="1" spans="1:2">
      <c r="A5749" s="102"/>
      <c r="B5749" s="152"/>
    </row>
    <row r="5750" s="22" customFormat="1" spans="1:2">
      <c r="A5750" s="102"/>
      <c r="B5750" s="152"/>
    </row>
    <row r="5751" s="22" customFormat="1" spans="1:2">
      <c r="A5751" s="102"/>
      <c r="B5751" s="152"/>
    </row>
    <row r="5752" s="22" customFormat="1" spans="1:2">
      <c r="A5752" s="102"/>
      <c r="B5752" s="152"/>
    </row>
    <row r="5753" s="22" customFormat="1" spans="1:2">
      <c r="A5753" s="102"/>
      <c r="B5753" s="152"/>
    </row>
    <row r="5754" s="22" customFormat="1" spans="1:2">
      <c r="A5754" s="102"/>
      <c r="B5754" s="152"/>
    </row>
    <row r="5755" s="22" customFormat="1" spans="1:2">
      <c r="A5755" s="102"/>
      <c r="B5755" s="152"/>
    </row>
    <row r="5756" s="22" customFormat="1" spans="1:2">
      <c r="A5756" s="102"/>
      <c r="B5756" s="152"/>
    </row>
    <row r="5757" s="22" customFormat="1" spans="1:2">
      <c r="A5757" s="102"/>
      <c r="B5757" s="152"/>
    </row>
    <row r="5758" s="22" customFormat="1" spans="1:2">
      <c r="A5758" s="102"/>
      <c r="B5758" s="152"/>
    </row>
    <row r="5759" s="22" customFormat="1" spans="1:2">
      <c r="A5759" s="102"/>
      <c r="B5759" s="152"/>
    </row>
    <row r="5760" s="22" customFormat="1" spans="1:2">
      <c r="A5760" s="102"/>
      <c r="B5760" s="152"/>
    </row>
    <row r="5761" s="22" customFormat="1" spans="1:2">
      <c r="A5761" s="102"/>
      <c r="B5761" s="152"/>
    </row>
    <row r="5762" s="22" customFormat="1" spans="1:2">
      <c r="A5762" s="102"/>
      <c r="B5762" s="152"/>
    </row>
    <row r="5763" s="22" customFormat="1" spans="1:2">
      <c r="A5763" s="102"/>
      <c r="B5763" s="152"/>
    </row>
    <row r="5764" s="22" customFormat="1" spans="1:2">
      <c r="A5764" s="102"/>
      <c r="B5764" s="152"/>
    </row>
    <row r="5765" s="22" customFormat="1" spans="1:2">
      <c r="A5765" s="102"/>
      <c r="B5765" s="152"/>
    </row>
    <row r="5766" s="22" customFormat="1" spans="1:2">
      <c r="A5766" s="102"/>
      <c r="B5766" s="152"/>
    </row>
    <row r="5767" s="22" customFormat="1" spans="1:2">
      <c r="A5767" s="102"/>
      <c r="B5767" s="152"/>
    </row>
    <row r="5768" s="22" customFormat="1" spans="1:2">
      <c r="A5768" s="102"/>
      <c r="B5768" s="152"/>
    </row>
    <row r="5769" s="22" customFormat="1" spans="1:2">
      <c r="A5769" s="102"/>
      <c r="B5769" s="152"/>
    </row>
    <row r="5770" s="22" customFormat="1" spans="1:2">
      <c r="A5770" s="102"/>
      <c r="B5770" s="152"/>
    </row>
    <row r="5771" s="22" customFormat="1" spans="1:2">
      <c r="A5771" s="102"/>
      <c r="B5771" s="152"/>
    </row>
    <row r="5772" s="22" customFormat="1" spans="1:2">
      <c r="A5772" s="102"/>
      <c r="B5772" s="152"/>
    </row>
    <row r="5773" s="22" customFormat="1" spans="1:2">
      <c r="A5773" s="102"/>
      <c r="B5773" s="152"/>
    </row>
    <row r="5774" s="22" customFormat="1" spans="1:2">
      <c r="A5774" s="102"/>
      <c r="B5774" s="152"/>
    </row>
    <row r="5775" s="22" customFormat="1" spans="1:2">
      <c r="A5775" s="102"/>
      <c r="B5775" s="152"/>
    </row>
    <row r="5776" s="22" customFormat="1" spans="1:2">
      <c r="A5776" s="102"/>
      <c r="B5776" s="152"/>
    </row>
    <row r="5777" s="22" customFormat="1" spans="1:2">
      <c r="A5777" s="102"/>
      <c r="B5777" s="152"/>
    </row>
    <row r="5778" s="22" customFormat="1" spans="1:2">
      <c r="A5778" s="102"/>
      <c r="B5778" s="152"/>
    </row>
    <row r="5779" s="22" customFormat="1" spans="1:2">
      <c r="A5779" s="102"/>
      <c r="B5779" s="152"/>
    </row>
    <row r="5780" s="22" customFormat="1" spans="1:2">
      <c r="A5780" s="102"/>
      <c r="B5780" s="152"/>
    </row>
    <row r="5781" s="22" customFormat="1" spans="1:2">
      <c r="A5781" s="102"/>
      <c r="B5781" s="152"/>
    </row>
    <row r="5782" s="22" customFormat="1" spans="1:2">
      <c r="A5782" s="102"/>
      <c r="B5782" s="152"/>
    </row>
    <row r="5783" s="22" customFormat="1" spans="1:2">
      <c r="A5783" s="102"/>
      <c r="B5783" s="152"/>
    </row>
    <row r="5784" s="22" customFormat="1" spans="1:2">
      <c r="A5784" s="102"/>
      <c r="B5784" s="152"/>
    </row>
    <row r="5785" s="22" customFormat="1" spans="1:2">
      <c r="A5785" s="102"/>
      <c r="B5785" s="152"/>
    </row>
    <row r="5786" s="22" customFormat="1" spans="1:2">
      <c r="A5786" s="102"/>
      <c r="B5786" s="152"/>
    </row>
    <row r="5787" s="22" customFormat="1" spans="1:2">
      <c r="A5787" s="102"/>
      <c r="B5787" s="152"/>
    </row>
    <row r="5788" s="22" customFormat="1" spans="1:2">
      <c r="A5788" s="102"/>
      <c r="B5788" s="152"/>
    </row>
    <row r="5789" s="22" customFormat="1" spans="1:2">
      <c r="A5789" s="102"/>
      <c r="B5789" s="152"/>
    </row>
    <row r="5790" s="22" customFormat="1" spans="1:2">
      <c r="A5790" s="102"/>
      <c r="B5790" s="152"/>
    </row>
    <row r="5791" s="22" customFormat="1" spans="1:2">
      <c r="A5791" s="102"/>
      <c r="B5791" s="152"/>
    </row>
    <row r="5792" s="22" customFormat="1" spans="1:2">
      <c r="A5792" s="102"/>
      <c r="B5792" s="152"/>
    </row>
    <row r="5793" s="22" customFormat="1" spans="1:2">
      <c r="A5793" s="102"/>
      <c r="B5793" s="152"/>
    </row>
    <row r="5794" s="22" customFormat="1" spans="1:2">
      <c r="A5794" s="102"/>
      <c r="B5794" s="152"/>
    </row>
    <row r="5795" s="22" customFormat="1" spans="1:2">
      <c r="A5795" s="102"/>
      <c r="B5795" s="152"/>
    </row>
    <row r="5796" s="22" customFormat="1" spans="1:2">
      <c r="A5796" s="102"/>
      <c r="B5796" s="152"/>
    </row>
    <row r="5797" s="22" customFormat="1" spans="1:2">
      <c r="A5797" s="102"/>
      <c r="B5797" s="152"/>
    </row>
    <row r="5798" s="22" customFormat="1" spans="1:2">
      <c r="A5798" s="102"/>
      <c r="B5798" s="152"/>
    </row>
    <row r="5799" s="22" customFormat="1" spans="1:2">
      <c r="A5799" s="102"/>
      <c r="B5799" s="152"/>
    </row>
    <row r="5800" s="22" customFormat="1" spans="1:2">
      <c r="A5800" s="102"/>
      <c r="B5800" s="152"/>
    </row>
    <row r="5801" s="22" customFormat="1" spans="1:2">
      <c r="A5801" s="102"/>
      <c r="B5801" s="152"/>
    </row>
    <row r="5802" s="22" customFormat="1" spans="1:2">
      <c r="A5802" s="102"/>
      <c r="B5802" s="152"/>
    </row>
    <row r="5803" s="22" customFormat="1" spans="1:2">
      <c r="A5803" s="102"/>
      <c r="B5803" s="152"/>
    </row>
    <row r="5804" s="22" customFormat="1" spans="1:2">
      <c r="A5804" s="102"/>
      <c r="B5804" s="152"/>
    </row>
    <row r="5805" s="22" customFormat="1" spans="1:2">
      <c r="A5805" s="102"/>
      <c r="B5805" s="152"/>
    </row>
    <row r="5806" s="22" customFormat="1" spans="1:2">
      <c r="A5806" s="102"/>
      <c r="B5806" s="152"/>
    </row>
    <row r="5807" s="22" customFormat="1" spans="1:2">
      <c r="A5807" s="102"/>
      <c r="B5807" s="152"/>
    </row>
    <row r="5808" s="22" customFormat="1" spans="1:2">
      <c r="A5808" s="102"/>
      <c r="B5808" s="152"/>
    </row>
    <row r="5809" s="22" customFormat="1" spans="1:2">
      <c r="A5809" s="102"/>
      <c r="B5809" s="152"/>
    </row>
    <row r="5810" s="22" customFormat="1" spans="1:2">
      <c r="A5810" s="102"/>
      <c r="B5810" s="152"/>
    </row>
    <row r="5811" s="22" customFormat="1" spans="1:2">
      <c r="A5811" s="102"/>
      <c r="B5811" s="152"/>
    </row>
    <row r="5812" s="22" customFormat="1" spans="1:2">
      <c r="A5812" s="102"/>
      <c r="B5812" s="152"/>
    </row>
    <row r="5813" s="22" customFormat="1" spans="1:2">
      <c r="A5813" s="102"/>
      <c r="B5813" s="152"/>
    </row>
    <row r="5814" s="22" customFormat="1" spans="1:2">
      <c r="A5814" s="102"/>
      <c r="B5814" s="152"/>
    </row>
    <row r="5815" s="22" customFormat="1" spans="1:2">
      <c r="A5815" s="102"/>
      <c r="B5815" s="152"/>
    </row>
    <row r="5816" s="22" customFormat="1" spans="1:2">
      <c r="A5816" s="102"/>
      <c r="B5816" s="152"/>
    </row>
    <row r="5817" s="22" customFormat="1" spans="1:2">
      <c r="A5817" s="102"/>
      <c r="B5817" s="152"/>
    </row>
    <row r="5818" s="22" customFormat="1" spans="1:2">
      <c r="A5818" s="102"/>
      <c r="B5818" s="152"/>
    </row>
    <row r="5819" s="22" customFormat="1" spans="1:2">
      <c r="A5819" s="102"/>
      <c r="B5819" s="152"/>
    </row>
    <row r="5820" s="22" customFormat="1" spans="1:2">
      <c r="A5820" s="102"/>
      <c r="B5820" s="152"/>
    </row>
    <row r="5821" s="22" customFormat="1" spans="1:2">
      <c r="A5821" s="102"/>
      <c r="B5821" s="152"/>
    </row>
    <row r="5822" s="22" customFormat="1" spans="1:2">
      <c r="A5822" s="102"/>
      <c r="B5822" s="152"/>
    </row>
    <row r="5823" s="22" customFormat="1" spans="1:2">
      <c r="A5823" s="102"/>
      <c r="B5823" s="152"/>
    </row>
    <row r="5824" s="22" customFormat="1" spans="1:2">
      <c r="A5824" s="102"/>
      <c r="B5824" s="152"/>
    </row>
    <row r="5825" s="22" customFormat="1" spans="1:2">
      <c r="A5825" s="102"/>
      <c r="B5825" s="152"/>
    </row>
    <row r="5826" s="22" customFormat="1" spans="1:2">
      <c r="A5826" s="102"/>
      <c r="B5826" s="152"/>
    </row>
    <row r="5827" s="22" customFormat="1" spans="1:2">
      <c r="A5827" s="102"/>
      <c r="B5827" s="152"/>
    </row>
    <row r="5828" s="22" customFormat="1" spans="1:2">
      <c r="A5828" s="102"/>
      <c r="B5828" s="152"/>
    </row>
    <row r="5829" s="22" customFormat="1" spans="1:2">
      <c r="A5829" s="102"/>
      <c r="B5829" s="152"/>
    </row>
    <row r="5830" s="22" customFormat="1" spans="1:2">
      <c r="A5830" s="102"/>
      <c r="B5830" s="152"/>
    </row>
    <row r="5831" s="22" customFormat="1" spans="1:2">
      <c r="A5831" s="102"/>
      <c r="B5831" s="152"/>
    </row>
    <row r="5832" s="22" customFormat="1" spans="1:2">
      <c r="A5832" s="102"/>
      <c r="B5832" s="152"/>
    </row>
    <row r="5833" s="22" customFormat="1" spans="1:2">
      <c r="A5833" s="102"/>
      <c r="B5833" s="152"/>
    </row>
    <row r="5834" s="22" customFormat="1" spans="1:2">
      <c r="A5834" s="102"/>
      <c r="B5834" s="152"/>
    </row>
    <row r="5835" s="22" customFormat="1" spans="1:2">
      <c r="A5835" s="102"/>
      <c r="B5835" s="152"/>
    </row>
    <row r="5836" s="22" customFormat="1" spans="1:2">
      <c r="A5836" s="102"/>
      <c r="B5836" s="152"/>
    </row>
    <row r="5837" s="22" customFormat="1" spans="1:2">
      <c r="A5837" s="102"/>
      <c r="B5837" s="152"/>
    </row>
    <row r="5838" s="22" customFormat="1" spans="1:2">
      <c r="A5838" s="102"/>
      <c r="B5838" s="152"/>
    </row>
    <row r="5839" s="22" customFormat="1" spans="1:2">
      <c r="A5839" s="102"/>
      <c r="B5839" s="152"/>
    </row>
    <row r="5840" s="22" customFormat="1" spans="1:2">
      <c r="A5840" s="102"/>
      <c r="B5840" s="152"/>
    </row>
    <row r="5841" s="22" customFormat="1" spans="1:2">
      <c r="A5841" s="102"/>
      <c r="B5841" s="152"/>
    </row>
    <row r="5842" s="22" customFormat="1" spans="1:2">
      <c r="A5842" s="102"/>
      <c r="B5842" s="152"/>
    </row>
    <row r="5843" s="22" customFormat="1" spans="1:2">
      <c r="A5843" s="102"/>
      <c r="B5843" s="152"/>
    </row>
    <row r="5844" s="22" customFormat="1" spans="1:2">
      <c r="A5844" s="102"/>
      <c r="B5844" s="152"/>
    </row>
    <row r="5845" s="22" customFormat="1" spans="1:2">
      <c r="A5845" s="102"/>
      <c r="B5845" s="152"/>
    </row>
    <row r="5846" s="22" customFormat="1" spans="1:2">
      <c r="A5846" s="102"/>
      <c r="B5846" s="152"/>
    </row>
    <row r="5847" s="22" customFormat="1" spans="1:2">
      <c r="A5847" s="102"/>
      <c r="B5847" s="152"/>
    </row>
    <row r="5848" s="22" customFormat="1" spans="1:2">
      <c r="A5848" s="102"/>
      <c r="B5848" s="152"/>
    </row>
    <row r="5849" s="22" customFormat="1" spans="1:2">
      <c r="A5849" s="102"/>
      <c r="B5849" s="152"/>
    </row>
    <row r="5850" s="22" customFormat="1" spans="1:2">
      <c r="A5850" s="102"/>
      <c r="B5850" s="152"/>
    </row>
    <row r="5851" s="22" customFormat="1" spans="1:2">
      <c r="A5851" s="102"/>
      <c r="B5851" s="152"/>
    </row>
    <row r="5852" s="22" customFormat="1" spans="1:2">
      <c r="A5852" s="102"/>
      <c r="B5852" s="152"/>
    </row>
    <row r="5853" s="22" customFormat="1" spans="1:2">
      <c r="A5853" s="102"/>
      <c r="B5853" s="152"/>
    </row>
    <row r="5854" s="22" customFormat="1" spans="1:2">
      <c r="A5854" s="102"/>
      <c r="B5854" s="152"/>
    </row>
    <row r="5855" s="22" customFormat="1" spans="1:2">
      <c r="A5855" s="102"/>
      <c r="B5855" s="152"/>
    </row>
    <row r="5856" s="22" customFormat="1" spans="1:2">
      <c r="A5856" s="102"/>
      <c r="B5856" s="152"/>
    </row>
    <row r="5857" s="22" customFormat="1" spans="1:2">
      <c r="A5857" s="102"/>
      <c r="B5857" s="152"/>
    </row>
    <row r="5858" s="22" customFormat="1" spans="1:2">
      <c r="A5858" s="102"/>
      <c r="B5858" s="152"/>
    </row>
    <row r="5859" s="22" customFormat="1" spans="1:2">
      <c r="A5859" s="102"/>
      <c r="B5859" s="152"/>
    </row>
    <row r="5860" s="22" customFormat="1" spans="1:2">
      <c r="A5860" s="102"/>
      <c r="B5860" s="152"/>
    </row>
    <row r="5861" s="22" customFormat="1" spans="1:2">
      <c r="A5861" s="102"/>
      <c r="B5861" s="152"/>
    </row>
    <row r="5862" s="22" customFormat="1" spans="1:2">
      <c r="A5862" s="102"/>
      <c r="B5862" s="152"/>
    </row>
    <row r="5863" s="22" customFormat="1" spans="1:2">
      <c r="A5863" s="102"/>
      <c r="B5863" s="152"/>
    </row>
    <row r="5864" s="22" customFormat="1" spans="1:2">
      <c r="A5864" s="102"/>
      <c r="B5864" s="152"/>
    </row>
    <row r="5865" s="22" customFormat="1" spans="1:2">
      <c r="A5865" s="102"/>
      <c r="B5865" s="152"/>
    </row>
    <row r="5866" s="22" customFormat="1" spans="1:2">
      <c r="A5866" s="102"/>
      <c r="B5866" s="152"/>
    </row>
    <row r="5867" s="22" customFormat="1" spans="1:2">
      <c r="A5867" s="102"/>
      <c r="B5867" s="152"/>
    </row>
    <row r="5868" s="22" customFormat="1" spans="1:2">
      <c r="A5868" s="102"/>
      <c r="B5868" s="152"/>
    </row>
    <row r="5869" s="22" customFormat="1" spans="1:2">
      <c r="A5869" s="102"/>
      <c r="B5869" s="152"/>
    </row>
    <row r="5870" s="22" customFormat="1" spans="1:2">
      <c r="A5870" s="102"/>
      <c r="B5870" s="152"/>
    </row>
    <row r="5871" s="22" customFormat="1" spans="1:2">
      <c r="A5871" s="102"/>
      <c r="B5871" s="152"/>
    </row>
    <row r="5872" s="22" customFormat="1" spans="1:2">
      <c r="A5872" s="102"/>
      <c r="B5872" s="152"/>
    </row>
    <row r="5873" s="22" customFormat="1" spans="1:2">
      <c r="A5873" s="102"/>
      <c r="B5873" s="152"/>
    </row>
    <row r="5874" s="22" customFormat="1" spans="1:2">
      <c r="A5874" s="102"/>
      <c r="B5874" s="152"/>
    </row>
    <row r="5875" s="22" customFormat="1" spans="1:2">
      <c r="A5875" s="102"/>
      <c r="B5875" s="152"/>
    </row>
    <row r="5876" s="22" customFormat="1" spans="1:2">
      <c r="A5876" s="102"/>
      <c r="B5876" s="152"/>
    </row>
    <row r="5877" s="22" customFormat="1" spans="1:2">
      <c r="A5877" s="102"/>
      <c r="B5877" s="152"/>
    </row>
    <row r="5878" s="22" customFormat="1" spans="1:2">
      <c r="A5878" s="102"/>
      <c r="B5878" s="152"/>
    </row>
    <row r="5879" s="22" customFormat="1" spans="1:2">
      <c r="A5879" s="102"/>
      <c r="B5879" s="152"/>
    </row>
    <row r="5880" s="22" customFormat="1" spans="1:2">
      <c r="A5880" s="102"/>
      <c r="B5880" s="152"/>
    </row>
    <row r="5881" s="22" customFormat="1" spans="1:2">
      <c r="A5881" s="102"/>
      <c r="B5881" s="152"/>
    </row>
    <row r="5882" s="22" customFormat="1" spans="1:2">
      <c r="A5882" s="102"/>
      <c r="B5882" s="152"/>
    </row>
    <row r="5883" s="22" customFormat="1" spans="1:2">
      <c r="A5883" s="102"/>
      <c r="B5883" s="152"/>
    </row>
    <row r="5884" s="22" customFormat="1" spans="1:2">
      <c r="A5884" s="102"/>
      <c r="B5884" s="152"/>
    </row>
    <row r="5885" s="22" customFormat="1" spans="1:2">
      <c r="A5885" s="102"/>
      <c r="B5885" s="152"/>
    </row>
    <row r="5886" s="22" customFormat="1" spans="1:2">
      <c r="A5886" s="102"/>
      <c r="B5886" s="152"/>
    </row>
    <row r="5887" s="22" customFormat="1" spans="1:2">
      <c r="A5887" s="102"/>
      <c r="B5887" s="152"/>
    </row>
    <row r="5888" s="22" customFormat="1" spans="1:2">
      <c r="A5888" s="102"/>
      <c r="B5888" s="152"/>
    </row>
    <row r="5889" s="22" customFormat="1" spans="1:2">
      <c r="A5889" s="102"/>
      <c r="B5889" s="152"/>
    </row>
    <row r="5890" s="22" customFormat="1" spans="1:2">
      <c r="A5890" s="102"/>
      <c r="B5890" s="152"/>
    </row>
    <row r="5891" s="22" customFormat="1" spans="1:2">
      <c r="A5891" s="102"/>
      <c r="B5891" s="152"/>
    </row>
    <row r="5892" s="22" customFormat="1" spans="1:2">
      <c r="A5892" s="102"/>
      <c r="B5892" s="152"/>
    </row>
    <row r="5893" s="22" customFormat="1" spans="1:2">
      <c r="A5893" s="102"/>
      <c r="B5893" s="152"/>
    </row>
    <row r="5894" s="22" customFormat="1" spans="1:2">
      <c r="A5894" s="102"/>
      <c r="B5894" s="152"/>
    </row>
    <row r="5895" s="22" customFormat="1" spans="1:2">
      <c r="A5895" s="102"/>
      <c r="B5895" s="152"/>
    </row>
    <row r="5896" s="22" customFormat="1" spans="1:2">
      <c r="A5896" s="102"/>
      <c r="B5896" s="152"/>
    </row>
    <row r="5897" s="22" customFormat="1" spans="1:2">
      <c r="A5897" s="102"/>
      <c r="B5897" s="152"/>
    </row>
    <row r="5898" s="22" customFormat="1" spans="1:2">
      <c r="A5898" s="102"/>
      <c r="B5898" s="152"/>
    </row>
    <row r="5899" s="22" customFormat="1" spans="1:2">
      <c r="A5899" s="102"/>
      <c r="B5899" s="152"/>
    </row>
    <row r="5900" s="22" customFormat="1" spans="1:2">
      <c r="A5900" s="102"/>
      <c r="B5900" s="152"/>
    </row>
    <row r="5901" s="22" customFormat="1" spans="1:2">
      <c r="A5901" s="102"/>
      <c r="B5901" s="152"/>
    </row>
    <row r="5902" s="22" customFormat="1" spans="1:2">
      <c r="A5902" s="102"/>
      <c r="B5902" s="152"/>
    </row>
    <row r="5903" s="22" customFormat="1" spans="1:2">
      <c r="A5903" s="102"/>
      <c r="B5903" s="152"/>
    </row>
    <row r="5904" s="22" customFormat="1" spans="1:2">
      <c r="A5904" s="102"/>
      <c r="B5904" s="152"/>
    </row>
    <row r="5905" s="22" customFormat="1" spans="1:2">
      <c r="A5905" s="102"/>
      <c r="B5905" s="152"/>
    </row>
    <row r="5906" s="22" customFormat="1" spans="1:2">
      <c r="A5906" s="102"/>
      <c r="B5906" s="152"/>
    </row>
    <row r="5907" s="22" customFormat="1" spans="1:2">
      <c r="A5907" s="102"/>
      <c r="B5907" s="152"/>
    </row>
    <row r="5908" s="22" customFormat="1" spans="1:2">
      <c r="A5908" s="102"/>
      <c r="B5908" s="152"/>
    </row>
    <row r="5909" s="22" customFormat="1" spans="1:2">
      <c r="A5909" s="102"/>
      <c r="B5909" s="152"/>
    </row>
    <row r="5910" s="22" customFormat="1" spans="1:2">
      <c r="A5910" s="102"/>
      <c r="B5910" s="152"/>
    </row>
    <row r="5911" s="22" customFormat="1" spans="1:2">
      <c r="A5911" s="102"/>
      <c r="B5911" s="152"/>
    </row>
    <row r="5912" s="22" customFormat="1" spans="1:2">
      <c r="A5912" s="102"/>
      <c r="B5912" s="152"/>
    </row>
    <row r="5913" s="22" customFormat="1" spans="1:2">
      <c r="A5913" s="102"/>
      <c r="B5913" s="152"/>
    </row>
    <row r="5914" s="22" customFormat="1" spans="1:2">
      <c r="A5914" s="102"/>
      <c r="B5914" s="152"/>
    </row>
    <row r="5915" s="22" customFormat="1" spans="1:2">
      <c r="A5915" s="102"/>
      <c r="B5915" s="152"/>
    </row>
    <row r="5916" s="22" customFormat="1" spans="1:2">
      <c r="A5916" s="102"/>
      <c r="B5916" s="152"/>
    </row>
    <row r="5917" s="22" customFormat="1" spans="1:2">
      <c r="A5917" s="102"/>
      <c r="B5917" s="152"/>
    </row>
    <row r="5918" s="22" customFormat="1" spans="1:2">
      <c r="A5918" s="102"/>
      <c r="B5918" s="152"/>
    </row>
    <row r="5919" s="22" customFormat="1" spans="1:2">
      <c r="A5919" s="102"/>
      <c r="B5919" s="152"/>
    </row>
    <row r="5920" s="22" customFormat="1" spans="1:2">
      <c r="A5920" s="102"/>
      <c r="B5920" s="152"/>
    </row>
    <row r="5921" s="22" customFormat="1" spans="1:2">
      <c r="A5921" s="102"/>
      <c r="B5921" s="152"/>
    </row>
    <row r="5922" s="22" customFormat="1" spans="1:2">
      <c r="A5922" s="102"/>
      <c r="B5922" s="152"/>
    </row>
    <row r="5923" s="22" customFormat="1" spans="1:2">
      <c r="A5923" s="102"/>
      <c r="B5923" s="152"/>
    </row>
    <row r="5924" s="22" customFormat="1" spans="1:2">
      <c r="A5924" s="102"/>
      <c r="B5924" s="152"/>
    </row>
    <row r="5925" s="22" customFormat="1" spans="1:2">
      <c r="A5925" s="102"/>
      <c r="B5925" s="152"/>
    </row>
    <row r="5926" s="22" customFormat="1" spans="1:2">
      <c r="A5926" s="102"/>
      <c r="B5926" s="152"/>
    </row>
    <row r="5927" s="22" customFormat="1" spans="1:2">
      <c r="A5927" s="102"/>
      <c r="B5927" s="152"/>
    </row>
    <row r="5928" s="22" customFormat="1" spans="1:2">
      <c r="A5928" s="102"/>
      <c r="B5928" s="152"/>
    </row>
    <row r="5929" s="22" customFormat="1" spans="1:2">
      <c r="A5929" s="102"/>
      <c r="B5929" s="152"/>
    </row>
    <row r="5930" s="22" customFormat="1" spans="1:2">
      <c r="A5930" s="102"/>
      <c r="B5930" s="152"/>
    </row>
    <row r="5931" s="22" customFormat="1" spans="1:2">
      <c r="A5931" s="102"/>
      <c r="B5931" s="152"/>
    </row>
    <row r="5932" s="22" customFormat="1" spans="1:2">
      <c r="A5932" s="102"/>
      <c r="B5932" s="152"/>
    </row>
    <row r="5933" s="22" customFormat="1" spans="1:2">
      <c r="A5933" s="102"/>
      <c r="B5933" s="152"/>
    </row>
    <row r="5934" s="22" customFormat="1" spans="1:2">
      <c r="A5934" s="102"/>
      <c r="B5934" s="152"/>
    </row>
    <row r="5935" s="22" customFormat="1" spans="1:2">
      <c r="A5935" s="102"/>
      <c r="B5935" s="152"/>
    </row>
    <row r="5936" s="22" customFormat="1" spans="1:2">
      <c r="A5936" s="102"/>
      <c r="B5936" s="152"/>
    </row>
    <row r="5937" s="22" customFormat="1" spans="1:2">
      <c r="A5937" s="102"/>
      <c r="B5937" s="152"/>
    </row>
    <row r="5938" s="22" customFormat="1" spans="1:2">
      <c r="A5938" s="102"/>
      <c r="B5938" s="152"/>
    </row>
    <row r="5939" s="22" customFormat="1" spans="1:2">
      <c r="A5939" s="102"/>
      <c r="B5939" s="152"/>
    </row>
    <row r="5940" s="22" customFormat="1" spans="1:2">
      <c r="A5940" s="102"/>
      <c r="B5940" s="152"/>
    </row>
    <row r="5941" s="22" customFormat="1" spans="1:2">
      <c r="A5941" s="102"/>
      <c r="B5941" s="152"/>
    </row>
    <row r="5942" s="22" customFormat="1" spans="1:2">
      <c r="A5942" s="102"/>
      <c r="B5942" s="152"/>
    </row>
    <row r="5943" s="22" customFormat="1" spans="1:2">
      <c r="A5943" s="102"/>
      <c r="B5943" s="152"/>
    </row>
    <row r="5944" s="22" customFormat="1" spans="1:2">
      <c r="A5944" s="102"/>
      <c r="B5944" s="152"/>
    </row>
    <row r="5945" s="22" customFormat="1" spans="1:2">
      <c r="A5945" s="102"/>
      <c r="B5945" s="152"/>
    </row>
    <row r="5946" s="22" customFormat="1" spans="1:2">
      <c r="A5946" s="102"/>
      <c r="B5946" s="152"/>
    </row>
    <row r="5947" s="22" customFormat="1" spans="1:2">
      <c r="A5947" s="102"/>
      <c r="B5947" s="152"/>
    </row>
    <row r="5948" s="22" customFormat="1" spans="1:2">
      <c r="A5948" s="102"/>
      <c r="B5948" s="152"/>
    </row>
    <row r="5949" s="22" customFormat="1" spans="1:2">
      <c r="A5949" s="102"/>
      <c r="B5949" s="152"/>
    </row>
    <row r="5950" s="22" customFormat="1" spans="1:2">
      <c r="A5950" s="102"/>
      <c r="B5950" s="152"/>
    </row>
    <row r="5951" s="22" customFormat="1" spans="1:2">
      <c r="A5951" s="102"/>
      <c r="B5951" s="152"/>
    </row>
    <row r="5952" s="22" customFormat="1" spans="1:2">
      <c r="A5952" s="102"/>
      <c r="B5952" s="152"/>
    </row>
    <row r="5953" s="22" customFormat="1" spans="1:2">
      <c r="A5953" s="102"/>
      <c r="B5953" s="152"/>
    </row>
    <row r="5954" s="22" customFormat="1" spans="1:2">
      <c r="A5954" s="102"/>
      <c r="B5954" s="152"/>
    </row>
    <row r="5955" s="22" customFormat="1" spans="1:2">
      <c r="A5955" s="102"/>
      <c r="B5955" s="152"/>
    </row>
    <row r="5956" s="22" customFormat="1" spans="1:2">
      <c r="A5956" s="102"/>
      <c r="B5956" s="152"/>
    </row>
    <row r="5957" s="22" customFormat="1" spans="1:2">
      <c r="A5957" s="102"/>
      <c r="B5957" s="152"/>
    </row>
    <row r="5958" s="22" customFormat="1" spans="1:2">
      <c r="A5958" s="102"/>
      <c r="B5958" s="152"/>
    </row>
    <row r="5959" s="22" customFormat="1" spans="1:2">
      <c r="A5959" s="102"/>
      <c r="B5959" s="152"/>
    </row>
    <row r="5960" s="22" customFormat="1" spans="1:2">
      <c r="A5960" s="102"/>
      <c r="B5960" s="152"/>
    </row>
    <row r="5961" s="22" customFormat="1" spans="1:2">
      <c r="A5961" s="102"/>
      <c r="B5961" s="152"/>
    </row>
    <row r="5962" s="22" customFormat="1" spans="1:2">
      <c r="A5962" s="102"/>
      <c r="B5962" s="152"/>
    </row>
    <row r="5963" s="22" customFormat="1" spans="1:2">
      <c r="A5963" s="102"/>
      <c r="B5963" s="152"/>
    </row>
    <row r="5964" s="22" customFormat="1" spans="1:2">
      <c r="A5964" s="102"/>
      <c r="B5964" s="152"/>
    </row>
    <row r="5965" s="22" customFormat="1" spans="1:2">
      <c r="A5965" s="102"/>
      <c r="B5965" s="152"/>
    </row>
    <row r="5966" s="22" customFormat="1" spans="1:2">
      <c r="A5966" s="102"/>
      <c r="B5966" s="152"/>
    </row>
    <row r="5967" s="22" customFormat="1" spans="1:2">
      <c r="A5967" s="102"/>
      <c r="B5967" s="152"/>
    </row>
    <row r="5968" s="22" customFormat="1" spans="1:2">
      <c r="A5968" s="102"/>
      <c r="B5968" s="152"/>
    </row>
    <row r="5969" s="22" customFormat="1" spans="1:2">
      <c r="A5969" s="102"/>
      <c r="B5969" s="152"/>
    </row>
    <row r="5970" s="22" customFormat="1" spans="1:2">
      <c r="A5970" s="102"/>
      <c r="B5970" s="152"/>
    </row>
    <row r="5971" s="22" customFormat="1" spans="1:2">
      <c r="A5971" s="102"/>
      <c r="B5971" s="152"/>
    </row>
    <row r="5972" s="22" customFormat="1" spans="1:2">
      <c r="A5972" s="102"/>
      <c r="B5972" s="152"/>
    </row>
    <row r="5973" s="22" customFormat="1" spans="1:2">
      <c r="A5973" s="102"/>
      <c r="B5973" s="152"/>
    </row>
    <row r="5974" s="22" customFormat="1" spans="1:2">
      <c r="A5974" s="102"/>
      <c r="B5974" s="152"/>
    </row>
    <row r="5975" s="22" customFormat="1" spans="1:2">
      <c r="A5975" s="102"/>
      <c r="B5975" s="152"/>
    </row>
    <row r="5976" s="22" customFormat="1" spans="1:2">
      <c r="A5976" s="102"/>
      <c r="B5976" s="152"/>
    </row>
    <row r="5977" s="22" customFormat="1" spans="1:2">
      <c r="A5977" s="102"/>
      <c r="B5977" s="152"/>
    </row>
    <row r="5978" s="22" customFormat="1" spans="1:2">
      <c r="A5978" s="102"/>
      <c r="B5978" s="152"/>
    </row>
    <row r="5979" s="22" customFormat="1" spans="1:2">
      <c r="A5979" s="102"/>
      <c r="B5979" s="152"/>
    </row>
    <row r="5980" s="22" customFormat="1" spans="1:2">
      <c r="A5980" s="102"/>
      <c r="B5980" s="152"/>
    </row>
    <row r="5981" s="22" customFormat="1" spans="1:2">
      <c r="A5981" s="102"/>
      <c r="B5981" s="152"/>
    </row>
    <row r="5982" s="22" customFormat="1" spans="1:2">
      <c r="A5982" s="102"/>
      <c r="B5982" s="152"/>
    </row>
    <row r="5983" s="22" customFormat="1" spans="1:2">
      <c r="A5983" s="102"/>
      <c r="B5983" s="152"/>
    </row>
    <row r="5984" s="22" customFormat="1" spans="1:2">
      <c r="A5984" s="102"/>
      <c r="B5984" s="152"/>
    </row>
    <row r="5985" s="22" customFormat="1" spans="1:2">
      <c r="A5985" s="102"/>
      <c r="B5985" s="152"/>
    </row>
    <row r="5986" s="22" customFormat="1" spans="1:2">
      <c r="A5986" s="102"/>
      <c r="B5986" s="152"/>
    </row>
    <row r="5987" s="22" customFormat="1" spans="1:2">
      <c r="A5987" s="102"/>
      <c r="B5987" s="152"/>
    </row>
    <row r="5988" s="22" customFormat="1" spans="1:2">
      <c r="A5988" s="102"/>
      <c r="B5988" s="152"/>
    </row>
    <row r="5989" s="22" customFormat="1" spans="1:2">
      <c r="A5989" s="102"/>
      <c r="B5989" s="152"/>
    </row>
    <row r="5990" s="22" customFormat="1" spans="1:2">
      <c r="A5990" s="102"/>
      <c r="B5990" s="152"/>
    </row>
    <row r="5991" s="22" customFormat="1" spans="1:2">
      <c r="A5991" s="102"/>
      <c r="B5991" s="152"/>
    </row>
    <row r="5992" s="22" customFormat="1" spans="1:2">
      <c r="A5992" s="102"/>
      <c r="B5992" s="152"/>
    </row>
    <row r="5993" s="22" customFormat="1" spans="1:2">
      <c r="A5993" s="102"/>
      <c r="B5993" s="152"/>
    </row>
    <row r="5994" s="22" customFormat="1" spans="1:2">
      <c r="A5994" s="102"/>
      <c r="B5994" s="152"/>
    </row>
    <row r="5995" s="22" customFormat="1" spans="1:2">
      <c r="A5995" s="102"/>
      <c r="B5995" s="152"/>
    </row>
    <row r="5996" s="22" customFormat="1" spans="1:2">
      <c r="A5996" s="102"/>
      <c r="B5996" s="152"/>
    </row>
    <row r="5997" s="22" customFormat="1" spans="1:2">
      <c r="A5997" s="102"/>
      <c r="B5997" s="152"/>
    </row>
    <row r="5998" s="22" customFormat="1" spans="1:2">
      <c r="A5998" s="102"/>
      <c r="B5998" s="152"/>
    </row>
    <row r="5999" s="22" customFormat="1" spans="1:2">
      <c r="A5999" s="102"/>
      <c r="B5999" s="152"/>
    </row>
    <row r="6000" s="22" customFormat="1" spans="1:2">
      <c r="A6000" s="102"/>
      <c r="B6000" s="152"/>
    </row>
    <row r="6001" s="22" customFormat="1" spans="1:2">
      <c r="A6001" s="102"/>
      <c r="B6001" s="152"/>
    </row>
    <row r="6002" s="22" customFormat="1" spans="1:2">
      <c r="A6002" s="102"/>
      <c r="B6002" s="152"/>
    </row>
    <row r="6003" s="22" customFormat="1" spans="1:2">
      <c r="A6003" s="102"/>
      <c r="B6003" s="152"/>
    </row>
    <row r="6004" s="22" customFormat="1" spans="1:2">
      <c r="A6004" s="102"/>
      <c r="B6004" s="152"/>
    </row>
    <row r="6005" s="22" customFormat="1" spans="1:2">
      <c r="A6005" s="102"/>
      <c r="B6005" s="152"/>
    </row>
    <row r="6006" s="22" customFormat="1" spans="1:2">
      <c r="A6006" s="102"/>
      <c r="B6006" s="152"/>
    </row>
    <row r="6007" s="22" customFormat="1" spans="1:2">
      <c r="A6007" s="102"/>
      <c r="B6007" s="152"/>
    </row>
    <row r="6008" s="22" customFormat="1" spans="1:2">
      <c r="A6008" s="102"/>
      <c r="B6008" s="152"/>
    </row>
    <row r="6009" s="22" customFormat="1" spans="1:2">
      <c r="A6009" s="102"/>
      <c r="B6009" s="152"/>
    </row>
    <row r="6010" s="22" customFormat="1" spans="1:2">
      <c r="A6010" s="102"/>
      <c r="B6010" s="152"/>
    </row>
    <row r="6011" s="22" customFormat="1" spans="1:2">
      <c r="A6011" s="102"/>
      <c r="B6011" s="152"/>
    </row>
    <row r="6012" s="22" customFormat="1" spans="1:2">
      <c r="A6012" s="102"/>
      <c r="B6012" s="152"/>
    </row>
    <row r="6013" s="22" customFormat="1" spans="1:2">
      <c r="A6013" s="102"/>
      <c r="B6013" s="152"/>
    </row>
    <row r="6014" s="22" customFormat="1" spans="1:2">
      <c r="A6014" s="102"/>
      <c r="B6014" s="152"/>
    </row>
    <row r="6015" s="22" customFormat="1" spans="1:2">
      <c r="A6015" s="102"/>
      <c r="B6015" s="152"/>
    </row>
    <row r="6016" s="22" customFormat="1" spans="1:2">
      <c r="A6016" s="102"/>
      <c r="B6016" s="152"/>
    </row>
    <row r="6017" s="22" customFormat="1" spans="1:2">
      <c r="A6017" s="102"/>
      <c r="B6017" s="152"/>
    </row>
    <row r="6018" s="22" customFormat="1" spans="1:2">
      <c r="A6018" s="102"/>
      <c r="B6018" s="152"/>
    </row>
    <row r="6019" s="22" customFormat="1" spans="1:2">
      <c r="A6019" s="102"/>
      <c r="B6019" s="152"/>
    </row>
    <row r="6020" s="22" customFormat="1" spans="1:2">
      <c r="A6020" s="102"/>
      <c r="B6020" s="152"/>
    </row>
    <row r="6021" s="22" customFormat="1" spans="1:2">
      <c r="A6021" s="102"/>
      <c r="B6021" s="152"/>
    </row>
    <row r="6022" s="22" customFormat="1" spans="1:2">
      <c r="A6022" s="102"/>
      <c r="B6022" s="152"/>
    </row>
    <row r="6023" s="22" customFormat="1" spans="1:2">
      <c r="A6023" s="102"/>
      <c r="B6023" s="152"/>
    </row>
    <row r="6024" s="22" customFormat="1" spans="1:2">
      <c r="A6024" s="102"/>
      <c r="B6024" s="152"/>
    </row>
    <row r="6025" s="22" customFormat="1" spans="1:2">
      <c r="A6025" s="102"/>
      <c r="B6025" s="152"/>
    </row>
    <row r="6026" s="22" customFormat="1" spans="1:2">
      <c r="A6026" s="102"/>
      <c r="B6026" s="152"/>
    </row>
    <row r="6027" s="22" customFormat="1" spans="1:2">
      <c r="A6027" s="102"/>
      <c r="B6027" s="152"/>
    </row>
    <row r="6028" s="22" customFormat="1" spans="1:2">
      <c r="A6028" s="102"/>
      <c r="B6028" s="152"/>
    </row>
    <row r="6029" s="22" customFormat="1" spans="1:2">
      <c r="A6029" s="102"/>
      <c r="B6029" s="152"/>
    </row>
    <row r="6030" s="22" customFormat="1" spans="1:2">
      <c r="A6030" s="102"/>
      <c r="B6030" s="152"/>
    </row>
    <row r="6031" s="22" customFormat="1" spans="1:2">
      <c r="A6031" s="102"/>
      <c r="B6031" s="152"/>
    </row>
    <row r="6032" s="22" customFormat="1" spans="1:2">
      <c r="A6032" s="102"/>
      <c r="B6032" s="152"/>
    </row>
    <row r="6033" s="22" customFormat="1" spans="1:2">
      <c r="A6033" s="102"/>
      <c r="B6033" s="152"/>
    </row>
    <row r="6034" s="22" customFormat="1" spans="1:2">
      <c r="A6034" s="102"/>
      <c r="B6034" s="152"/>
    </row>
    <row r="6035" s="22" customFormat="1" spans="1:2">
      <c r="A6035" s="102"/>
      <c r="B6035" s="152"/>
    </row>
    <row r="6036" s="22" customFormat="1" spans="1:2">
      <c r="A6036" s="102"/>
      <c r="B6036" s="152"/>
    </row>
    <row r="6037" s="22" customFormat="1" spans="1:2">
      <c r="A6037" s="102"/>
      <c r="B6037" s="152"/>
    </row>
    <row r="6038" s="22" customFormat="1" spans="1:2">
      <c r="A6038" s="102"/>
      <c r="B6038" s="152"/>
    </row>
    <row r="6039" s="22" customFormat="1" spans="1:2">
      <c r="A6039" s="102"/>
      <c r="B6039" s="152"/>
    </row>
    <row r="6040" s="22" customFormat="1" spans="1:2">
      <c r="A6040" s="102"/>
      <c r="B6040" s="152"/>
    </row>
    <row r="6041" s="22" customFormat="1" spans="1:2">
      <c r="A6041" s="102"/>
      <c r="B6041" s="152"/>
    </row>
    <row r="6042" s="22" customFormat="1" spans="1:2">
      <c r="A6042" s="102"/>
      <c r="B6042" s="152"/>
    </row>
    <row r="6043" s="22" customFormat="1" spans="1:2">
      <c r="A6043" s="102"/>
      <c r="B6043" s="152"/>
    </row>
    <row r="6044" s="22" customFormat="1" spans="1:2">
      <c r="A6044" s="102"/>
      <c r="B6044" s="152"/>
    </row>
    <row r="6045" s="22" customFormat="1" spans="1:2">
      <c r="A6045" s="102"/>
      <c r="B6045" s="152"/>
    </row>
    <row r="6046" s="22" customFormat="1" spans="1:2">
      <c r="A6046" s="102"/>
      <c r="B6046" s="152"/>
    </row>
    <row r="6047" s="22" customFormat="1" spans="1:2">
      <c r="A6047" s="102"/>
      <c r="B6047" s="152"/>
    </row>
    <row r="6048" s="22" customFormat="1" spans="1:2">
      <c r="A6048" s="102"/>
      <c r="B6048" s="152"/>
    </row>
    <row r="6049" s="22" customFormat="1" spans="1:2">
      <c r="A6049" s="102"/>
      <c r="B6049" s="152"/>
    </row>
    <row r="6050" s="22" customFormat="1" spans="1:2">
      <c r="A6050" s="102"/>
      <c r="B6050" s="152"/>
    </row>
    <row r="6051" s="22" customFormat="1" spans="1:2">
      <c r="A6051" s="102"/>
      <c r="B6051" s="152"/>
    </row>
    <row r="6052" s="22" customFormat="1" spans="1:2">
      <c r="A6052" s="102"/>
      <c r="B6052" s="152"/>
    </row>
    <row r="6053" s="22" customFormat="1" spans="1:2">
      <c r="A6053" s="102"/>
      <c r="B6053" s="152"/>
    </row>
    <row r="6054" s="22" customFormat="1" spans="1:2">
      <c r="A6054" s="102"/>
      <c r="B6054" s="152"/>
    </row>
    <row r="6055" s="22" customFormat="1" spans="1:2">
      <c r="A6055" s="102"/>
      <c r="B6055" s="152"/>
    </row>
    <row r="6056" s="22" customFormat="1" spans="1:2">
      <c r="A6056" s="102"/>
      <c r="B6056" s="152"/>
    </row>
    <row r="6057" s="22" customFormat="1" spans="1:2">
      <c r="A6057" s="102"/>
      <c r="B6057" s="152"/>
    </row>
    <row r="6058" s="22" customFormat="1" spans="1:2">
      <c r="A6058" s="102"/>
      <c r="B6058" s="152"/>
    </row>
    <row r="6059" s="22" customFormat="1" spans="1:2">
      <c r="A6059" s="102"/>
      <c r="B6059" s="152"/>
    </row>
    <row r="6060" s="22" customFormat="1" spans="1:2">
      <c r="A6060" s="102"/>
      <c r="B6060" s="152"/>
    </row>
    <row r="6061" s="22" customFormat="1" spans="1:2">
      <c r="A6061" s="102"/>
      <c r="B6061" s="152"/>
    </row>
    <row r="6062" s="22" customFormat="1" spans="1:2">
      <c r="A6062" s="102"/>
      <c r="B6062" s="152"/>
    </row>
    <row r="6063" s="22" customFormat="1" spans="1:2">
      <c r="A6063" s="102"/>
      <c r="B6063" s="152"/>
    </row>
    <row r="6064" s="22" customFormat="1" spans="1:2">
      <c r="A6064" s="102"/>
      <c r="B6064" s="152"/>
    </row>
    <row r="6065" s="22" customFormat="1" spans="1:2">
      <c r="A6065" s="102"/>
      <c r="B6065" s="152"/>
    </row>
    <row r="6066" s="22" customFormat="1" spans="1:2">
      <c r="A6066" s="102"/>
      <c r="B6066" s="152"/>
    </row>
    <row r="6067" s="22" customFormat="1" spans="1:2">
      <c r="A6067" s="102"/>
      <c r="B6067" s="152"/>
    </row>
    <row r="6068" s="22" customFormat="1" spans="1:2">
      <c r="A6068" s="102"/>
      <c r="B6068" s="152"/>
    </row>
    <row r="6069" s="22" customFormat="1" spans="1:2">
      <c r="A6069" s="102"/>
      <c r="B6069" s="152"/>
    </row>
    <row r="6070" s="22" customFormat="1" spans="1:2">
      <c r="A6070" s="102"/>
      <c r="B6070" s="152"/>
    </row>
    <row r="6071" s="22" customFormat="1" spans="1:2">
      <c r="A6071" s="102"/>
      <c r="B6071" s="152"/>
    </row>
    <row r="6072" s="22" customFormat="1" spans="1:2">
      <c r="A6072" s="102"/>
      <c r="B6072" s="152"/>
    </row>
    <row r="6073" s="22" customFormat="1" spans="1:2">
      <c r="A6073" s="102"/>
      <c r="B6073" s="152"/>
    </row>
    <row r="6074" s="22" customFormat="1" spans="1:2">
      <c r="A6074" s="102"/>
      <c r="B6074" s="152"/>
    </row>
    <row r="6075" s="22" customFormat="1" spans="1:2">
      <c r="A6075" s="102"/>
      <c r="B6075" s="152"/>
    </row>
    <row r="6076" s="22" customFormat="1" spans="1:2">
      <c r="A6076" s="102"/>
      <c r="B6076" s="152"/>
    </row>
    <row r="6077" s="22" customFormat="1" spans="1:2">
      <c r="A6077" s="102"/>
      <c r="B6077" s="152"/>
    </row>
    <row r="6078" s="22" customFormat="1" spans="1:2">
      <c r="A6078" s="102"/>
      <c r="B6078" s="152"/>
    </row>
    <row r="6079" s="22" customFormat="1" spans="1:2">
      <c r="A6079" s="102"/>
      <c r="B6079" s="152"/>
    </row>
    <row r="6080" s="22" customFormat="1" spans="1:2">
      <c r="A6080" s="102"/>
      <c r="B6080" s="152"/>
    </row>
    <row r="6081" s="22" customFormat="1" spans="1:2">
      <c r="A6081" s="102"/>
      <c r="B6081" s="152"/>
    </row>
    <row r="6082" s="22" customFormat="1" spans="1:2">
      <c r="A6082" s="102"/>
      <c r="B6082" s="152"/>
    </row>
    <row r="6083" s="22" customFormat="1" spans="1:2">
      <c r="A6083" s="102"/>
      <c r="B6083" s="152"/>
    </row>
    <row r="6084" s="22" customFormat="1" spans="1:2">
      <c r="A6084" s="102"/>
      <c r="B6084" s="152"/>
    </row>
    <row r="6085" s="22" customFormat="1" spans="1:2">
      <c r="A6085" s="102"/>
      <c r="B6085" s="152"/>
    </row>
    <row r="6086" s="22" customFormat="1" spans="1:2">
      <c r="A6086" s="102"/>
      <c r="B6086" s="152"/>
    </row>
    <row r="6087" s="22" customFormat="1" spans="1:2">
      <c r="A6087" s="102"/>
      <c r="B6087" s="152"/>
    </row>
    <row r="6088" s="22" customFormat="1" spans="1:2">
      <c r="A6088" s="102"/>
      <c r="B6088" s="152"/>
    </row>
    <row r="6089" s="22" customFormat="1" spans="1:2">
      <c r="A6089" s="102"/>
      <c r="B6089" s="152"/>
    </row>
    <row r="6090" s="22" customFormat="1" spans="1:2">
      <c r="A6090" s="102"/>
      <c r="B6090" s="152"/>
    </row>
    <row r="6091" s="22" customFormat="1" spans="1:2">
      <c r="A6091" s="102"/>
      <c r="B6091" s="152"/>
    </row>
    <row r="6092" s="22" customFormat="1" spans="1:2">
      <c r="A6092" s="102"/>
      <c r="B6092" s="152"/>
    </row>
    <row r="6093" s="22" customFormat="1" spans="1:2">
      <c r="A6093" s="102"/>
      <c r="B6093" s="152"/>
    </row>
    <row r="6094" s="22" customFormat="1" spans="1:2">
      <c r="A6094" s="102"/>
      <c r="B6094" s="152"/>
    </row>
    <row r="6095" s="22" customFormat="1" spans="1:2">
      <c r="A6095" s="102"/>
      <c r="B6095" s="152"/>
    </row>
    <row r="6096" s="22" customFormat="1" spans="1:2">
      <c r="A6096" s="102"/>
      <c r="B6096" s="152"/>
    </row>
    <row r="6097" s="22" customFormat="1" spans="1:2">
      <c r="A6097" s="102"/>
      <c r="B6097" s="152"/>
    </row>
    <row r="6098" s="22" customFormat="1" spans="1:2">
      <c r="A6098" s="102"/>
      <c r="B6098" s="152"/>
    </row>
    <row r="6099" s="22" customFormat="1" spans="1:2">
      <c r="A6099" s="102"/>
      <c r="B6099" s="152"/>
    </row>
    <row r="6100" s="22" customFormat="1" spans="1:2">
      <c r="A6100" s="102"/>
      <c r="B6100" s="152"/>
    </row>
    <row r="6101" s="22" customFormat="1" spans="1:2">
      <c r="A6101" s="102"/>
      <c r="B6101" s="152"/>
    </row>
    <row r="6102" s="22" customFormat="1" spans="1:2">
      <c r="A6102" s="102"/>
      <c r="B6102" s="152"/>
    </row>
    <row r="6103" s="22" customFormat="1" spans="1:2">
      <c r="A6103" s="102"/>
      <c r="B6103" s="152"/>
    </row>
    <row r="6104" s="22" customFormat="1" spans="1:2">
      <c r="A6104" s="102"/>
      <c r="B6104" s="152"/>
    </row>
    <row r="6105" s="22" customFormat="1" spans="1:2">
      <c r="A6105" s="102"/>
      <c r="B6105" s="152"/>
    </row>
    <row r="6106" s="22" customFormat="1" spans="1:2">
      <c r="A6106" s="102"/>
      <c r="B6106" s="152"/>
    </row>
    <row r="6107" s="22" customFormat="1" spans="1:2">
      <c r="A6107" s="102"/>
      <c r="B6107" s="152"/>
    </row>
    <row r="6108" s="22" customFormat="1" spans="1:2">
      <c r="A6108" s="102"/>
      <c r="B6108" s="152"/>
    </row>
    <row r="6109" s="22" customFormat="1" spans="1:2">
      <c r="A6109" s="102"/>
      <c r="B6109" s="152"/>
    </row>
    <row r="6110" s="22" customFormat="1" spans="1:2">
      <c r="A6110" s="102"/>
      <c r="B6110" s="152"/>
    </row>
    <row r="6111" s="22" customFormat="1" spans="1:2">
      <c r="A6111" s="102"/>
      <c r="B6111" s="152"/>
    </row>
    <row r="6112" s="22" customFormat="1" spans="1:2">
      <c r="A6112" s="102"/>
      <c r="B6112" s="152"/>
    </row>
    <row r="6113" s="22" customFormat="1" spans="1:2">
      <c r="A6113" s="102"/>
      <c r="B6113" s="152"/>
    </row>
    <row r="6114" s="22" customFormat="1" spans="1:2">
      <c r="A6114" s="102"/>
      <c r="B6114" s="152"/>
    </row>
    <row r="6115" s="22" customFormat="1" spans="1:2">
      <c r="A6115" s="102"/>
      <c r="B6115" s="152"/>
    </row>
    <row r="6116" s="22" customFormat="1" spans="1:2">
      <c r="A6116" s="102"/>
      <c r="B6116" s="152"/>
    </row>
    <row r="6117" s="22" customFormat="1" spans="1:2">
      <c r="A6117" s="102"/>
      <c r="B6117" s="152"/>
    </row>
    <row r="6118" s="22" customFormat="1" spans="1:2">
      <c r="A6118" s="102"/>
      <c r="B6118" s="152"/>
    </row>
    <row r="6119" s="22" customFormat="1" spans="1:2">
      <c r="A6119" s="102"/>
      <c r="B6119" s="152"/>
    </row>
    <row r="6120" s="22" customFormat="1" spans="1:2">
      <c r="A6120" s="102"/>
      <c r="B6120" s="152"/>
    </row>
    <row r="6121" s="22" customFormat="1" spans="1:2">
      <c r="A6121" s="102"/>
      <c r="B6121" s="152"/>
    </row>
    <row r="6122" s="22" customFormat="1" spans="1:2">
      <c r="A6122" s="102"/>
      <c r="B6122" s="152"/>
    </row>
    <row r="6123" s="22" customFormat="1" spans="1:2">
      <c r="A6123" s="102"/>
      <c r="B6123" s="152"/>
    </row>
    <row r="6124" s="22" customFormat="1" spans="1:2">
      <c r="A6124" s="102"/>
      <c r="B6124" s="152"/>
    </row>
    <row r="6125" s="22" customFormat="1" spans="1:2">
      <c r="A6125" s="102"/>
      <c r="B6125" s="152"/>
    </row>
    <row r="6126" s="22" customFormat="1" spans="1:2">
      <c r="A6126" s="102"/>
      <c r="B6126" s="152"/>
    </row>
    <row r="6127" s="22" customFormat="1" spans="1:2">
      <c r="A6127" s="102"/>
      <c r="B6127" s="152"/>
    </row>
    <row r="6128" s="22" customFormat="1" spans="1:2">
      <c r="A6128" s="102"/>
      <c r="B6128" s="152"/>
    </row>
    <row r="6129" s="22" customFormat="1" spans="1:2">
      <c r="A6129" s="102"/>
      <c r="B6129" s="152"/>
    </row>
    <row r="6130" s="22" customFormat="1" spans="1:2">
      <c r="A6130" s="102"/>
      <c r="B6130" s="152"/>
    </row>
    <row r="6131" s="22" customFormat="1" spans="1:2">
      <c r="A6131" s="102"/>
      <c r="B6131" s="152"/>
    </row>
    <row r="6132" s="22" customFormat="1" spans="1:2">
      <c r="A6132" s="102"/>
      <c r="B6132" s="152"/>
    </row>
    <row r="6133" s="22" customFormat="1" spans="1:2">
      <c r="A6133" s="102"/>
      <c r="B6133" s="152"/>
    </row>
    <row r="6134" s="22" customFormat="1" spans="1:2">
      <c r="A6134" s="102"/>
      <c r="B6134" s="152"/>
    </row>
    <row r="6135" s="22" customFormat="1" spans="1:2">
      <c r="A6135" s="102"/>
      <c r="B6135" s="152"/>
    </row>
    <row r="6136" s="22" customFormat="1" spans="1:2">
      <c r="A6136" s="102"/>
      <c r="B6136" s="152"/>
    </row>
    <row r="6137" s="22" customFormat="1" spans="1:2">
      <c r="A6137" s="102"/>
      <c r="B6137" s="152"/>
    </row>
    <row r="6138" s="22" customFormat="1" spans="1:2">
      <c r="A6138" s="102"/>
      <c r="B6138" s="152"/>
    </row>
    <row r="6139" s="22" customFormat="1" spans="1:2">
      <c r="A6139" s="102"/>
      <c r="B6139" s="152"/>
    </row>
    <row r="6140" s="22" customFormat="1" spans="1:2">
      <c r="A6140" s="102"/>
      <c r="B6140" s="152"/>
    </row>
    <row r="6141" s="22" customFormat="1" spans="1:2">
      <c r="A6141" s="102"/>
      <c r="B6141" s="152"/>
    </row>
    <row r="6142" s="22" customFormat="1" spans="1:2">
      <c r="A6142" s="102"/>
      <c r="B6142" s="152"/>
    </row>
    <row r="6143" s="22" customFormat="1" spans="1:2">
      <c r="A6143" s="102"/>
      <c r="B6143" s="152"/>
    </row>
    <row r="6144" s="22" customFormat="1" spans="1:2">
      <c r="A6144" s="102"/>
      <c r="B6144" s="152"/>
    </row>
    <row r="6145" s="22" customFormat="1" spans="1:2">
      <c r="A6145" s="102"/>
      <c r="B6145" s="152"/>
    </row>
    <row r="6146" s="22" customFormat="1" spans="1:2">
      <c r="A6146" s="102"/>
      <c r="B6146" s="152"/>
    </row>
    <row r="6147" s="22" customFormat="1" spans="1:2">
      <c r="A6147" s="102"/>
      <c r="B6147" s="152"/>
    </row>
    <row r="6148" s="22" customFormat="1" spans="1:2">
      <c r="A6148" s="102"/>
      <c r="B6148" s="152"/>
    </row>
    <row r="6149" s="22" customFormat="1" spans="1:2">
      <c r="A6149" s="102"/>
      <c r="B6149" s="152"/>
    </row>
    <row r="6150" s="22" customFormat="1" spans="1:2">
      <c r="A6150" s="102"/>
      <c r="B6150" s="152"/>
    </row>
    <row r="6151" s="22" customFormat="1" spans="1:2">
      <c r="A6151" s="102"/>
      <c r="B6151" s="152"/>
    </row>
    <row r="6152" s="22" customFormat="1" spans="1:2">
      <c r="A6152" s="102"/>
      <c r="B6152" s="152"/>
    </row>
    <row r="6153" s="22" customFormat="1" spans="1:2">
      <c r="A6153" s="102"/>
      <c r="B6153" s="152"/>
    </row>
    <row r="6154" s="22" customFormat="1" spans="1:2">
      <c r="A6154" s="102"/>
      <c r="B6154" s="152"/>
    </row>
    <row r="6155" s="22" customFormat="1" spans="1:2">
      <c r="A6155" s="102"/>
      <c r="B6155" s="152"/>
    </row>
    <row r="6156" s="22" customFormat="1" spans="1:2">
      <c r="A6156" s="102"/>
      <c r="B6156" s="152"/>
    </row>
    <row r="6157" s="22" customFormat="1" spans="1:2">
      <c r="A6157" s="102"/>
      <c r="B6157" s="152"/>
    </row>
    <row r="6158" s="22" customFormat="1" spans="1:2">
      <c r="A6158" s="102"/>
      <c r="B6158" s="152"/>
    </row>
    <row r="6159" s="22" customFormat="1" spans="1:2">
      <c r="A6159" s="102"/>
      <c r="B6159" s="152"/>
    </row>
    <row r="6160" s="22" customFormat="1" spans="1:2">
      <c r="A6160" s="102"/>
      <c r="B6160" s="152"/>
    </row>
    <row r="6161" s="22" customFormat="1" spans="1:2">
      <c r="A6161" s="102"/>
      <c r="B6161" s="152"/>
    </row>
    <row r="6162" s="22" customFormat="1" spans="1:2">
      <c r="A6162" s="102"/>
      <c r="B6162" s="152"/>
    </row>
    <row r="6163" s="22" customFormat="1" spans="1:2">
      <c r="A6163" s="102"/>
      <c r="B6163" s="152"/>
    </row>
    <row r="6164" s="22" customFormat="1" spans="1:2">
      <c r="A6164" s="102"/>
      <c r="B6164" s="152"/>
    </row>
    <row r="6165" s="22" customFormat="1" spans="1:2">
      <c r="A6165" s="102"/>
      <c r="B6165" s="152"/>
    </row>
    <row r="6166" s="22" customFormat="1" spans="1:2">
      <c r="A6166" s="102"/>
      <c r="B6166" s="152"/>
    </row>
    <row r="6167" s="22" customFormat="1" spans="1:2">
      <c r="A6167" s="102"/>
      <c r="B6167" s="152"/>
    </row>
    <row r="6168" s="22" customFormat="1" spans="1:2">
      <c r="A6168" s="102"/>
      <c r="B6168" s="152"/>
    </row>
    <row r="6169" s="22" customFormat="1" spans="1:2">
      <c r="A6169" s="102"/>
      <c r="B6169" s="152"/>
    </row>
    <row r="6170" s="22" customFormat="1" spans="1:2">
      <c r="A6170" s="102"/>
      <c r="B6170" s="152"/>
    </row>
    <row r="6171" s="22" customFormat="1" spans="1:2">
      <c r="A6171" s="102"/>
      <c r="B6171" s="152"/>
    </row>
    <row r="6172" s="22" customFormat="1" spans="1:2">
      <c r="A6172" s="102"/>
      <c r="B6172" s="152"/>
    </row>
    <row r="6173" s="22" customFormat="1" spans="1:2">
      <c r="A6173" s="102"/>
      <c r="B6173" s="152"/>
    </row>
    <row r="6174" s="22" customFormat="1" spans="1:2">
      <c r="A6174" s="102"/>
      <c r="B6174" s="152"/>
    </row>
    <row r="6175" s="22" customFormat="1" spans="1:2">
      <c r="A6175" s="102"/>
      <c r="B6175" s="152"/>
    </row>
    <row r="6176" s="22" customFormat="1" spans="1:2">
      <c r="A6176" s="102"/>
      <c r="B6176" s="152"/>
    </row>
    <row r="6177" s="22" customFormat="1" spans="1:2">
      <c r="A6177" s="102"/>
      <c r="B6177" s="152"/>
    </row>
    <row r="6178" s="22" customFormat="1" spans="1:2">
      <c r="A6178" s="102"/>
      <c r="B6178" s="152"/>
    </row>
    <row r="6179" s="22" customFormat="1" spans="1:2">
      <c r="A6179" s="102"/>
      <c r="B6179" s="152"/>
    </row>
    <row r="6180" s="22" customFormat="1" spans="1:2">
      <c r="A6180" s="102"/>
      <c r="B6180" s="152"/>
    </row>
    <row r="6181" s="22" customFormat="1" spans="1:2">
      <c r="A6181" s="102"/>
      <c r="B6181" s="152"/>
    </row>
    <row r="6182" s="22" customFormat="1" spans="1:2">
      <c r="A6182" s="102"/>
      <c r="B6182" s="152"/>
    </row>
    <row r="6183" s="22" customFormat="1" spans="1:2">
      <c r="A6183" s="102"/>
      <c r="B6183" s="152"/>
    </row>
    <row r="6184" s="22" customFormat="1" spans="1:2">
      <c r="A6184" s="102"/>
      <c r="B6184" s="152"/>
    </row>
    <row r="6185" s="22" customFormat="1" spans="1:2">
      <c r="A6185" s="102"/>
      <c r="B6185" s="152"/>
    </row>
    <row r="6186" s="22" customFormat="1" spans="1:2">
      <c r="A6186" s="102"/>
      <c r="B6186" s="152"/>
    </row>
    <row r="6187" s="22" customFormat="1" spans="1:2">
      <c r="A6187" s="102"/>
      <c r="B6187" s="152"/>
    </row>
    <row r="6188" s="22" customFormat="1" spans="1:2">
      <c r="A6188" s="102"/>
      <c r="B6188" s="152"/>
    </row>
    <row r="6189" s="22" customFormat="1" spans="1:2">
      <c r="A6189" s="102"/>
      <c r="B6189" s="152"/>
    </row>
    <row r="6190" s="22" customFormat="1" spans="1:2">
      <c r="A6190" s="102"/>
      <c r="B6190" s="152"/>
    </row>
    <row r="6191" s="22" customFormat="1" spans="1:2">
      <c r="A6191" s="102"/>
      <c r="B6191" s="152"/>
    </row>
    <row r="6192" s="22" customFormat="1" spans="1:2">
      <c r="A6192" s="102"/>
      <c r="B6192" s="152"/>
    </row>
    <row r="6193" s="22" customFormat="1" spans="1:2">
      <c r="A6193" s="102"/>
      <c r="B6193" s="152"/>
    </row>
    <row r="6194" s="22" customFormat="1" spans="1:2">
      <c r="A6194" s="102"/>
      <c r="B6194" s="152"/>
    </row>
    <row r="6195" s="22" customFormat="1" spans="1:2">
      <c r="A6195" s="102"/>
      <c r="B6195" s="152"/>
    </row>
    <row r="6196" s="22" customFormat="1" spans="1:2">
      <c r="A6196" s="102"/>
      <c r="B6196" s="152"/>
    </row>
    <row r="6197" s="22" customFormat="1" spans="1:2">
      <c r="A6197" s="102"/>
      <c r="B6197" s="152"/>
    </row>
    <row r="6198" s="22" customFormat="1" spans="1:2">
      <c r="A6198" s="102"/>
      <c r="B6198" s="152"/>
    </row>
    <row r="6199" s="22" customFormat="1" spans="1:2">
      <c r="A6199" s="102"/>
      <c r="B6199" s="152"/>
    </row>
    <row r="6200" s="22" customFormat="1" spans="1:2">
      <c r="A6200" s="102"/>
      <c r="B6200" s="152"/>
    </row>
    <row r="6201" s="22" customFormat="1" spans="1:2">
      <c r="A6201" s="102"/>
      <c r="B6201" s="152"/>
    </row>
    <row r="6202" s="22" customFormat="1" spans="1:2">
      <c r="A6202" s="102"/>
      <c r="B6202" s="152"/>
    </row>
    <row r="6203" s="22" customFormat="1" spans="1:2">
      <c r="A6203" s="102"/>
      <c r="B6203" s="152"/>
    </row>
    <row r="6204" s="22" customFormat="1" spans="1:2">
      <c r="A6204" s="102"/>
      <c r="B6204" s="152"/>
    </row>
    <row r="6205" s="22" customFormat="1" spans="1:2">
      <c r="A6205" s="102"/>
      <c r="B6205" s="152"/>
    </row>
    <row r="6206" s="22" customFormat="1" spans="1:2">
      <c r="A6206" s="102"/>
      <c r="B6206" s="152"/>
    </row>
    <row r="6207" s="22" customFormat="1" spans="1:2">
      <c r="A6207" s="102"/>
      <c r="B6207" s="152"/>
    </row>
    <row r="6208" s="22" customFormat="1" spans="1:2">
      <c r="A6208" s="102"/>
      <c r="B6208" s="152"/>
    </row>
    <row r="6209" s="22" customFormat="1" spans="1:2">
      <c r="A6209" s="102"/>
      <c r="B6209" s="152"/>
    </row>
    <row r="6210" s="22" customFormat="1" spans="1:2">
      <c r="A6210" s="102"/>
      <c r="B6210" s="152"/>
    </row>
    <row r="6211" s="22" customFormat="1" spans="1:2">
      <c r="A6211" s="102"/>
      <c r="B6211" s="152"/>
    </row>
    <row r="6212" s="22" customFormat="1" spans="1:2">
      <c r="A6212" s="102"/>
      <c r="B6212" s="152"/>
    </row>
    <row r="6213" s="22" customFormat="1" spans="1:2">
      <c r="A6213" s="102"/>
      <c r="B6213" s="152"/>
    </row>
    <row r="6214" s="22" customFormat="1" spans="1:2">
      <c r="A6214" s="102"/>
      <c r="B6214" s="152"/>
    </row>
    <row r="6215" s="22" customFormat="1" spans="1:2">
      <c r="A6215" s="102"/>
      <c r="B6215" s="152"/>
    </row>
    <row r="6216" s="22" customFormat="1" spans="1:2">
      <c r="A6216" s="102"/>
      <c r="B6216" s="152"/>
    </row>
    <row r="6217" s="22" customFormat="1" spans="1:2">
      <c r="A6217" s="102"/>
      <c r="B6217" s="152"/>
    </row>
    <row r="6218" s="22" customFormat="1" spans="1:2">
      <c r="A6218" s="102"/>
      <c r="B6218" s="152"/>
    </row>
    <row r="6219" s="22" customFormat="1" spans="1:2">
      <c r="A6219" s="102"/>
      <c r="B6219" s="152"/>
    </row>
    <row r="6220" s="22" customFormat="1" spans="1:2">
      <c r="A6220" s="102"/>
      <c r="B6220" s="152"/>
    </row>
    <row r="6221" s="22" customFormat="1" spans="1:2">
      <c r="A6221" s="102"/>
      <c r="B6221" s="152"/>
    </row>
    <row r="6222" s="22" customFormat="1" spans="1:2">
      <c r="A6222" s="102"/>
      <c r="B6222" s="152"/>
    </row>
    <row r="6223" s="22" customFormat="1" spans="1:2">
      <c r="A6223" s="102"/>
      <c r="B6223" s="152"/>
    </row>
    <row r="6224" s="22" customFormat="1" spans="1:2">
      <c r="A6224" s="102"/>
      <c r="B6224" s="152"/>
    </row>
    <row r="6225" s="22" customFormat="1" spans="1:2">
      <c r="A6225" s="102"/>
      <c r="B6225" s="152"/>
    </row>
    <row r="6226" s="22" customFormat="1" spans="1:2">
      <c r="A6226" s="102"/>
      <c r="B6226" s="152"/>
    </row>
    <row r="6227" s="22" customFormat="1" spans="1:2">
      <c r="A6227" s="102"/>
      <c r="B6227" s="152"/>
    </row>
    <row r="6228" s="22" customFormat="1" spans="1:2">
      <c r="A6228" s="102"/>
      <c r="B6228" s="152"/>
    </row>
    <row r="6229" s="22" customFormat="1" spans="1:2">
      <c r="A6229" s="102"/>
      <c r="B6229" s="152"/>
    </row>
    <row r="6230" s="22" customFormat="1" spans="1:2">
      <c r="A6230" s="102"/>
      <c r="B6230" s="152"/>
    </row>
    <row r="6231" s="22" customFormat="1" spans="1:2">
      <c r="A6231" s="102"/>
      <c r="B6231" s="152"/>
    </row>
    <row r="6232" s="22" customFormat="1" spans="1:2">
      <c r="A6232" s="102"/>
      <c r="B6232" s="152"/>
    </row>
    <row r="6233" s="22" customFormat="1" spans="1:2">
      <c r="A6233" s="102"/>
      <c r="B6233" s="152"/>
    </row>
    <row r="6234" s="22" customFormat="1" spans="1:2">
      <c r="A6234" s="102"/>
      <c r="B6234" s="152"/>
    </row>
    <row r="6235" s="22" customFormat="1" spans="1:2">
      <c r="A6235" s="102"/>
      <c r="B6235" s="152"/>
    </row>
    <row r="6236" s="22" customFormat="1" spans="1:2">
      <c r="A6236" s="102"/>
      <c r="B6236" s="152"/>
    </row>
    <row r="6237" s="22" customFormat="1" spans="1:2">
      <c r="A6237" s="102"/>
      <c r="B6237" s="152"/>
    </row>
    <row r="6238" s="22" customFormat="1" spans="1:2">
      <c r="A6238" s="102"/>
      <c r="B6238" s="152"/>
    </row>
    <row r="6239" s="22" customFormat="1" spans="1:2">
      <c r="A6239" s="102"/>
      <c r="B6239" s="152"/>
    </row>
    <row r="6240" s="22" customFormat="1" spans="1:2">
      <c r="A6240" s="102"/>
      <c r="B6240" s="152"/>
    </row>
    <row r="6241" s="22" customFormat="1" spans="1:2">
      <c r="A6241" s="102"/>
      <c r="B6241" s="152"/>
    </row>
    <row r="6242" s="22" customFormat="1" spans="1:2">
      <c r="A6242" s="102"/>
      <c r="B6242" s="152"/>
    </row>
    <row r="6243" s="22" customFormat="1" spans="1:2">
      <c r="A6243" s="102"/>
      <c r="B6243" s="152"/>
    </row>
    <row r="6244" s="22" customFormat="1" spans="1:2">
      <c r="A6244" s="102"/>
      <c r="B6244" s="152"/>
    </row>
    <row r="6245" s="22" customFormat="1" spans="1:2">
      <c r="A6245" s="102"/>
      <c r="B6245" s="152"/>
    </row>
    <row r="6246" s="22" customFormat="1" spans="1:2">
      <c r="A6246" s="102"/>
      <c r="B6246" s="152"/>
    </row>
    <row r="6247" s="22" customFormat="1" spans="1:2">
      <c r="A6247" s="102"/>
      <c r="B6247" s="152"/>
    </row>
    <row r="6248" s="22" customFormat="1" spans="1:2">
      <c r="A6248" s="102"/>
      <c r="B6248" s="152"/>
    </row>
    <row r="6249" s="22" customFormat="1" spans="1:2">
      <c r="A6249" s="102"/>
      <c r="B6249" s="152"/>
    </row>
    <row r="6250" s="22" customFormat="1" spans="1:2">
      <c r="A6250" s="102"/>
      <c r="B6250" s="152"/>
    </row>
    <row r="6251" s="22" customFormat="1" spans="1:2">
      <c r="A6251" s="102"/>
      <c r="B6251" s="152"/>
    </row>
    <row r="6252" s="22" customFormat="1" spans="1:2">
      <c r="A6252" s="102"/>
      <c r="B6252" s="152"/>
    </row>
    <row r="6253" s="22" customFormat="1" spans="1:2">
      <c r="A6253" s="102"/>
      <c r="B6253" s="152"/>
    </row>
    <row r="6254" s="22" customFormat="1" spans="1:2">
      <c r="A6254" s="102"/>
      <c r="B6254" s="152"/>
    </row>
    <row r="6255" s="22" customFormat="1" spans="1:2">
      <c r="A6255" s="102"/>
      <c r="B6255" s="152"/>
    </row>
    <row r="6256" s="22" customFormat="1" spans="1:2">
      <c r="A6256" s="102"/>
      <c r="B6256" s="152"/>
    </row>
    <row r="6257" s="22" customFormat="1" spans="1:2">
      <c r="A6257" s="102"/>
      <c r="B6257" s="152"/>
    </row>
    <row r="6258" s="22" customFormat="1" spans="1:2">
      <c r="A6258" s="102"/>
      <c r="B6258" s="152"/>
    </row>
    <row r="6259" s="22" customFormat="1" spans="1:2">
      <c r="A6259" s="102"/>
      <c r="B6259" s="152"/>
    </row>
    <row r="6260" s="22" customFormat="1" spans="1:2">
      <c r="A6260" s="102"/>
      <c r="B6260" s="152"/>
    </row>
    <row r="6261" s="22" customFormat="1" spans="1:2">
      <c r="A6261" s="102"/>
      <c r="B6261" s="152"/>
    </row>
    <row r="6262" s="22" customFormat="1" spans="1:2">
      <c r="A6262" s="102"/>
      <c r="B6262" s="152"/>
    </row>
    <row r="6263" s="22" customFormat="1" spans="1:2">
      <c r="A6263" s="102"/>
      <c r="B6263" s="152"/>
    </row>
    <row r="6264" s="22" customFormat="1" spans="1:2">
      <c r="A6264" s="102"/>
      <c r="B6264" s="152"/>
    </row>
    <row r="6265" s="22" customFormat="1" spans="1:2">
      <c r="A6265" s="102"/>
      <c r="B6265" s="152"/>
    </row>
    <row r="6266" s="22" customFormat="1" spans="1:2">
      <c r="A6266" s="102"/>
      <c r="B6266" s="152"/>
    </row>
    <row r="6267" s="22" customFormat="1" spans="1:2">
      <c r="A6267" s="102"/>
      <c r="B6267" s="152"/>
    </row>
    <row r="6268" s="22" customFormat="1" spans="1:2">
      <c r="A6268" s="102"/>
      <c r="B6268" s="152"/>
    </row>
    <row r="6269" s="22" customFormat="1" spans="1:2">
      <c r="A6269" s="102"/>
      <c r="B6269" s="152"/>
    </row>
    <row r="6270" s="22" customFormat="1" spans="1:2">
      <c r="A6270" s="102"/>
      <c r="B6270" s="152"/>
    </row>
    <row r="6271" s="22" customFormat="1" spans="1:2">
      <c r="A6271" s="102"/>
      <c r="B6271" s="152"/>
    </row>
    <row r="6272" s="22" customFormat="1" spans="1:2">
      <c r="A6272" s="102"/>
      <c r="B6272" s="152"/>
    </row>
    <row r="6273" s="22" customFormat="1" spans="1:2">
      <c r="A6273" s="102"/>
      <c r="B6273" s="152"/>
    </row>
    <row r="6274" s="22" customFormat="1" spans="1:2">
      <c r="A6274" s="102"/>
      <c r="B6274" s="152"/>
    </row>
    <row r="6275" s="22" customFormat="1" spans="1:2">
      <c r="A6275" s="102"/>
      <c r="B6275" s="152"/>
    </row>
    <row r="6276" s="22" customFormat="1" spans="1:2">
      <c r="A6276" s="102"/>
      <c r="B6276" s="152"/>
    </row>
    <row r="6277" s="22" customFormat="1" spans="1:2">
      <c r="A6277" s="102"/>
      <c r="B6277" s="152"/>
    </row>
    <row r="6278" s="22" customFormat="1" spans="1:2">
      <c r="A6278" s="102"/>
      <c r="B6278" s="152"/>
    </row>
    <row r="6279" s="22" customFormat="1" spans="1:2">
      <c r="A6279" s="102"/>
      <c r="B6279" s="152"/>
    </row>
    <row r="6280" s="22" customFormat="1" spans="1:2">
      <c r="A6280" s="102"/>
      <c r="B6280" s="152"/>
    </row>
    <row r="6281" s="22" customFormat="1" spans="1:2">
      <c r="A6281" s="102"/>
      <c r="B6281" s="152"/>
    </row>
    <row r="6282" s="22" customFormat="1" spans="1:2">
      <c r="A6282" s="102"/>
      <c r="B6282" s="152"/>
    </row>
    <row r="6283" s="22" customFormat="1" spans="1:2">
      <c r="A6283" s="102"/>
      <c r="B6283" s="152"/>
    </row>
    <row r="6284" s="22" customFormat="1" spans="1:2">
      <c r="A6284" s="102"/>
      <c r="B6284" s="152"/>
    </row>
    <row r="6285" s="22" customFormat="1" spans="1:2">
      <c r="A6285" s="102"/>
      <c r="B6285" s="152"/>
    </row>
    <row r="6286" s="22" customFormat="1" spans="1:2">
      <c r="A6286" s="102"/>
      <c r="B6286" s="152"/>
    </row>
    <row r="6287" s="22" customFormat="1" spans="1:2">
      <c r="A6287" s="102"/>
      <c r="B6287" s="152"/>
    </row>
    <row r="6288" s="22" customFormat="1" spans="1:2">
      <c r="A6288" s="102"/>
      <c r="B6288" s="152"/>
    </row>
    <row r="6289" s="22" customFormat="1" spans="1:2">
      <c r="A6289" s="102"/>
      <c r="B6289" s="152"/>
    </row>
    <row r="6290" s="22" customFormat="1" spans="1:2">
      <c r="A6290" s="102"/>
      <c r="B6290" s="152"/>
    </row>
    <row r="6291" s="22" customFormat="1" spans="1:2">
      <c r="A6291" s="102"/>
      <c r="B6291" s="152"/>
    </row>
    <row r="6292" s="22" customFormat="1" spans="1:2">
      <c r="A6292" s="102"/>
      <c r="B6292" s="152"/>
    </row>
    <row r="6293" s="22" customFormat="1" spans="1:2">
      <c r="A6293" s="102"/>
      <c r="B6293" s="152"/>
    </row>
    <row r="6294" s="22" customFormat="1" spans="1:2">
      <c r="A6294" s="102"/>
      <c r="B6294" s="152"/>
    </row>
    <row r="6295" s="22" customFormat="1" spans="1:2">
      <c r="A6295" s="102"/>
      <c r="B6295" s="152"/>
    </row>
    <row r="6296" s="22" customFormat="1" spans="1:2">
      <c r="A6296" s="102"/>
      <c r="B6296" s="152"/>
    </row>
    <row r="6297" s="22" customFormat="1" spans="1:2">
      <c r="A6297" s="102"/>
      <c r="B6297" s="152"/>
    </row>
    <row r="6298" s="22" customFormat="1" spans="1:2">
      <c r="A6298" s="102"/>
      <c r="B6298" s="152"/>
    </row>
    <row r="6299" s="22" customFormat="1" spans="1:2">
      <c r="A6299" s="102"/>
      <c r="B6299" s="152"/>
    </row>
    <row r="6300" s="22" customFormat="1" spans="1:2">
      <c r="A6300" s="102"/>
      <c r="B6300" s="152"/>
    </row>
    <row r="6301" s="22" customFormat="1" spans="1:2">
      <c r="A6301" s="102"/>
      <c r="B6301" s="152"/>
    </row>
    <row r="6302" s="22" customFormat="1" spans="1:2">
      <c r="A6302" s="102"/>
      <c r="B6302" s="152"/>
    </row>
    <row r="6303" s="22" customFormat="1" spans="1:2">
      <c r="A6303" s="102"/>
      <c r="B6303" s="152"/>
    </row>
    <row r="6304" s="22" customFormat="1" spans="1:2">
      <c r="A6304" s="102"/>
      <c r="B6304" s="152"/>
    </row>
    <row r="6305" s="22" customFormat="1" spans="1:2">
      <c r="A6305" s="102"/>
      <c r="B6305" s="152"/>
    </row>
    <row r="6306" s="22" customFormat="1" spans="1:2">
      <c r="A6306" s="102"/>
      <c r="B6306" s="152"/>
    </row>
    <row r="6307" s="22" customFormat="1" spans="1:2">
      <c r="A6307" s="102"/>
      <c r="B6307" s="152"/>
    </row>
    <row r="6308" s="22" customFormat="1" spans="1:2">
      <c r="A6308" s="102"/>
      <c r="B6308" s="152"/>
    </row>
    <row r="6309" s="22" customFormat="1" spans="1:2">
      <c r="A6309" s="102"/>
      <c r="B6309" s="152"/>
    </row>
    <row r="6310" s="22" customFormat="1" spans="1:2">
      <c r="A6310" s="102"/>
      <c r="B6310" s="152"/>
    </row>
    <row r="6311" s="22" customFormat="1" spans="1:2">
      <c r="A6311" s="102"/>
      <c r="B6311" s="152"/>
    </row>
    <row r="6312" s="22" customFormat="1" spans="1:2">
      <c r="A6312" s="102"/>
      <c r="B6312" s="152"/>
    </row>
    <row r="6313" s="22" customFormat="1" spans="1:2">
      <c r="A6313" s="102"/>
      <c r="B6313" s="152"/>
    </row>
    <row r="6314" s="22" customFormat="1" spans="1:2">
      <c r="A6314" s="102"/>
      <c r="B6314" s="152"/>
    </row>
    <row r="6315" s="22" customFormat="1" spans="1:2">
      <c r="A6315" s="102"/>
      <c r="B6315" s="152"/>
    </row>
    <row r="6316" s="22" customFormat="1" spans="1:2">
      <c r="A6316" s="102"/>
      <c r="B6316" s="152"/>
    </row>
    <row r="6317" s="22" customFormat="1" spans="1:2">
      <c r="A6317" s="102"/>
      <c r="B6317" s="152"/>
    </row>
    <row r="6318" s="22" customFormat="1" spans="1:2">
      <c r="A6318" s="102"/>
      <c r="B6318" s="152"/>
    </row>
    <row r="6319" s="22" customFormat="1" spans="1:2">
      <c r="A6319" s="102"/>
      <c r="B6319" s="152"/>
    </row>
    <row r="6320" s="22" customFormat="1" spans="1:2">
      <c r="A6320" s="102"/>
      <c r="B6320" s="152"/>
    </row>
    <row r="6321" s="22" customFormat="1" spans="1:2">
      <c r="A6321" s="102"/>
      <c r="B6321" s="152"/>
    </row>
    <row r="6322" s="22" customFormat="1" spans="1:2">
      <c r="A6322" s="102"/>
      <c r="B6322" s="152"/>
    </row>
    <row r="6323" s="22" customFormat="1" spans="1:2">
      <c r="A6323" s="102"/>
      <c r="B6323" s="152"/>
    </row>
    <row r="6324" s="22" customFormat="1" spans="1:2">
      <c r="A6324" s="102"/>
      <c r="B6324" s="152"/>
    </row>
    <row r="6325" s="22" customFormat="1" spans="1:2">
      <c r="A6325" s="102"/>
      <c r="B6325" s="152"/>
    </row>
    <row r="6326" s="22" customFormat="1" spans="1:2">
      <c r="A6326" s="102"/>
      <c r="B6326" s="152"/>
    </row>
    <row r="6327" s="22" customFormat="1" spans="1:2">
      <c r="A6327" s="102"/>
      <c r="B6327" s="152"/>
    </row>
    <row r="6328" s="22" customFormat="1" spans="1:2">
      <c r="A6328" s="102"/>
      <c r="B6328" s="152"/>
    </row>
    <row r="6329" s="22" customFormat="1" spans="1:2">
      <c r="A6329" s="102"/>
      <c r="B6329" s="152"/>
    </row>
    <row r="6330" s="22" customFormat="1" spans="1:2">
      <c r="A6330" s="102"/>
      <c r="B6330" s="152"/>
    </row>
    <row r="6331" s="22" customFormat="1" spans="1:2">
      <c r="A6331" s="102"/>
      <c r="B6331" s="152"/>
    </row>
    <row r="6332" s="22" customFormat="1" spans="1:2">
      <c r="A6332" s="102"/>
      <c r="B6332" s="152"/>
    </row>
    <row r="6333" s="22" customFormat="1" spans="1:2">
      <c r="A6333" s="102"/>
      <c r="B6333" s="152"/>
    </row>
    <row r="6334" s="22" customFormat="1" spans="1:2">
      <c r="A6334" s="102"/>
      <c r="B6334" s="152"/>
    </row>
    <row r="6335" s="22" customFormat="1" spans="1:2">
      <c r="A6335" s="102"/>
      <c r="B6335" s="152"/>
    </row>
    <row r="6336" s="22" customFormat="1" spans="1:2">
      <c r="A6336" s="102"/>
      <c r="B6336" s="152"/>
    </row>
    <row r="6337" s="22" customFormat="1" spans="1:2">
      <c r="A6337" s="102"/>
      <c r="B6337" s="152"/>
    </row>
    <row r="6338" s="22" customFormat="1" spans="1:2">
      <c r="A6338" s="102"/>
      <c r="B6338" s="152"/>
    </row>
    <row r="6339" s="22" customFormat="1" spans="1:2">
      <c r="A6339" s="102"/>
      <c r="B6339" s="152"/>
    </row>
    <row r="6340" s="22" customFormat="1" spans="1:2">
      <c r="A6340" s="102"/>
      <c r="B6340" s="152"/>
    </row>
    <row r="6341" s="22" customFormat="1" spans="1:2">
      <c r="A6341" s="102"/>
      <c r="B6341" s="152"/>
    </row>
    <row r="6342" s="22" customFormat="1" spans="1:2">
      <c r="A6342" s="102"/>
      <c r="B6342" s="152"/>
    </row>
    <row r="6343" s="22" customFormat="1" spans="1:2">
      <c r="A6343" s="102"/>
      <c r="B6343" s="152"/>
    </row>
    <row r="6344" s="22" customFormat="1" spans="1:2">
      <c r="A6344" s="102"/>
      <c r="B6344" s="152"/>
    </row>
    <row r="6345" s="22" customFormat="1" spans="1:2">
      <c r="A6345" s="102"/>
      <c r="B6345" s="152"/>
    </row>
    <row r="6346" s="22" customFormat="1" spans="1:2">
      <c r="A6346" s="102"/>
      <c r="B6346" s="152"/>
    </row>
    <row r="6347" s="22" customFormat="1" spans="1:2">
      <c r="A6347" s="102"/>
      <c r="B6347" s="152"/>
    </row>
    <row r="6348" s="22" customFormat="1" spans="1:2">
      <c r="A6348" s="102"/>
      <c r="B6348" s="152"/>
    </row>
    <row r="6349" s="22" customFormat="1" spans="1:2">
      <c r="A6349" s="102"/>
      <c r="B6349" s="152"/>
    </row>
    <row r="6350" s="22" customFormat="1" spans="1:2">
      <c r="A6350" s="102"/>
      <c r="B6350" s="152"/>
    </row>
    <row r="6351" s="22" customFormat="1" spans="1:2">
      <c r="A6351" s="102"/>
      <c r="B6351" s="152"/>
    </row>
    <row r="6352" s="22" customFormat="1" spans="1:2">
      <c r="A6352" s="102"/>
      <c r="B6352" s="152"/>
    </row>
    <row r="6353" s="22" customFormat="1" spans="1:2">
      <c r="A6353" s="102"/>
      <c r="B6353" s="152"/>
    </row>
    <row r="6354" s="22" customFormat="1" spans="1:2">
      <c r="A6354" s="102"/>
      <c r="B6354" s="152"/>
    </row>
    <row r="6355" s="22" customFormat="1" spans="1:2">
      <c r="A6355" s="102"/>
      <c r="B6355" s="152"/>
    </row>
    <row r="6356" s="22" customFormat="1" spans="1:2">
      <c r="A6356" s="102"/>
      <c r="B6356" s="152"/>
    </row>
    <row r="6357" s="22" customFormat="1" spans="1:2">
      <c r="A6357" s="102"/>
      <c r="B6357" s="152"/>
    </row>
    <row r="6358" s="22" customFormat="1" spans="1:2">
      <c r="A6358" s="102"/>
      <c r="B6358" s="152"/>
    </row>
    <row r="6359" s="22" customFormat="1" spans="1:2">
      <c r="A6359" s="102"/>
      <c r="B6359" s="152"/>
    </row>
    <row r="6360" s="22" customFormat="1" spans="1:2">
      <c r="A6360" s="102"/>
      <c r="B6360" s="152"/>
    </row>
    <row r="6361" s="22" customFormat="1" spans="1:2">
      <c r="A6361" s="102"/>
      <c r="B6361" s="152"/>
    </row>
    <row r="6362" s="22" customFormat="1" spans="1:2">
      <c r="A6362" s="102"/>
      <c r="B6362" s="152"/>
    </row>
    <row r="6363" s="22" customFormat="1" spans="1:2">
      <c r="A6363" s="102"/>
      <c r="B6363" s="152"/>
    </row>
    <row r="6364" s="22" customFormat="1" spans="1:2">
      <c r="A6364" s="102"/>
      <c r="B6364" s="152"/>
    </row>
    <row r="6365" s="22" customFormat="1" spans="1:2">
      <c r="A6365" s="102"/>
      <c r="B6365" s="152"/>
    </row>
    <row r="6366" s="22" customFormat="1" spans="1:2">
      <c r="A6366" s="102"/>
      <c r="B6366" s="152"/>
    </row>
    <row r="6367" s="22" customFormat="1" spans="1:2">
      <c r="A6367" s="102"/>
      <c r="B6367" s="152"/>
    </row>
    <row r="6368" s="22" customFormat="1" spans="1:2">
      <c r="A6368" s="102"/>
      <c r="B6368" s="152"/>
    </row>
    <row r="6369" s="22" customFormat="1" spans="1:2">
      <c r="A6369" s="102"/>
      <c r="B6369" s="152"/>
    </row>
    <row r="6370" s="22" customFormat="1" spans="1:2">
      <c r="A6370" s="102"/>
      <c r="B6370" s="152"/>
    </row>
    <row r="6371" s="22" customFormat="1" spans="1:2">
      <c r="A6371" s="102"/>
      <c r="B6371" s="152"/>
    </row>
    <row r="6372" s="22" customFormat="1" spans="1:2">
      <c r="A6372" s="102"/>
      <c r="B6372" s="152"/>
    </row>
    <row r="6373" s="22" customFormat="1" spans="1:2">
      <c r="A6373" s="102"/>
      <c r="B6373" s="152"/>
    </row>
    <row r="6374" s="22" customFormat="1" spans="1:2">
      <c r="A6374" s="102"/>
      <c r="B6374" s="152"/>
    </row>
    <row r="6375" s="22" customFormat="1" spans="1:2">
      <c r="A6375" s="102"/>
      <c r="B6375" s="152"/>
    </row>
    <row r="6376" s="22" customFormat="1" spans="1:2">
      <c r="A6376" s="102"/>
      <c r="B6376" s="152"/>
    </row>
    <row r="6377" s="22" customFormat="1" spans="1:2">
      <c r="A6377" s="102"/>
      <c r="B6377" s="152"/>
    </row>
    <row r="6378" s="22" customFormat="1" spans="1:2">
      <c r="A6378" s="102"/>
      <c r="B6378" s="152"/>
    </row>
    <row r="6379" s="22" customFormat="1" spans="1:2">
      <c r="A6379" s="102"/>
      <c r="B6379" s="152"/>
    </row>
    <row r="6380" s="22" customFormat="1" spans="1:2">
      <c r="A6380" s="102"/>
      <c r="B6380" s="152"/>
    </row>
    <row r="6381" s="22" customFormat="1" spans="1:2">
      <c r="A6381" s="102"/>
      <c r="B6381" s="152"/>
    </row>
    <row r="6382" s="22" customFormat="1" spans="1:2">
      <c r="A6382" s="102"/>
      <c r="B6382" s="152"/>
    </row>
    <row r="6383" s="22" customFormat="1" spans="1:2">
      <c r="A6383" s="102"/>
      <c r="B6383" s="152"/>
    </row>
    <row r="6384" s="22" customFormat="1" spans="1:2">
      <c r="A6384" s="102"/>
      <c r="B6384" s="152"/>
    </row>
    <row r="6385" s="22" customFormat="1" spans="1:2">
      <c r="A6385" s="102"/>
      <c r="B6385" s="152"/>
    </row>
    <row r="6386" s="22" customFormat="1" spans="1:2">
      <c r="A6386" s="102"/>
      <c r="B6386" s="152"/>
    </row>
    <row r="6387" s="22" customFormat="1" spans="1:2">
      <c r="A6387" s="102"/>
      <c r="B6387" s="152"/>
    </row>
    <row r="6388" s="22" customFormat="1" spans="1:2">
      <c r="A6388" s="102"/>
      <c r="B6388" s="152"/>
    </row>
    <row r="6389" s="22" customFormat="1" spans="1:2">
      <c r="A6389" s="102"/>
      <c r="B6389" s="152"/>
    </row>
    <row r="6390" s="22" customFormat="1" spans="1:2">
      <c r="A6390" s="102"/>
      <c r="B6390" s="152"/>
    </row>
    <row r="6391" s="22" customFormat="1" spans="1:2">
      <c r="A6391" s="102"/>
      <c r="B6391" s="152"/>
    </row>
    <row r="6392" s="22" customFormat="1" spans="1:2">
      <c r="A6392" s="102"/>
      <c r="B6392" s="152"/>
    </row>
    <row r="6393" s="22" customFormat="1" spans="1:2">
      <c r="A6393" s="102"/>
      <c r="B6393" s="152"/>
    </row>
    <row r="6394" s="22" customFormat="1" spans="1:2">
      <c r="A6394" s="102"/>
      <c r="B6394" s="152"/>
    </row>
    <row r="6395" s="22" customFormat="1" spans="1:2">
      <c r="A6395" s="102"/>
      <c r="B6395" s="152"/>
    </row>
    <row r="6396" s="22" customFormat="1" spans="1:2">
      <c r="A6396" s="102"/>
      <c r="B6396" s="152"/>
    </row>
    <row r="6397" s="22" customFormat="1" spans="1:2">
      <c r="A6397" s="102"/>
      <c r="B6397" s="152"/>
    </row>
    <row r="6398" s="22" customFormat="1" spans="1:2">
      <c r="A6398" s="102"/>
      <c r="B6398" s="152"/>
    </row>
    <row r="6399" s="22" customFormat="1" spans="1:2">
      <c r="A6399" s="102"/>
      <c r="B6399" s="152"/>
    </row>
    <row r="6400" s="22" customFormat="1" spans="1:2">
      <c r="A6400" s="102"/>
      <c r="B6400" s="152"/>
    </row>
    <row r="6401" s="22" customFormat="1" spans="1:2">
      <c r="A6401" s="102"/>
      <c r="B6401" s="152"/>
    </row>
    <row r="6402" s="22" customFormat="1" spans="1:2">
      <c r="A6402" s="102"/>
      <c r="B6402" s="152"/>
    </row>
    <row r="6403" s="22" customFormat="1" spans="1:2">
      <c r="A6403" s="102"/>
      <c r="B6403" s="152"/>
    </row>
    <row r="6404" s="22" customFormat="1" spans="1:2">
      <c r="A6404" s="102"/>
      <c r="B6404" s="152"/>
    </row>
    <row r="6405" s="22" customFormat="1" spans="1:2">
      <c r="A6405" s="102"/>
      <c r="B6405" s="152"/>
    </row>
    <row r="6406" s="22" customFormat="1" spans="1:2">
      <c r="A6406" s="102"/>
      <c r="B6406" s="152"/>
    </row>
    <row r="6407" s="22" customFormat="1" spans="1:2">
      <c r="A6407" s="102"/>
      <c r="B6407" s="152"/>
    </row>
    <row r="6408" s="22" customFormat="1" spans="1:2">
      <c r="A6408" s="102"/>
      <c r="B6408" s="152"/>
    </row>
    <row r="6409" s="22" customFormat="1" spans="1:2">
      <c r="A6409" s="102"/>
      <c r="B6409" s="152"/>
    </row>
    <row r="6410" s="22" customFormat="1" spans="1:2">
      <c r="A6410" s="102"/>
      <c r="B6410" s="152"/>
    </row>
    <row r="6411" s="22" customFormat="1" spans="1:2">
      <c r="A6411" s="102"/>
      <c r="B6411" s="152"/>
    </row>
    <row r="6412" s="22" customFormat="1" spans="1:2">
      <c r="A6412" s="102"/>
      <c r="B6412" s="152"/>
    </row>
    <row r="6413" s="22" customFormat="1" spans="1:2">
      <c r="A6413" s="102"/>
      <c r="B6413" s="152"/>
    </row>
    <row r="6414" s="22" customFormat="1" spans="1:2">
      <c r="A6414" s="102"/>
      <c r="B6414" s="152"/>
    </row>
    <row r="6415" s="22" customFormat="1" spans="1:2">
      <c r="A6415" s="102"/>
      <c r="B6415" s="152"/>
    </row>
    <row r="6416" s="22" customFormat="1" spans="1:2">
      <c r="A6416" s="102"/>
      <c r="B6416" s="152"/>
    </row>
    <row r="6417" s="22" customFormat="1" spans="1:2">
      <c r="A6417" s="102"/>
      <c r="B6417" s="152"/>
    </row>
    <row r="6418" s="22" customFormat="1" spans="1:2">
      <c r="A6418" s="102"/>
      <c r="B6418" s="152"/>
    </row>
    <row r="6419" s="22" customFormat="1" spans="1:2">
      <c r="A6419" s="102"/>
      <c r="B6419" s="152"/>
    </row>
    <row r="6420" s="22" customFormat="1" spans="1:2">
      <c r="A6420" s="102"/>
      <c r="B6420" s="152"/>
    </row>
    <row r="6421" s="22" customFormat="1" spans="1:2">
      <c r="A6421" s="102"/>
      <c r="B6421" s="152"/>
    </row>
    <row r="6422" s="22" customFormat="1" spans="1:2">
      <c r="A6422" s="102"/>
      <c r="B6422" s="152"/>
    </row>
    <row r="6423" s="22" customFormat="1" spans="1:2">
      <c r="A6423" s="102"/>
      <c r="B6423" s="152"/>
    </row>
    <row r="6424" s="22" customFormat="1" spans="1:2">
      <c r="A6424" s="102"/>
      <c r="B6424" s="152"/>
    </row>
    <row r="6425" s="22" customFormat="1" spans="1:2">
      <c r="A6425" s="102"/>
      <c r="B6425" s="152"/>
    </row>
    <row r="6426" s="22" customFormat="1" spans="1:2">
      <c r="A6426" s="102"/>
      <c r="B6426" s="152"/>
    </row>
    <row r="6427" s="22" customFormat="1" spans="1:2">
      <c r="A6427" s="102"/>
      <c r="B6427" s="152"/>
    </row>
    <row r="6428" s="22" customFormat="1" spans="1:2">
      <c r="A6428" s="102"/>
      <c r="B6428" s="152"/>
    </row>
    <row r="6429" s="22" customFormat="1" spans="1:2">
      <c r="A6429" s="102"/>
      <c r="B6429" s="152"/>
    </row>
    <row r="6430" s="22" customFormat="1" spans="1:2">
      <c r="A6430" s="102"/>
      <c r="B6430" s="152"/>
    </row>
    <row r="6431" s="22" customFormat="1" spans="1:2">
      <c r="A6431" s="102"/>
      <c r="B6431" s="152"/>
    </row>
    <row r="6432" s="22" customFormat="1" spans="1:2">
      <c r="A6432" s="102"/>
      <c r="B6432" s="152"/>
    </row>
    <row r="6433" s="22" customFormat="1" spans="1:2">
      <c r="A6433" s="102"/>
      <c r="B6433" s="152"/>
    </row>
    <row r="6434" s="22" customFormat="1" spans="1:2">
      <c r="A6434" s="102"/>
      <c r="B6434" s="152"/>
    </row>
    <row r="6435" s="22" customFormat="1" spans="1:2">
      <c r="A6435" s="102"/>
      <c r="B6435" s="152"/>
    </row>
    <row r="6436" s="22" customFormat="1" spans="1:2">
      <c r="A6436" s="102"/>
      <c r="B6436" s="152"/>
    </row>
    <row r="6437" s="22" customFormat="1" spans="1:2">
      <c r="A6437" s="102"/>
      <c r="B6437" s="152"/>
    </row>
    <row r="6438" s="22" customFormat="1" spans="1:2">
      <c r="A6438" s="102"/>
      <c r="B6438" s="152"/>
    </row>
    <row r="6439" s="22" customFormat="1" spans="1:2">
      <c r="A6439" s="102"/>
      <c r="B6439" s="152"/>
    </row>
    <row r="6440" s="22" customFormat="1" spans="1:2">
      <c r="A6440" s="102"/>
      <c r="B6440" s="152"/>
    </row>
    <row r="6441" s="22" customFormat="1" spans="1:2">
      <c r="A6441" s="102"/>
      <c r="B6441" s="152"/>
    </row>
    <row r="6442" s="22" customFormat="1" spans="1:2">
      <c r="A6442" s="102"/>
      <c r="B6442" s="152"/>
    </row>
    <row r="6443" s="22" customFormat="1" spans="1:2">
      <c r="A6443" s="102"/>
      <c r="B6443" s="152"/>
    </row>
    <row r="6444" s="22" customFormat="1" spans="1:2">
      <c r="A6444" s="102"/>
      <c r="B6444" s="152"/>
    </row>
    <row r="6445" s="22" customFormat="1" spans="1:2">
      <c r="A6445" s="102"/>
      <c r="B6445" s="152"/>
    </row>
    <row r="6446" s="22" customFormat="1" spans="1:2">
      <c r="A6446" s="102"/>
      <c r="B6446" s="152"/>
    </row>
    <row r="6447" s="22" customFormat="1" spans="1:2">
      <c r="A6447" s="102"/>
      <c r="B6447" s="152"/>
    </row>
    <row r="6448" s="22" customFormat="1" spans="1:2">
      <c r="A6448" s="102"/>
      <c r="B6448" s="152"/>
    </row>
    <row r="6449" s="22" customFormat="1" spans="1:2">
      <c r="A6449" s="102"/>
      <c r="B6449" s="152"/>
    </row>
    <row r="6450" s="22" customFormat="1" spans="1:2">
      <c r="A6450" s="102"/>
      <c r="B6450" s="152"/>
    </row>
    <row r="6451" s="22" customFormat="1" spans="1:2">
      <c r="A6451" s="102"/>
      <c r="B6451" s="152"/>
    </row>
    <row r="6452" s="22" customFormat="1" spans="1:2">
      <c r="A6452" s="102"/>
      <c r="B6452" s="152"/>
    </row>
    <row r="6453" s="22" customFormat="1" spans="1:2">
      <c r="A6453" s="102"/>
      <c r="B6453" s="152"/>
    </row>
    <row r="6454" s="22" customFormat="1" spans="1:2">
      <c r="A6454" s="102"/>
      <c r="B6454" s="152"/>
    </row>
    <row r="6455" s="22" customFormat="1" spans="1:2">
      <c r="A6455" s="102"/>
      <c r="B6455" s="152"/>
    </row>
    <row r="6456" s="22" customFormat="1" spans="1:2">
      <c r="A6456" s="102"/>
      <c r="B6456" s="152"/>
    </row>
    <row r="6457" s="22" customFormat="1" spans="1:2">
      <c r="A6457" s="102"/>
      <c r="B6457" s="152"/>
    </row>
    <row r="6458" s="22" customFormat="1" spans="1:2">
      <c r="A6458" s="102"/>
      <c r="B6458" s="152"/>
    </row>
    <row r="6459" s="22" customFormat="1" spans="1:2">
      <c r="A6459" s="102"/>
      <c r="B6459" s="152"/>
    </row>
    <row r="6460" s="22" customFormat="1" spans="1:2">
      <c r="A6460" s="102"/>
      <c r="B6460" s="152"/>
    </row>
    <row r="6461" s="22" customFormat="1" spans="1:2">
      <c r="A6461" s="102"/>
      <c r="B6461" s="152"/>
    </row>
    <row r="6462" s="22" customFormat="1" spans="1:2">
      <c r="A6462" s="102"/>
      <c r="B6462" s="152"/>
    </row>
    <row r="6463" s="22" customFormat="1" spans="1:2">
      <c r="A6463" s="102"/>
      <c r="B6463" s="152"/>
    </row>
    <row r="6464" s="22" customFormat="1" spans="1:2">
      <c r="A6464" s="102"/>
      <c r="B6464" s="152"/>
    </row>
    <row r="6465" s="22" customFormat="1" spans="1:2">
      <c r="A6465" s="102"/>
      <c r="B6465" s="152"/>
    </row>
    <row r="6466" s="22" customFormat="1" spans="1:2">
      <c r="A6466" s="102"/>
      <c r="B6466" s="152"/>
    </row>
    <row r="6467" s="22" customFormat="1" spans="1:2">
      <c r="A6467" s="102"/>
      <c r="B6467" s="152"/>
    </row>
    <row r="6468" s="22" customFormat="1" spans="1:2">
      <c r="A6468" s="102"/>
      <c r="B6468" s="152"/>
    </row>
    <row r="6469" s="22" customFormat="1" spans="1:2">
      <c r="A6469" s="102"/>
      <c r="B6469" s="152"/>
    </row>
    <row r="6470" s="22" customFormat="1" spans="1:2">
      <c r="A6470" s="102"/>
      <c r="B6470" s="152"/>
    </row>
    <row r="6471" s="22" customFormat="1" spans="1:2">
      <c r="A6471" s="102"/>
      <c r="B6471" s="152"/>
    </row>
    <row r="6472" s="22" customFormat="1" spans="1:2">
      <c r="A6472" s="102"/>
      <c r="B6472" s="152"/>
    </row>
    <row r="6473" s="22" customFormat="1" spans="1:2">
      <c r="A6473" s="102"/>
      <c r="B6473" s="152"/>
    </row>
    <row r="6474" s="22" customFormat="1" spans="1:2">
      <c r="A6474" s="102"/>
      <c r="B6474" s="152"/>
    </row>
    <row r="6475" s="22" customFormat="1" spans="1:2">
      <c r="A6475" s="102"/>
      <c r="B6475" s="152"/>
    </row>
    <row r="6476" s="22" customFormat="1" spans="1:2">
      <c r="A6476" s="102"/>
      <c r="B6476" s="152"/>
    </row>
    <row r="6477" s="22" customFormat="1" spans="1:2">
      <c r="A6477" s="102"/>
      <c r="B6477" s="152"/>
    </row>
    <row r="6478" s="22" customFormat="1" spans="1:2">
      <c r="A6478" s="102"/>
      <c r="B6478" s="152"/>
    </row>
    <row r="6479" s="22" customFormat="1" spans="1:2">
      <c r="A6479" s="102"/>
      <c r="B6479" s="152"/>
    </row>
    <row r="6480" s="22" customFormat="1" spans="1:2">
      <c r="A6480" s="102"/>
      <c r="B6480" s="152"/>
    </row>
    <row r="6481" s="22" customFormat="1" spans="1:2">
      <c r="A6481" s="102"/>
      <c r="B6481" s="152"/>
    </row>
    <row r="6482" s="22" customFormat="1" spans="1:2">
      <c r="A6482" s="102"/>
      <c r="B6482" s="152"/>
    </row>
    <row r="6483" s="22" customFormat="1" spans="1:2">
      <c r="A6483" s="102"/>
      <c r="B6483" s="152"/>
    </row>
    <row r="6484" s="22" customFormat="1" spans="1:2">
      <c r="A6484" s="102"/>
      <c r="B6484" s="152"/>
    </row>
    <row r="6485" s="22" customFormat="1" spans="1:2">
      <c r="A6485" s="102"/>
      <c r="B6485" s="152"/>
    </row>
    <row r="6486" s="22" customFormat="1" spans="1:2">
      <c r="A6486" s="102"/>
      <c r="B6486" s="152"/>
    </row>
    <row r="6487" s="22" customFormat="1" spans="1:2">
      <c r="A6487" s="102"/>
      <c r="B6487" s="152"/>
    </row>
    <row r="6488" s="22" customFormat="1" spans="1:2">
      <c r="A6488" s="102"/>
      <c r="B6488" s="152"/>
    </row>
    <row r="6489" s="22" customFormat="1" spans="1:2">
      <c r="A6489" s="102"/>
      <c r="B6489" s="152"/>
    </row>
    <row r="6490" s="22" customFormat="1" spans="1:2">
      <c r="A6490" s="102"/>
      <c r="B6490" s="152"/>
    </row>
    <row r="6491" s="22" customFormat="1" spans="1:2">
      <c r="A6491" s="102"/>
      <c r="B6491" s="152"/>
    </row>
    <row r="6492" s="22" customFormat="1" spans="1:2">
      <c r="A6492" s="102"/>
      <c r="B6492" s="152"/>
    </row>
    <row r="6493" s="22" customFormat="1" spans="1:2">
      <c r="A6493" s="102"/>
      <c r="B6493" s="152"/>
    </row>
    <row r="6494" s="22" customFormat="1" spans="1:2">
      <c r="A6494" s="102"/>
      <c r="B6494" s="152"/>
    </row>
    <row r="6495" s="22" customFormat="1" spans="1:2">
      <c r="A6495" s="102"/>
      <c r="B6495" s="152"/>
    </row>
    <row r="6496" s="22" customFormat="1" spans="1:2">
      <c r="A6496" s="102"/>
      <c r="B6496" s="152"/>
    </row>
    <row r="6497" s="22" customFormat="1" spans="1:2">
      <c r="A6497" s="102"/>
      <c r="B6497" s="152"/>
    </row>
    <row r="6498" s="22" customFormat="1" spans="1:2">
      <c r="A6498" s="102"/>
      <c r="B6498" s="152"/>
    </row>
    <row r="6499" s="22" customFormat="1" spans="1:2">
      <c r="A6499" s="102"/>
      <c r="B6499" s="152"/>
    </row>
    <row r="6500" s="22" customFormat="1" spans="1:2">
      <c r="A6500" s="102"/>
      <c r="B6500" s="152"/>
    </row>
    <row r="6501" s="22" customFormat="1" spans="1:2">
      <c r="A6501" s="102"/>
      <c r="B6501" s="152"/>
    </row>
    <row r="6502" s="22" customFormat="1" spans="1:2">
      <c r="A6502" s="102"/>
      <c r="B6502" s="152"/>
    </row>
    <row r="6503" s="22" customFormat="1" spans="1:2">
      <c r="A6503" s="102"/>
      <c r="B6503" s="152"/>
    </row>
    <row r="6504" s="22" customFormat="1" spans="1:2">
      <c r="A6504" s="102"/>
      <c r="B6504" s="152"/>
    </row>
    <row r="6505" s="22" customFormat="1" spans="1:2">
      <c r="A6505" s="102"/>
      <c r="B6505" s="152"/>
    </row>
    <row r="6506" s="22" customFormat="1" spans="1:2">
      <c r="A6506" s="102"/>
      <c r="B6506" s="152"/>
    </row>
    <row r="6507" s="22" customFormat="1" spans="1:2">
      <c r="A6507" s="102"/>
      <c r="B6507" s="152"/>
    </row>
    <row r="6508" s="22" customFormat="1" spans="1:2">
      <c r="A6508" s="102"/>
      <c r="B6508" s="152"/>
    </row>
    <row r="6509" s="22" customFormat="1" spans="1:2">
      <c r="A6509" s="102"/>
      <c r="B6509" s="152"/>
    </row>
    <row r="6510" s="22" customFormat="1" spans="1:2">
      <c r="A6510" s="102"/>
      <c r="B6510" s="152"/>
    </row>
    <row r="6511" s="22" customFormat="1" spans="1:2">
      <c r="A6511" s="102"/>
      <c r="B6511" s="152"/>
    </row>
    <row r="6512" s="22" customFormat="1" spans="1:2">
      <c r="A6512" s="102"/>
      <c r="B6512" s="152"/>
    </row>
    <row r="6513" s="22" customFormat="1" spans="1:2">
      <c r="A6513" s="102"/>
      <c r="B6513" s="152"/>
    </row>
    <row r="6514" s="22" customFormat="1" spans="1:2">
      <c r="A6514" s="102"/>
      <c r="B6514" s="152"/>
    </row>
    <row r="6515" s="22" customFormat="1" spans="1:2">
      <c r="A6515" s="102"/>
      <c r="B6515" s="152"/>
    </row>
    <row r="6516" s="22" customFormat="1" spans="1:2">
      <c r="A6516" s="102"/>
      <c r="B6516" s="152"/>
    </row>
    <row r="6517" s="22" customFormat="1" spans="1:2">
      <c r="A6517" s="102"/>
      <c r="B6517" s="152"/>
    </row>
    <row r="6518" s="22" customFormat="1" spans="1:2">
      <c r="A6518" s="102"/>
      <c r="B6518" s="152"/>
    </row>
    <row r="6519" s="22" customFormat="1" spans="1:2">
      <c r="A6519" s="102"/>
      <c r="B6519" s="152"/>
    </row>
    <row r="6520" s="22" customFormat="1" spans="1:2">
      <c r="A6520" s="102"/>
      <c r="B6520" s="152"/>
    </row>
    <row r="6521" s="22" customFormat="1" spans="1:2">
      <c r="A6521" s="102"/>
      <c r="B6521" s="152"/>
    </row>
    <row r="6522" s="22" customFormat="1" spans="1:2">
      <c r="A6522" s="102"/>
      <c r="B6522" s="152"/>
    </row>
    <row r="6523" s="22" customFormat="1" spans="1:2">
      <c r="A6523" s="102"/>
      <c r="B6523" s="152"/>
    </row>
    <row r="6524" s="22" customFormat="1" spans="1:2">
      <c r="A6524" s="102"/>
      <c r="B6524" s="152"/>
    </row>
    <row r="6525" s="22" customFormat="1" spans="1:2">
      <c r="A6525" s="102"/>
      <c r="B6525" s="152"/>
    </row>
    <row r="6526" s="22" customFormat="1" spans="1:2">
      <c r="A6526" s="102"/>
      <c r="B6526" s="152"/>
    </row>
    <row r="6527" s="22" customFormat="1" spans="1:2">
      <c r="A6527" s="102"/>
      <c r="B6527" s="152"/>
    </row>
    <row r="6528" s="22" customFormat="1" spans="1:2">
      <c r="A6528" s="102"/>
      <c r="B6528" s="152"/>
    </row>
    <row r="6529" s="22" customFormat="1" spans="1:2">
      <c r="A6529" s="102"/>
      <c r="B6529" s="152"/>
    </row>
    <row r="6530" s="22" customFormat="1" spans="1:2">
      <c r="A6530" s="102"/>
      <c r="B6530" s="152"/>
    </row>
    <row r="6531" s="22" customFormat="1" spans="1:2">
      <c r="A6531" s="102"/>
      <c r="B6531" s="152"/>
    </row>
    <row r="6532" s="22" customFormat="1" spans="1:2">
      <c r="A6532" s="102"/>
      <c r="B6532" s="152"/>
    </row>
    <row r="6533" s="22" customFormat="1" spans="1:2">
      <c r="A6533" s="102"/>
      <c r="B6533" s="152"/>
    </row>
    <row r="6534" s="22" customFormat="1" spans="1:2">
      <c r="A6534" s="102"/>
      <c r="B6534" s="152"/>
    </row>
    <row r="6535" s="22" customFormat="1" spans="1:2">
      <c r="A6535" s="102"/>
      <c r="B6535" s="152"/>
    </row>
    <row r="6536" s="22" customFormat="1" spans="1:2">
      <c r="A6536" s="102"/>
      <c r="B6536" s="152"/>
    </row>
    <row r="6537" s="22" customFormat="1" spans="1:2">
      <c r="A6537" s="102"/>
      <c r="B6537" s="152"/>
    </row>
    <row r="6538" s="22" customFormat="1" spans="1:2">
      <c r="A6538" s="102"/>
      <c r="B6538" s="152"/>
    </row>
    <row r="6539" s="22" customFormat="1" spans="1:2">
      <c r="A6539" s="102"/>
      <c r="B6539" s="152"/>
    </row>
    <row r="6540" s="22" customFormat="1" spans="1:2">
      <c r="A6540" s="102"/>
      <c r="B6540" s="152"/>
    </row>
    <row r="6541" s="22" customFormat="1" spans="1:2">
      <c r="A6541" s="102"/>
      <c r="B6541" s="152"/>
    </row>
    <row r="6542" s="22" customFormat="1" spans="1:2">
      <c r="A6542" s="102"/>
      <c r="B6542" s="152"/>
    </row>
    <row r="6543" s="22" customFormat="1" spans="1:2">
      <c r="A6543" s="102"/>
      <c r="B6543" s="152"/>
    </row>
    <row r="6544" s="22" customFormat="1" spans="1:2">
      <c r="A6544" s="102"/>
      <c r="B6544" s="152"/>
    </row>
    <row r="6545" s="22" customFormat="1" spans="1:2">
      <c r="A6545" s="102"/>
      <c r="B6545" s="152"/>
    </row>
    <row r="6546" s="22" customFormat="1" spans="1:2">
      <c r="A6546" s="102"/>
      <c r="B6546" s="152"/>
    </row>
    <row r="6547" s="22" customFormat="1" spans="1:2">
      <c r="A6547" s="102"/>
      <c r="B6547" s="152"/>
    </row>
    <row r="6548" s="22" customFormat="1" spans="1:2">
      <c r="A6548" s="102"/>
      <c r="B6548" s="152"/>
    </row>
    <row r="6549" s="22" customFormat="1" spans="1:2">
      <c r="A6549" s="102"/>
      <c r="B6549" s="152"/>
    </row>
    <row r="6550" s="22" customFormat="1" spans="1:2">
      <c r="A6550" s="102"/>
      <c r="B6550" s="152"/>
    </row>
    <row r="6551" s="22" customFormat="1" spans="1:2">
      <c r="A6551" s="102"/>
      <c r="B6551" s="152"/>
    </row>
    <row r="6552" s="22" customFormat="1" spans="1:2">
      <c r="A6552" s="102"/>
      <c r="B6552" s="152"/>
    </row>
    <row r="6553" s="22" customFormat="1" spans="1:2">
      <c r="A6553" s="102"/>
      <c r="B6553" s="152"/>
    </row>
    <row r="6554" s="22" customFormat="1" spans="1:2">
      <c r="A6554" s="102"/>
      <c r="B6554" s="152"/>
    </row>
    <row r="6555" s="22" customFormat="1" spans="1:2">
      <c r="A6555" s="102"/>
      <c r="B6555" s="152"/>
    </row>
    <row r="6556" s="22" customFormat="1" spans="1:2">
      <c r="A6556" s="102"/>
      <c r="B6556" s="152"/>
    </row>
    <row r="6557" s="22" customFormat="1" spans="1:2">
      <c r="A6557" s="102"/>
      <c r="B6557" s="152"/>
    </row>
    <row r="6558" s="22" customFormat="1" spans="1:2">
      <c r="A6558" s="102"/>
      <c r="B6558" s="152"/>
    </row>
    <row r="6559" s="22" customFormat="1" spans="1:2">
      <c r="A6559" s="102"/>
      <c r="B6559" s="152"/>
    </row>
    <row r="6560" s="22" customFormat="1" spans="1:2">
      <c r="A6560" s="102"/>
      <c r="B6560" s="152"/>
    </row>
    <row r="6561" s="22" customFormat="1" spans="1:2">
      <c r="A6561" s="102"/>
      <c r="B6561" s="152"/>
    </row>
    <row r="6562" s="22" customFormat="1" spans="1:2">
      <c r="A6562" s="102"/>
      <c r="B6562" s="152"/>
    </row>
    <row r="6563" s="22" customFormat="1" spans="1:2">
      <c r="A6563" s="102"/>
      <c r="B6563" s="152"/>
    </row>
    <row r="6564" s="22" customFormat="1" spans="1:2">
      <c r="A6564" s="102"/>
      <c r="B6564" s="152"/>
    </row>
    <row r="6565" s="22" customFormat="1" spans="1:2">
      <c r="A6565" s="102"/>
      <c r="B6565" s="152"/>
    </row>
    <row r="6566" s="22" customFormat="1" spans="1:2">
      <c r="A6566" s="102"/>
      <c r="B6566" s="152"/>
    </row>
    <row r="6567" s="22" customFormat="1" spans="1:2">
      <c r="A6567" s="102"/>
      <c r="B6567" s="152"/>
    </row>
    <row r="6568" s="22" customFormat="1" spans="1:2">
      <c r="A6568" s="102"/>
      <c r="B6568" s="152"/>
    </row>
    <row r="6569" s="22" customFormat="1" spans="1:2">
      <c r="A6569" s="102"/>
      <c r="B6569" s="152"/>
    </row>
    <row r="6570" s="22" customFormat="1" spans="1:2">
      <c r="A6570" s="102"/>
      <c r="B6570" s="152"/>
    </row>
    <row r="6571" s="22" customFormat="1" spans="1:2">
      <c r="A6571" s="102"/>
      <c r="B6571" s="152"/>
    </row>
    <row r="6572" s="22" customFormat="1" spans="1:2">
      <c r="A6572" s="102"/>
      <c r="B6572" s="152"/>
    </row>
    <row r="6573" s="22" customFormat="1" spans="1:2">
      <c r="A6573" s="102"/>
      <c r="B6573" s="152"/>
    </row>
    <row r="6574" s="22" customFormat="1" spans="1:2">
      <c r="A6574" s="102"/>
      <c r="B6574" s="152"/>
    </row>
    <row r="6575" s="22" customFormat="1" spans="1:2">
      <c r="A6575" s="102"/>
      <c r="B6575" s="152"/>
    </row>
    <row r="6576" s="22" customFormat="1" spans="1:2">
      <c r="A6576" s="102"/>
      <c r="B6576" s="152"/>
    </row>
    <row r="6577" s="22" customFormat="1" spans="1:2">
      <c r="A6577" s="102"/>
      <c r="B6577" s="152"/>
    </row>
    <row r="6578" s="22" customFormat="1" spans="1:2">
      <c r="A6578" s="102"/>
      <c r="B6578" s="152"/>
    </row>
    <row r="6579" s="22" customFormat="1" spans="1:2">
      <c r="A6579" s="102"/>
      <c r="B6579" s="152"/>
    </row>
    <row r="6580" s="22" customFormat="1" spans="1:2">
      <c r="A6580" s="102"/>
      <c r="B6580" s="152"/>
    </row>
    <row r="6581" s="22" customFormat="1" spans="1:2">
      <c r="A6581" s="102"/>
      <c r="B6581" s="152"/>
    </row>
    <row r="6582" s="22" customFormat="1" spans="1:2">
      <c r="A6582" s="102"/>
      <c r="B6582" s="152"/>
    </row>
    <row r="6583" s="22" customFormat="1" spans="1:2">
      <c r="A6583" s="102"/>
      <c r="B6583" s="152"/>
    </row>
    <row r="6584" s="22" customFormat="1" spans="1:2">
      <c r="A6584" s="102"/>
      <c r="B6584" s="152"/>
    </row>
    <row r="6585" s="22" customFormat="1" spans="1:2">
      <c r="A6585" s="102"/>
      <c r="B6585" s="152"/>
    </row>
    <row r="6586" s="22" customFormat="1" spans="1:2">
      <c r="A6586" s="102"/>
      <c r="B6586" s="152"/>
    </row>
    <row r="6587" s="22" customFormat="1" spans="1:2">
      <c r="A6587" s="102"/>
      <c r="B6587" s="152"/>
    </row>
    <row r="6588" s="22" customFormat="1" spans="1:2">
      <c r="A6588" s="102"/>
      <c r="B6588" s="152"/>
    </row>
    <row r="6589" s="22" customFormat="1" spans="1:2">
      <c r="A6589" s="102"/>
      <c r="B6589" s="152"/>
    </row>
    <row r="6590" s="22" customFormat="1" spans="1:2">
      <c r="A6590" s="102"/>
      <c r="B6590" s="152"/>
    </row>
    <row r="6591" s="22" customFormat="1" spans="1:2">
      <c r="A6591" s="102"/>
      <c r="B6591" s="152"/>
    </row>
    <row r="6592" s="22" customFormat="1" spans="1:2">
      <c r="A6592" s="102"/>
      <c r="B6592" s="152"/>
    </row>
    <row r="6593" s="22" customFormat="1" spans="1:2">
      <c r="A6593" s="102"/>
      <c r="B6593" s="152"/>
    </row>
    <row r="6594" s="22" customFormat="1" spans="1:2">
      <c r="A6594" s="102"/>
      <c r="B6594" s="152"/>
    </row>
    <row r="6595" s="22" customFormat="1" spans="1:2">
      <c r="A6595" s="102"/>
      <c r="B6595" s="152"/>
    </row>
    <row r="6596" s="22" customFormat="1" spans="1:2">
      <c r="A6596" s="102"/>
      <c r="B6596" s="152"/>
    </row>
    <row r="6597" s="22" customFormat="1" spans="1:2">
      <c r="A6597" s="102"/>
      <c r="B6597" s="152"/>
    </row>
    <row r="6598" s="22" customFormat="1" spans="1:2">
      <c r="A6598" s="102"/>
      <c r="B6598" s="152"/>
    </row>
    <row r="6599" s="22" customFormat="1" spans="1:2">
      <c r="A6599" s="102"/>
      <c r="B6599" s="152"/>
    </row>
    <row r="6600" s="22" customFormat="1" spans="1:2">
      <c r="A6600" s="102"/>
      <c r="B6600" s="152"/>
    </row>
    <row r="6601" s="22" customFormat="1" spans="1:2">
      <c r="A6601" s="102"/>
      <c r="B6601" s="152"/>
    </row>
    <row r="6602" s="22" customFormat="1" spans="1:2">
      <c r="A6602" s="102"/>
      <c r="B6602" s="152"/>
    </row>
    <row r="6603" s="22" customFormat="1" spans="1:2">
      <c r="A6603" s="102"/>
      <c r="B6603" s="152"/>
    </row>
    <row r="6604" s="22" customFormat="1" spans="1:2">
      <c r="A6604" s="102"/>
      <c r="B6604" s="152"/>
    </row>
    <row r="6605" s="22" customFormat="1" spans="1:2">
      <c r="A6605" s="102"/>
      <c r="B6605" s="152"/>
    </row>
    <row r="6606" s="22" customFormat="1" spans="1:2">
      <c r="A6606" s="102"/>
      <c r="B6606" s="152"/>
    </row>
    <row r="6607" s="22" customFormat="1" spans="1:2">
      <c r="A6607" s="102"/>
      <c r="B6607" s="152"/>
    </row>
    <row r="6608" s="22" customFormat="1" spans="1:2">
      <c r="A6608" s="102"/>
      <c r="B6608" s="152"/>
    </row>
    <row r="6609" s="22" customFormat="1" spans="1:2">
      <c r="A6609" s="102"/>
      <c r="B6609" s="152"/>
    </row>
    <row r="6610" s="22" customFormat="1" spans="1:2">
      <c r="A6610" s="102"/>
      <c r="B6610" s="152"/>
    </row>
    <row r="6611" s="22" customFormat="1" spans="1:2">
      <c r="A6611" s="102"/>
      <c r="B6611" s="152"/>
    </row>
    <row r="6612" s="22" customFormat="1" spans="1:2">
      <c r="A6612" s="102"/>
      <c r="B6612" s="152"/>
    </row>
    <row r="6613" s="22" customFormat="1" spans="1:2">
      <c r="A6613" s="102"/>
      <c r="B6613" s="152"/>
    </row>
    <row r="6614" s="22" customFormat="1" spans="1:2">
      <c r="A6614" s="102"/>
      <c r="B6614" s="152"/>
    </row>
    <row r="6615" s="22" customFormat="1" spans="1:2">
      <c r="A6615" s="102"/>
      <c r="B6615" s="152"/>
    </row>
    <row r="6616" s="22" customFormat="1" spans="1:2">
      <c r="A6616" s="102"/>
      <c r="B6616" s="152"/>
    </row>
    <row r="6617" s="22" customFormat="1" spans="1:2">
      <c r="A6617" s="102"/>
      <c r="B6617" s="152"/>
    </row>
    <row r="6618" s="22" customFormat="1" spans="1:2">
      <c r="A6618" s="102"/>
      <c r="B6618" s="152"/>
    </row>
    <row r="6619" s="22" customFormat="1" spans="1:2">
      <c r="A6619" s="102"/>
      <c r="B6619" s="152"/>
    </row>
    <row r="6620" s="22" customFormat="1" spans="1:2">
      <c r="A6620" s="102"/>
      <c r="B6620" s="152"/>
    </row>
    <row r="6621" s="22" customFormat="1" spans="1:2">
      <c r="A6621" s="102"/>
      <c r="B6621" s="152"/>
    </row>
    <row r="6622" s="22" customFormat="1" spans="1:2">
      <c r="A6622" s="102"/>
      <c r="B6622" s="152"/>
    </row>
    <row r="6623" s="22" customFormat="1" spans="1:2">
      <c r="A6623" s="102"/>
      <c r="B6623" s="152"/>
    </row>
    <row r="6624" s="22" customFormat="1" spans="1:2">
      <c r="A6624" s="102"/>
      <c r="B6624" s="152"/>
    </row>
    <row r="6625" s="22" customFormat="1" spans="1:2">
      <c r="A6625" s="102"/>
      <c r="B6625" s="152"/>
    </row>
    <row r="6626" s="22" customFormat="1" spans="1:2">
      <c r="A6626" s="102"/>
      <c r="B6626" s="152"/>
    </row>
    <row r="6627" s="22" customFormat="1" spans="1:2">
      <c r="A6627" s="102"/>
      <c r="B6627" s="152"/>
    </row>
    <row r="6628" s="22" customFormat="1" spans="1:2">
      <c r="A6628" s="102"/>
      <c r="B6628" s="152"/>
    </row>
    <row r="6629" s="22" customFormat="1" spans="1:2">
      <c r="A6629" s="102"/>
      <c r="B6629" s="152"/>
    </row>
    <row r="6630" s="22" customFormat="1" spans="1:2">
      <c r="A6630" s="102"/>
      <c r="B6630" s="152"/>
    </row>
    <row r="6631" s="22" customFormat="1" spans="1:2">
      <c r="A6631" s="102"/>
      <c r="B6631" s="152"/>
    </row>
    <row r="6632" s="22" customFormat="1" spans="1:2">
      <c r="A6632" s="102"/>
      <c r="B6632" s="152"/>
    </row>
    <row r="6633" s="22" customFormat="1" spans="1:2">
      <c r="A6633" s="102"/>
      <c r="B6633" s="152"/>
    </row>
    <row r="6634" s="22" customFormat="1" spans="1:2">
      <c r="A6634" s="102"/>
      <c r="B6634" s="152"/>
    </row>
    <row r="6635" s="22" customFormat="1" spans="1:2">
      <c r="A6635" s="102"/>
      <c r="B6635" s="152"/>
    </row>
    <row r="6636" s="22" customFormat="1" spans="1:2">
      <c r="A6636" s="102"/>
      <c r="B6636" s="152"/>
    </row>
    <row r="6637" s="22" customFormat="1" spans="1:2">
      <c r="A6637" s="102"/>
      <c r="B6637" s="152"/>
    </row>
    <row r="6638" s="22" customFormat="1" spans="1:2">
      <c r="A6638" s="102"/>
      <c r="B6638" s="152"/>
    </row>
    <row r="6639" s="22" customFormat="1" spans="1:2">
      <c r="A6639" s="102"/>
      <c r="B6639" s="152"/>
    </row>
    <row r="6640" s="22" customFormat="1" spans="1:2">
      <c r="A6640" s="102"/>
      <c r="B6640" s="152"/>
    </row>
    <row r="6641" s="22" customFormat="1" spans="1:2">
      <c r="A6641" s="102"/>
      <c r="B6641" s="152"/>
    </row>
    <row r="6642" s="22" customFormat="1" spans="1:2">
      <c r="A6642" s="102"/>
      <c r="B6642" s="152"/>
    </row>
    <row r="6643" s="22" customFormat="1" spans="1:2">
      <c r="A6643" s="102"/>
      <c r="B6643" s="152"/>
    </row>
    <row r="6644" s="22" customFormat="1" spans="1:2">
      <c r="A6644" s="102"/>
      <c r="B6644" s="152"/>
    </row>
    <row r="6645" s="22" customFormat="1" spans="1:2">
      <c r="A6645" s="102"/>
      <c r="B6645" s="152"/>
    </row>
    <row r="6646" s="22" customFormat="1" spans="1:2">
      <c r="A6646" s="102"/>
      <c r="B6646" s="152"/>
    </row>
    <row r="6647" s="22" customFormat="1" spans="1:2">
      <c r="A6647" s="102"/>
      <c r="B6647" s="152"/>
    </row>
    <row r="6648" s="22" customFormat="1" spans="1:2">
      <c r="A6648" s="102"/>
      <c r="B6648" s="152"/>
    </row>
    <row r="6649" s="22" customFormat="1" spans="1:2">
      <c r="A6649" s="102"/>
      <c r="B6649" s="152"/>
    </row>
    <row r="6650" s="22" customFormat="1" spans="1:2">
      <c r="A6650" s="102"/>
      <c r="B6650" s="152"/>
    </row>
    <row r="6651" s="22" customFormat="1" spans="1:2">
      <c r="A6651" s="102"/>
      <c r="B6651" s="152"/>
    </row>
    <row r="6652" s="22" customFormat="1" spans="1:2">
      <c r="A6652" s="102"/>
      <c r="B6652" s="152"/>
    </row>
    <row r="6653" s="22" customFormat="1" spans="1:2">
      <c r="A6653" s="102"/>
      <c r="B6653" s="152"/>
    </row>
    <row r="6654" s="22" customFormat="1" spans="1:2">
      <c r="A6654" s="102"/>
      <c r="B6654" s="152"/>
    </row>
    <row r="6655" s="22" customFormat="1" spans="1:2">
      <c r="A6655" s="102"/>
      <c r="B6655" s="152"/>
    </row>
    <row r="6656" s="22" customFormat="1" spans="1:2">
      <c r="A6656" s="102"/>
      <c r="B6656" s="152"/>
    </row>
    <row r="6657" s="22" customFormat="1" spans="1:2">
      <c r="A6657" s="102"/>
      <c r="B6657" s="152"/>
    </row>
    <row r="6658" s="22" customFormat="1" spans="1:2">
      <c r="A6658" s="102"/>
      <c r="B6658" s="152"/>
    </row>
    <row r="6659" s="22" customFormat="1" spans="1:2">
      <c r="A6659" s="102"/>
      <c r="B6659" s="152"/>
    </row>
    <row r="6660" s="22" customFormat="1" spans="1:2">
      <c r="A6660" s="102"/>
      <c r="B6660" s="152"/>
    </row>
    <row r="6661" s="22" customFormat="1" spans="1:2">
      <c r="A6661" s="102"/>
      <c r="B6661" s="152"/>
    </row>
    <row r="6662" s="22" customFormat="1" spans="1:2">
      <c r="A6662" s="102"/>
      <c r="B6662" s="152"/>
    </row>
    <row r="6663" s="22" customFormat="1" spans="1:2">
      <c r="A6663" s="102"/>
      <c r="B6663" s="152"/>
    </row>
    <row r="6664" s="22" customFormat="1" spans="1:2">
      <c r="A6664" s="102"/>
      <c r="B6664" s="152"/>
    </row>
    <row r="6665" s="22" customFormat="1" spans="1:2">
      <c r="A6665" s="102"/>
      <c r="B6665" s="152"/>
    </row>
    <row r="6666" s="22" customFormat="1" spans="1:2">
      <c r="A6666" s="102"/>
      <c r="B6666" s="152"/>
    </row>
    <row r="6667" s="22" customFormat="1" spans="1:2">
      <c r="A6667" s="102"/>
      <c r="B6667" s="152"/>
    </row>
    <row r="6668" s="22" customFormat="1" spans="1:2">
      <c r="A6668" s="102"/>
      <c r="B6668" s="152"/>
    </row>
    <row r="6669" s="22" customFormat="1" spans="1:2">
      <c r="A6669" s="102"/>
      <c r="B6669" s="152"/>
    </row>
    <row r="6670" s="22" customFormat="1" spans="1:2">
      <c r="A6670" s="102"/>
      <c r="B6670" s="152"/>
    </row>
    <row r="6671" s="22" customFormat="1" spans="1:2">
      <c r="A6671" s="102"/>
      <c r="B6671" s="152"/>
    </row>
    <row r="6672" s="22" customFormat="1" spans="1:2">
      <c r="A6672" s="102"/>
      <c r="B6672" s="152"/>
    </row>
    <row r="6673" s="22" customFormat="1" spans="1:2">
      <c r="A6673" s="102"/>
      <c r="B6673" s="152"/>
    </row>
    <row r="6674" s="22" customFormat="1" spans="1:2">
      <c r="A6674" s="102"/>
      <c r="B6674" s="152"/>
    </row>
    <row r="6675" s="22" customFormat="1" spans="1:2">
      <c r="A6675" s="102"/>
      <c r="B6675" s="152"/>
    </row>
    <row r="6676" s="22" customFormat="1" spans="1:2">
      <c r="A6676" s="102"/>
      <c r="B6676" s="152"/>
    </row>
    <row r="6677" s="22" customFormat="1" spans="1:2">
      <c r="A6677" s="102"/>
      <c r="B6677" s="152"/>
    </row>
    <row r="6678" s="22" customFormat="1" spans="1:2">
      <c r="A6678" s="102"/>
      <c r="B6678" s="152"/>
    </row>
    <row r="6679" s="22" customFormat="1" spans="1:2">
      <c r="A6679" s="102"/>
      <c r="B6679" s="152"/>
    </row>
    <row r="6680" s="22" customFormat="1" spans="1:2">
      <c r="A6680" s="102"/>
      <c r="B6680" s="152"/>
    </row>
    <row r="6681" s="22" customFormat="1" spans="1:2">
      <c r="A6681" s="102"/>
      <c r="B6681" s="152"/>
    </row>
    <row r="6682" s="22" customFormat="1" spans="1:2">
      <c r="A6682" s="102"/>
      <c r="B6682" s="152"/>
    </row>
    <row r="6683" s="22" customFormat="1" spans="1:2">
      <c r="A6683" s="102"/>
      <c r="B6683" s="152"/>
    </row>
    <row r="6684" s="22" customFormat="1" spans="1:2">
      <c r="A6684" s="102"/>
      <c r="B6684" s="152"/>
    </row>
    <row r="6685" s="22" customFormat="1" spans="1:2">
      <c r="A6685" s="102"/>
      <c r="B6685" s="152"/>
    </row>
    <row r="6686" s="22" customFormat="1" spans="1:2">
      <c r="A6686" s="102"/>
      <c r="B6686" s="152"/>
    </row>
    <row r="6687" s="22" customFormat="1" spans="1:2">
      <c r="A6687" s="102"/>
      <c r="B6687" s="152"/>
    </row>
    <row r="6688" s="22" customFormat="1" spans="1:2">
      <c r="A6688" s="102"/>
      <c r="B6688" s="152"/>
    </row>
    <row r="6689" s="22" customFormat="1" spans="1:2">
      <c r="A6689" s="102"/>
      <c r="B6689" s="152"/>
    </row>
    <row r="6690" s="22" customFormat="1" spans="1:2">
      <c r="A6690" s="102"/>
      <c r="B6690" s="152"/>
    </row>
    <row r="6691" s="22" customFormat="1" spans="1:2">
      <c r="A6691" s="102"/>
      <c r="B6691" s="152"/>
    </row>
    <row r="6692" s="22" customFormat="1" spans="1:2">
      <c r="A6692" s="102"/>
      <c r="B6692" s="152"/>
    </row>
    <row r="6693" s="22" customFormat="1" spans="1:2">
      <c r="A6693" s="102"/>
      <c r="B6693" s="152"/>
    </row>
    <row r="6694" s="22" customFormat="1" spans="1:2">
      <c r="A6694" s="102"/>
      <c r="B6694" s="152"/>
    </row>
    <row r="6695" s="22" customFormat="1" spans="1:2">
      <c r="A6695" s="102"/>
      <c r="B6695" s="152"/>
    </row>
    <row r="6696" s="22" customFormat="1" spans="1:2">
      <c r="A6696" s="102"/>
      <c r="B6696" s="152"/>
    </row>
    <row r="6697" s="22" customFormat="1" spans="1:2">
      <c r="A6697" s="102"/>
      <c r="B6697" s="152"/>
    </row>
    <row r="6698" s="22" customFormat="1" spans="1:2">
      <c r="A6698" s="102"/>
      <c r="B6698" s="152"/>
    </row>
    <row r="6699" s="22" customFormat="1" spans="1:2">
      <c r="A6699" s="102"/>
      <c r="B6699" s="152"/>
    </row>
    <row r="6700" s="22" customFormat="1" spans="1:2">
      <c r="A6700" s="102"/>
      <c r="B6700" s="152"/>
    </row>
    <row r="6701" s="22" customFormat="1" spans="1:2">
      <c r="A6701" s="102"/>
      <c r="B6701" s="152"/>
    </row>
    <row r="6702" s="22" customFormat="1" spans="1:2">
      <c r="A6702" s="102"/>
      <c r="B6702" s="152"/>
    </row>
    <row r="6703" s="22" customFormat="1" spans="1:2">
      <c r="A6703" s="102"/>
      <c r="B6703" s="152"/>
    </row>
    <row r="6704" s="22" customFormat="1" spans="1:2">
      <c r="A6704" s="102"/>
      <c r="B6704" s="152"/>
    </row>
    <row r="6705" s="22" customFormat="1" spans="1:2">
      <c r="A6705" s="102"/>
      <c r="B6705" s="152"/>
    </row>
    <row r="6706" s="22" customFormat="1" spans="1:2">
      <c r="A6706" s="102"/>
      <c r="B6706" s="152"/>
    </row>
    <row r="6707" s="22" customFormat="1" spans="1:2">
      <c r="A6707" s="102"/>
      <c r="B6707" s="152"/>
    </row>
    <row r="6708" s="22" customFormat="1" spans="1:2">
      <c r="A6708" s="102"/>
      <c r="B6708" s="152"/>
    </row>
    <row r="6709" s="22" customFormat="1" spans="1:2">
      <c r="A6709" s="102"/>
      <c r="B6709" s="152"/>
    </row>
    <row r="6710" s="22" customFormat="1" spans="1:2">
      <c r="A6710" s="102"/>
      <c r="B6710" s="152"/>
    </row>
    <row r="6711" s="22" customFormat="1" spans="1:2">
      <c r="A6711" s="102"/>
      <c r="B6711" s="152"/>
    </row>
    <row r="6712" s="22" customFormat="1" spans="1:2">
      <c r="A6712" s="102"/>
      <c r="B6712" s="152"/>
    </row>
    <row r="6713" s="22" customFormat="1" spans="1:2">
      <c r="A6713" s="102"/>
      <c r="B6713" s="152"/>
    </row>
    <row r="6714" s="22" customFormat="1" spans="1:2">
      <c r="A6714" s="102"/>
      <c r="B6714" s="152"/>
    </row>
    <row r="6715" s="22" customFormat="1" spans="1:2">
      <c r="A6715" s="102"/>
      <c r="B6715" s="152"/>
    </row>
    <row r="6716" s="22" customFormat="1" spans="1:2">
      <c r="A6716" s="102"/>
      <c r="B6716" s="152"/>
    </row>
    <row r="6717" s="22" customFormat="1" spans="1:2">
      <c r="A6717" s="102"/>
      <c r="B6717" s="152"/>
    </row>
    <row r="6718" s="22" customFormat="1" spans="1:2">
      <c r="A6718" s="102"/>
      <c r="B6718" s="152"/>
    </row>
    <row r="6719" s="22" customFormat="1" spans="1:2">
      <c r="A6719" s="102"/>
      <c r="B6719" s="152"/>
    </row>
    <row r="6720" s="22" customFormat="1" spans="1:2">
      <c r="A6720" s="102"/>
      <c r="B6720" s="152"/>
    </row>
    <row r="6721" s="22" customFormat="1" spans="1:2">
      <c r="A6721" s="102"/>
      <c r="B6721" s="152"/>
    </row>
    <row r="6722" s="22" customFormat="1" spans="1:2">
      <c r="A6722" s="102"/>
      <c r="B6722" s="152"/>
    </row>
    <row r="6723" s="22" customFormat="1" spans="1:2">
      <c r="A6723" s="102"/>
      <c r="B6723" s="152"/>
    </row>
    <row r="6724" s="22" customFormat="1" spans="1:2">
      <c r="A6724" s="102"/>
      <c r="B6724" s="152"/>
    </row>
    <row r="6725" s="22" customFormat="1" spans="1:2">
      <c r="A6725" s="102"/>
      <c r="B6725" s="152"/>
    </row>
    <row r="6726" s="22" customFormat="1" spans="1:2">
      <c r="A6726" s="102"/>
      <c r="B6726" s="152"/>
    </row>
    <row r="6727" s="22" customFormat="1" spans="1:2">
      <c r="A6727" s="102"/>
      <c r="B6727" s="152"/>
    </row>
    <row r="6728" s="22" customFormat="1" spans="1:2">
      <c r="A6728" s="102"/>
      <c r="B6728" s="152"/>
    </row>
    <row r="6729" s="22" customFormat="1" spans="1:2">
      <c r="A6729" s="102"/>
      <c r="B6729" s="152"/>
    </row>
    <row r="6730" s="22" customFormat="1" spans="1:2">
      <c r="A6730" s="102"/>
      <c r="B6730" s="152"/>
    </row>
    <row r="6731" s="22" customFormat="1" spans="1:2">
      <c r="A6731" s="102"/>
      <c r="B6731" s="152"/>
    </row>
    <row r="6732" s="22" customFormat="1" spans="1:2">
      <c r="A6732" s="102"/>
      <c r="B6732" s="152"/>
    </row>
    <row r="6733" s="22" customFormat="1" spans="1:2">
      <c r="A6733" s="102"/>
      <c r="B6733" s="152"/>
    </row>
    <row r="6734" s="22" customFormat="1" spans="1:2">
      <c r="A6734" s="102"/>
      <c r="B6734" s="152"/>
    </row>
    <row r="6735" s="22" customFormat="1" spans="1:2">
      <c r="A6735" s="102"/>
      <c r="B6735" s="152"/>
    </row>
    <row r="6736" s="22" customFormat="1" spans="1:2">
      <c r="A6736" s="102"/>
      <c r="B6736" s="152"/>
    </row>
    <row r="6737" s="22" customFormat="1" spans="1:2">
      <c r="A6737" s="102"/>
      <c r="B6737" s="152"/>
    </row>
    <row r="6738" s="22" customFormat="1" spans="1:2">
      <c r="A6738" s="102"/>
      <c r="B6738" s="152"/>
    </row>
    <row r="6739" s="22" customFormat="1" spans="1:2">
      <c r="A6739" s="102"/>
      <c r="B6739" s="152"/>
    </row>
    <row r="6740" s="22" customFormat="1" spans="1:2">
      <c r="A6740" s="102"/>
      <c r="B6740" s="152"/>
    </row>
    <row r="6741" s="22" customFormat="1" spans="1:2">
      <c r="A6741" s="102"/>
      <c r="B6741" s="152"/>
    </row>
    <row r="6742" s="22" customFormat="1" spans="1:2">
      <c r="A6742" s="102"/>
      <c r="B6742" s="152"/>
    </row>
    <row r="6743" s="22" customFormat="1" spans="1:2">
      <c r="A6743" s="102"/>
      <c r="B6743" s="152"/>
    </row>
    <row r="6744" s="22" customFormat="1" spans="1:2">
      <c r="A6744" s="102"/>
      <c r="B6744" s="152"/>
    </row>
    <row r="6745" s="22" customFormat="1" spans="1:2">
      <c r="A6745" s="102"/>
      <c r="B6745" s="152"/>
    </row>
    <row r="6746" s="22" customFormat="1" spans="1:2">
      <c r="A6746" s="102"/>
      <c r="B6746" s="152"/>
    </row>
    <row r="6747" s="22" customFormat="1" spans="1:2">
      <c r="A6747" s="102"/>
      <c r="B6747" s="152"/>
    </row>
    <row r="6748" s="22" customFormat="1" spans="1:2">
      <c r="A6748" s="102"/>
      <c r="B6748" s="152"/>
    </row>
    <row r="6749" s="22" customFormat="1" spans="1:2">
      <c r="A6749" s="102"/>
      <c r="B6749" s="152"/>
    </row>
    <row r="6750" s="22" customFormat="1" spans="1:2">
      <c r="A6750" s="102"/>
      <c r="B6750" s="152"/>
    </row>
    <row r="6751" s="22" customFormat="1" spans="1:2">
      <c r="A6751" s="102"/>
      <c r="B6751" s="152"/>
    </row>
    <row r="6752" s="22" customFormat="1" spans="1:2">
      <c r="A6752" s="102"/>
      <c r="B6752" s="152"/>
    </row>
    <row r="6753" s="22" customFormat="1" spans="1:2">
      <c r="A6753" s="102"/>
      <c r="B6753" s="152"/>
    </row>
    <row r="6754" s="22" customFormat="1" spans="1:2">
      <c r="A6754" s="102"/>
      <c r="B6754" s="152"/>
    </row>
    <row r="6755" s="22" customFormat="1" spans="1:2">
      <c r="A6755" s="102"/>
      <c r="B6755" s="152"/>
    </row>
    <row r="6756" s="22" customFormat="1" spans="1:2">
      <c r="A6756" s="102"/>
      <c r="B6756" s="152"/>
    </row>
    <row r="6757" s="22" customFormat="1" spans="1:2">
      <c r="A6757" s="102"/>
      <c r="B6757" s="152"/>
    </row>
    <row r="6758" s="22" customFormat="1" spans="1:2">
      <c r="A6758" s="102"/>
      <c r="B6758" s="152"/>
    </row>
    <row r="6759" s="22" customFormat="1" spans="1:2">
      <c r="A6759" s="102"/>
      <c r="B6759" s="152"/>
    </row>
    <row r="6760" s="22" customFormat="1" spans="1:2">
      <c r="A6760" s="102"/>
      <c r="B6760" s="152"/>
    </row>
    <row r="6761" s="22" customFormat="1" spans="1:2">
      <c r="A6761" s="102"/>
      <c r="B6761" s="152"/>
    </row>
    <row r="6762" s="22" customFormat="1" spans="1:2">
      <c r="A6762" s="102"/>
      <c r="B6762" s="152"/>
    </row>
    <row r="6763" s="22" customFormat="1" spans="1:2">
      <c r="A6763" s="102"/>
      <c r="B6763" s="152"/>
    </row>
    <row r="6764" s="22" customFormat="1" spans="1:2">
      <c r="A6764" s="102"/>
      <c r="B6764" s="152"/>
    </row>
    <row r="6765" s="22" customFormat="1" spans="1:2">
      <c r="A6765" s="102"/>
      <c r="B6765" s="152"/>
    </row>
    <row r="6766" s="22" customFormat="1" spans="1:2">
      <c r="A6766" s="102"/>
      <c r="B6766" s="152"/>
    </row>
    <row r="6767" s="22" customFormat="1" spans="1:2">
      <c r="A6767" s="102"/>
      <c r="B6767" s="152"/>
    </row>
    <row r="6768" s="22" customFormat="1" spans="1:2">
      <c r="A6768" s="102"/>
      <c r="B6768" s="152"/>
    </row>
    <row r="6769" s="22" customFormat="1" spans="1:2">
      <c r="A6769" s="102"/>
      <c r="B6769" s="152"/>
    </row>
    <row r="6770" s="22" customFormat="1" spans="1:2">
      <c r="A6770" s="102"/>
      <c r="B6770" s="152"/>
    </row>
    <row r="6771" s="22" customFormat="1" spans="1:2">
      <c r="A6771" s="102"/>
      <c r="B6771" s="152"/>
    </row>
    <row r="6772" s="22" customFormat="1" spans="1:2">
      <c r="A6772" s="102"/>
      <c r="B6772" s="152"/>
    </row>
    <row r="6773" s="22" customFormat="1" spans="1:2">
      <c r="A6773" s="102"/>
      <c r="B6773" s="152"/>
    </row>
    <row r="6774" s="22" customFormat="1" spans="1:2">
      <c r="A6774" s="102"/>
      <c r="B6774" s="152"/>
    </row>
    <row r="6775" s="22" customFormat="1" spans="1:2">
      <c r="A6775" s="102"/>
      <c r="B6775" s="152"/>
    </row>
    <row r="6776" s="22" customFormat="1" spans="1:2">
      <c r="A6776" s="102"/>
      <c r="B6776" s="152"/>
    </row>
    <row r="6777" s="22" customFormat="1" spans="1:2">
      <c r="A6777" s="102"/>
      <c r="B6777" s="152"/>
    </row>
    <row r="6778" s="22" customFormat="1" spans="1:2">
      <c r="A6778" s="102"/>
      <c r="B6778" s="152"/>
    </row>
    <row r="6779" s="22" customFormat="1" spans="1:2">
      <c r="A6779" s="102"/>
      <c r="B6779" s="152"/>
    </row>
    <row r="6780" s="22" customFormat="1" spans="1:2">
      <c r="A6780" s="102"/>
      <c r="B6780" s="152"/>
    </row>
    <row r="6781" s="22" customFormat="1" spans="1:2">
      <c r="A6781" s="102"/>
      <c r="B6781" s="152"/>
    </row>
    <row r="6782" s="22" customFormat="1" spans="1:2">
      <c r="A6782" s="102"/>
      <c r="B6782" s="152"/>
    </row>
    <row r="6783" s="22" customFormat="1" spans="1:2">
      <c r="A6783" s="102"/>
      <c r="B6783" s="152"/>
    </row>
    <row r="6784" s="22" customFormat="1" spans="1:2">
      <c r="A6784" s="102"/>
      <c r="B6784" s="152"/>
    </row>
    <row r="6785" s="22" customFormat="1" spans="1:2">
      <c r="A6785" s="102"/>
      <c r="B6785" s="152"/>
    </row>
    <row r="6786" s="22" customFormat="1" spans="1:2">
      <c r="A6786" s="102"/>
      <c r="B6786" s="152"/>
    </row>
    <row r="6787" s="22" customFormat="1" spans="1:2">
      <c r="A6787" s="102"/>
      <c r="B6787" s="152"/>
    </row>
    <row r="6788" s="22" customFormat="1" spans="1:2">
      <c r="A6788" s="102"/>
      <c r="B6788" s="152"/>
    </row>
    <row r="6789" s="22" customFormat="1" spans="1:2">
      <c r="A6789" s="102"/>
      <c r="B6789" s="152"/>
    </row>
    <row r="6790" s="22" customFormat="1" spans="1:2">
      <c r="A6790" s="102"/>
      <c r="B6790" s="152"/>
    </row>
    <row r="6791" s="22" customFormat="1" spans="1:2">
      <c r="A6791" s="102"/>
      <c r="B6791" s="152"/>
    </row>
    <row r="6792" s="22" customFormat="1" spans="1:2">
      <c r="A6792" s="102"/>
      <c r="B6792" s="152"/>
    </row>
    <row r="6793" s="22" customFormat="1" spans="1:2">
      <c r="A6793" s="102"/>
      <c r="B6793" s="152"/>
    </row>
    <row r="6794" s="22" customFormat="1" spans="1:2">
      <c r="A6794" s="102"/>
      <c r="B6794" s="152"/>
    </row>
    <row r="6795" s="22" customFormat="1" spans="1:2">
      <c r="A6795" s="102"/>
      <c r="B6795" s="152"/>
    </row>
    <row r="6796" s="22" customFormat="1" spans="1:2">
      <c r="A6796" s="102"/>
      <c r="B6796" s="152"/>
    </row>
    <row r="6797" s="22" customFormat="1" spans="1:2">
      <c r="A6797" s="102"/>
      <c r="B6797" s="152"/>
    </row>
    <row r="6798" s="22" customFormat="1" spans="1:2">
      <c r="A6798" s="102"/>
      <c r="B6798" s="152"/>
    </row>
    <row r="6799" s="22" customFormat="1" spans="1:2">
      <c r="A6799" s="102"/>
      <c r="B6799" s="152"/>
    </row>
    <row r="6800" s="22" customFormat="1" spans="1:2">
      <c r="A6800" s="102"/>
      <c r="B6800" s="152"/>
    </row>
    <row r="6801" s="22" customFormat="1" spans="1:2">
      <c r="A6801" s="102"/>
      <c r="B6801" s="152"/>
    </row>
    <row r="6802" s="22" customFormat="1" spans="1:2">
      <c r="A6802" s="102"/>
      <c r="B6802" s="152"/>
    </row>
    <row r="6803" s="22" customFormat="1" spans="1:2">
      <c r="A6803" s="102"/>
      <c r="B6803" s="152"/>
    </row>
    <row r="6804" s="22" customFormat="1" spans="1:2">
      <c r="A6804" s="102"/>
      <c r="B6804" s="152"/>
    </row>
    <row r="6805" s="22" customFormat="1" spans="1:2">
      <c r="A6805" s="102"/>
      <c r="B6805" s="152"/>
    </row>
    <row r="6806" s="22" customFormat="1" spans="1:2">
      <c r="A6806" s="102"/>
      <c r="B6806" s="152"/>
    </row>
    <row r="6807" s="22" customFormat="1" spans="1:2">
      <c r="A6807" s="102"/>
      <c r="B6807" s="152"/>
    </row>
    <row r="6808" s="22" customFormat="1" spans="1:2">
      <c r="A6808" s="102"/>
      <c r="B6808" s="152"/>
    </row>
    <row r="6809" s="22" customFormat="1" spans="1:2">
      <c r="A6809" s="102"/>
      <c r="B6809" s="152"/>
    </row>
    <row r="6810" s="22" customFormat="1" spans="1:2">
      <c r="A6810" s="102"/>
      <c r="B6810" s="152"/>
    </row>
    <row r="6811" s="22" customFormat="1" spans="1:2">
      <c r="A6811" s="102"/>
      <c r="B6811" s="152"/>
    </row>
    <row r="6812" s="22" customFormat="1" spans="1:2">
      <c r="A6812" s="102"/>
      <c r="B6812" s="152"/>
    </row>
    <row r="6813" s="22" customFormat="1" spans="1:2">
      <c r="A6813" s="102"/>
      <c r="B6813" s="152"/>
    </row>
    <row r="6814" s="22" customFormat="1" spans="1:2">
      <c r="A6814" s="102"/>
      <c r="B6814" s="152"/>
    </row>
    <row r="6815" s="22" customFormat="1" spans="1:2">
      <c r="A6815" s="102"/>
      <c r="B6815" s="152"/>
    </row>
    <row r="6816" s="22" customFormat="1" spans="1:2">
      <c r="A6816" s="102"/>
      <c r="B6816" s="152"/>
    </row>
    <row r="6817" s="22" customFormat="1" spans="1:2">
      <c r="A6817" s="102"/>
      <c r="B6817" s="152"/>
    </row>
    <row r="6818" s="22" customFormat="1" spans="1:2">
      <c r="A6818" s="102"/>
      <c r="B6818" s="152"/>
    </row>
    <row r="6819" s="22" customFormat="1" spans="1:2">
      <c r="A6819" s="102"/>
      <c r="B6819" s="152"/>
    </row>
    <row r="6820" s="22" customFormat="1" spans="1:2">
      <c r="A6820" s="102"/>
      <c r="B6820" s="152"/>
    </row>
    <row r="6821" s="22" customFormat="1" spans="1:2">
      <c r="A6821" s="102"/>
      <c r="B6821" s="152"/>
    </row>
    <row r="6822" s="22" customFormat="1" spans="1:2">
      <c r="A6822" s="102"/>
      <c r="B6822" s="152"/>
    </row>
    <row r="6823" s="22" customFormat="1" spans="1:2">
      <c r="A6823" s="102"/>
      <c r="B6823" s="152"/>
    </row>
    <row r="6824" s="22" customFormat="1" spans="1:2">
      <c r="A6824" s="102"/>
      <c r="B6824" s="152"/>
    </row>
    <row r="6825" s="22" customFormat="1" spans="1:2">
      <c r="A6825" s="102"/>
      <c r="B6825" s="152"/>
    </row>
    <row r="6826" s="22" customFormat="1" spans="1:2">
      <c r="A6826" s="102"/>
      <c r="B6826" s="152"/>
    </row>
    <row r="6827" s="22" customFormat="1" spans="1:2">
      <c r="A6827" s="102"/>
      <c r="B6827" s="152"/>
    </row>
    <row r="6828" s="22" customFormat="1" spans="1:2">
      <c r="A6828" s="102"/>
      <c r="B6828" s="152"/>
    </row>
    <row r="6829" s="22" customFormat="1" spans="1:2">
      <c r="A6829" s="102"/>
      <c r="B6829" s="152"/>
    </row>
    <row r="6830" s="22" customFormat="1" spans="1:2">
      <c r="A6830" s="102"/>
      <c r="B6830" s="152"/>
    </row>
    <row r="6831" s="22" customFormat="1" spans="1:2">
      <c r="A6831" s="102"/>
      <c r="B6831" s="152"/>
    </row>
    <row r="6832" s="22" customFormat="1" spans="1:2">
      <c r="A6832" s="102"/>
      <c r="B6832" s="152"/>
    </row>
    <row r="6833" s="22" customFormat="1" spans="1:2">
      <c r="A6833" s="102"/>
      <c r="B6833" s="152"/>
    </row>
    <row r="6834" s="22" customFormat="1" spans="1:2">
      <c r="A6834" s="102"/>
      <c r="B6834" s="152"/>
    </row>
    <row r="6835" s="22" customFormat="1" spans="1:2">
      <c r="A6835" s="102"/>
      <c r="B6835" s="152"/>
    </row>
    <row r="6836" s="22" customFormat="1" spans="1:2">
      <c r="A6836" s="102"/>
      <c r="B6836" s="152"/>
    </row>
    <row r="6837" s="22" customFormat="1" spans="1:2">
      <c r="A6837" s="102"/>
      <c r="B6837" s="152"/>
    </row>
    <row r="6838" s="22" customFormat="1" spans="1:2">
      <c r="A6838" s="102"/>
      <c r="B6838" s="152"/>
    </row>
    <row r="6839" s="22" customFormat="1" spans="1:2">
      <c r="A6839" s="102"/>
      <c r="B6839" s="152"/>
    </row>
    <row r="6840" s="22" customFormat="1" spans="1:2">
      <c r="A6840" s="102"/>
      <c r="B6840" s="152"/>
    </row>
    <row r="6841" s="22" customFormat="1" spans="1:2">
      <c r="A6841" s="102"/>
      <c r="B6841" s="152"/>
    </row>
    <row r="6842" s="22" customFormat="1" spans="1:2">
      <c r="A6842" s="102"/>
      <c r="B6842" s="152"/>
    </row>
    <row r="6843" s="22" customFormat="1" spans="1:2">
      <c r="A6843" s="102"/>
      <c r="B6843" s="152"/>
    </row>
    <row r="6844" s="22" customFormat="1" spans="1:2">
      <c r="A6844" s="102"/>
      <c r="B6844" s="152"/>
    </row>
    <row r="6845" s="22" customFormat="1" spans="1:2">
      <c r="A6845" s="102"/>
      <c r="B6845" s="152"/>
    </row>
    <row r="6846" s="22" customFormat="1" spans="1:2">
      <c r="A6846" s="102"/>
      <c r="B6846" s="152"/>
    </row>
    <row r="6847" s="22" customFormat="1" spans="1:2">
      <c r="A6847" s="102"/>
      <c r="B6847" s="152"/>
    </row>
    <row r="6848" s="22" customFormat="1" spans="1:2">
      <c r="A6848" s="102"/>
      <c r="B6848" s="152"/>
    </row>
    <row r="6849" s="22" customFormat="1" spans="1:2">
      <c r="A6849" s="102"/>
      <c r="B6849" s="152"/>
    </row>
    <row r="6850" s="22" customFormat="1" spans="1:2">
      <c r="A6850" s="102"/>
      <c r="B6850" s="152"/>
    </row>
    <row r="6851" s="22" customFormat="1" spans="1:2">
      <c r="A6851" s="102"/>
      <c r="B6851" s="152"/>
    </row>
    <row r="6852" s="22" customFormat="1" spans="1:2">
      <c r="A6852" s="102"/>
      <c r="B6852" s="152"/>
    </row>
    <row r="6853" s="22" customFormat="1" spans="1:2">
      <c r="A6853" s="102"/>
      <c r="B6853" s="152"/>
    </row>
    <row r="6854" s="22" customFormat="1" spans="1:2">
      <c r="A6854" s="102"/>
      <c r="B6854" s="152"/>
    </row>
    <row r="6855" s="22" customFormat="1" spans="1:2">
      <c r="A6855" s="102"/>
      <c r="B6855" s="152"/>
    </row>
    <row r="6856" s="22" customFormat="1" spans="1:2">
      <c r="A6856" s="102"/>
      <c r="B6856" s="152"/>
    </row>
    <row r="6857" s="22" customFormat="1" spans="1:2">
      <c r="A6857" s="102"/>
      <c r="B6857" s="152"/>
    </row>
    <row r="6858" s="22" customFormat="1" spans="1:2">
      <c r="A6858" s="102"/>
      <c r="B6858" s="152"/>
    </row>
    <row r="6859" s="22" customFormat="1" spans="1:2">
      <c r="A6859" s="102"/>
      <c r="B6859" s="152"/>
    </row>
    <row r="6860" s="22" customFormat="1" spans="1:2">
      <c r="A6860" s="102"/>
      <c r="B6860" s="152"/>
    </row>
    <row r="6861" s="22" customFormat="1" spans="1:2">
      <c r="A6861" s="102"/>
      <c r="B6861" s="152"/>
    </row>
    <row r="6862" s="22" customFormat="1" spans="1:2">
      <c r="A6862" s="102"/>
      <c r="B6862" s="152"/>
    </row>
    <row r="6863" s="22" customFormat="1" spans="1:2">
      <c r="A6863" s="102"/>
      <c r="B6863" s="152"/>
    </row>
    <row r="6864" s="22" customFormat="1" spans="1:2">
      <c r="A6864" s="102"/>
      <c r="B6864" s="152"/>
    </row>
    <row r="6865" s="22" customFormat="1" spans="1:2">
      <c r="A6865" s="102"/>
      <c r="B6865" s="152"/>
    </row>
    <row r="6866" s="22" customFormat="1" spans="1:2">
      <c r="A6866" s="102"/>
      <c r="B6866" s="152"/>
    </row>
    <row r="6867" s="22" customFormat="1" spans="1:2">
      <c r="A6867" s="102"/>
      <c r="B6867" s="152"/>
    </row>
    <row r="6868" s="22" customFormat="1" spans="1:2">
      <c r="A6868" s="102"/>
      <c r="B6868" s="152"/>
    </row>
    <row r="6869" s="22" customFormat="1" spans="1:2">
      <c r="A6869" s="102"/>
      <c r="B6869" s="152"/>
    </row>
    <row r="6870" s="22" customFormat="1" spans="1:2">
      <c r="A6870" s="102"/>
      <c r="B6870" s="152"/>
    </row>
    <row r="6871" s="22" customFormat="1" spans="1:2">
      <c r="A6871" s="102"/>
      <c r="B6871" s="152"/>
    </row>
    <row r="6872" s="22" customFormat="1" spans="1:2">
      <c r="A6872" s="102"/>
      <c r="B6872" s="152"/>
    </row>
    <row r="6873" s="22" customFormat="1" spans="1:2">
      <c r="A6873" s="102"/>
      <c r="B6873" s="152"/>
    </row>
    <row r="6874" s="22" customFormat="1" spans="1:2">
      <c r="A6874" s="102"/>
      <c r="B6874" s="152"/>
    </row>
    <row r="6875" s="22" customFormat="1" spans="1:2">
      <c r="A6875" s="102"/>
      <c r="B6875" s="152"/>
    </row>
    <row r="6876" s="22" customFormat="1" spans="1:2">
      <c r="A6876" s="102"/>
      <c r="B6876" s="152"/>
    </row>
    <row r="6877" s="22" customFormat="1" spans="1:2">
      <c r="A6877" s="102"/>
      <c r="B6877" s="152"/>
    </row>
    <row r="6878" s="22" customFormat="1" spans="1:2">
      <c r="A6878" s="102"/>
      <c r="B6878" s="152"/>
    </row>
    <row r="6879" s="22" customFormat="1" spans="1:2">
      <c r="A6879" s="102"/>
      <c r="B6879" s="152"/>
    </row>
    <row r="6880" s="22" customFormat="1" spans="1:2">
      <c r="A6880" s="102"/>
      <c r="B6880" s="152"/>
    </row>
    <row r="6881" s="22" customFormat="1" spans="1:2">
      <c r="A6881" s="102"/>
      <c r="B6881" s="152"/>
    </row>
    <row r="6882" s="22" customFormat="1" spans="1:2">
      <c r="A6882" s="102"/>
      <c r="B6882" s="152"/>
    </row>
    <row r="6883" s="22" customFormat="1" spans="1:2">
      <c r="A6883" s="102"/>
      <c r="B6883" s="152"/>
    </row>
    <row r="6884" s="22" customFormat="1" spans="1:2">
      <c r="A6884" s="102"/>
      <c r="B6884" s="152"/>
    </row>
    <row r="6885" s="22" customFormat="1" spans="1:2">
      <c r="A6885" s="102"/>
      <c r="B6885" s="152"/>
    </row>
    <row r="6886" s="22" customFormat="1" spans="1:2">
      <c r="A6886" s="102"/>
      <c r="B6886" s="152"/>
    </row>
    <row r="6887" s="22" customFormat="1" spans="1:2">
      <c r="A6887" s="102"/>
      <c r="B6887" s="152"/>
    </row>
    <row r="6888" s="22" customFormat="1" spans="1:2">
      <c r="A6888" s="102"/>
      <c r="B6888" s="152"/>
    </row>
    <row r="6889" s="22" customFormat="1" spans="1:2">
      <c r="A6889" s="102"/>
      <c r="B6889" s="152"/>
    </row>
    <row r="6890" s="22" customFormat="1" spans="1:2">
      <c r="A6890" s="102"/>
      <c r="B6890" s="152"/>
    </row>
    <row r="6891" s="22" customFormat="1" spans="1:2">
      <c r="A6891" s="102"/>
      <c r="B6891" s="152"/>
    </row>
    <row r="6892" s="22" customFormat="1" spans="1:2">
      <c r="A6892" s="102"/>
      <c r="B6892" s="152"/>
    </row>
    <row r="6893" s="22" customFormat="1" spans="1:2">
      <c r="A6893" s="102"/>
      <c r="B6893" s="152"/>
    </row>
    <row r="6894" s="22" customFormat="1" spans="1:2">
      <c r="A6894" s="102"/>
      <c r="B6894" s="152"/>
    </row>
    <row r="6895" s="22" customFormat="1" spans="1:2">
      <c r="A6895" s="102"/>
      <c r="B6895" s="152"/>
    </row>
    <row r="6896" s="22" customFormat="1" spans="1:2">
      <c r="A6896" s="102"/>
      <c r="B6896" s="152"/>
    </row>
    <row r="6897" s="22" customFormat="1" spans="1:2">
      <c r="A6897" s="102"/>
      <c r="B6897" s="152"/>
    </row>
    <row r="6898" s="22" customFormat="1" spans="1:2">
      <c r="A6898" s="102"/>
      <c r="B6898" s="152"/>
    </row>
    <row r="6899" s="22" customFormat="1" spans="1:2">
      <c r="A6899" s="102"/>
      <c r="B6899" s="152"/>
    </row>
    <row r="6900" s="22" customFormat="1" spans="1:2">
      <c r="A6900" s="102"/>
      <c r="B6900" s="152"/>
    </row>
    <row r="6901" s="22" customFormat="1" spans="1:2">
      <c r="A6901" s="102"/>
      <c r="B6901" s="152"/>
    </row>
    <row r="6902" s="22" customFormat="1" spans="1:2">
      <c r="A6902" s="102"/>
      <c r="B6902" s="152"/>
    </row>
    <row r="6903" s="22" customFormat="1" spans="1:2">
      <c r="A6903" s="102"/>
      <c r="B6903" s="152"/>
    </row>
    <row r="6904" s="22" customFormat="1" spans="1:2">
      <c r="A6904" s="102"/>
      <c r="B6904" s="152"/>
    </row>
    <row r="6905" s="22" customFormat="1" spans="1:2">
      <c r="A6905" s="102"/>
      <c r="B6905" s="152"/>
    </row>
    <row r="6906" s="22" customFormat="1" spans="1:2">
      <c r="A6906" s="102"/>
      <c r="B6906" s="152"/>
    </row>
    <row r="6907" s="22" customFormat="1" spans="1:2">
      <c r="A6907" s="102"/>
      <c r="B6907" s="152"/>
    </row>
    <row r="6908" s="22" customFormat="1" spans="1:2">
      <c r="A6908" s="102"/>
      <c r="B6908" s="152"/>
    </row>
    <row r="6909" s="22" customFormat="1" spans="1:2">
      <c r="A6909" s="102"/>
      <c r="B6909" s="152"/>
    </row>
    <row r="6910" s="22" customFormat="1" spans="1:2">
      <c r="A6910" s="102"/>
      <c r="B6910" s="152"/>
    </row>
    <row r="6911" s="22" customFormat="1" spans="1:2">
      <c r="A6911" s="102"/>
      <c r="B6911" s="152"/>
    </row>
    <row r="6912" s="22" customFormat="1" spans="1:2">
      <c r="A6912" s="102"/>
      <c r="B6912" s="152"/>
    </row>
    <row r="6913" s="22" customFormat="1" spans="1:2">
      <c r="A6913" s="102"/>
      <c r="B6913" s="152"/>
    </row>
    <row r="6914" s="22" customFormat="1" spans="1:2">
      <c r="A6914" s="102"/>
      <c r="B6914" s="152"/>
    </row>
    <row r="6915" s="22" customFormat="1" spans="1:2">
      <c r="A6915" s="102"/>
      <c r="B6915" s="152"/>
    </row>
    <row r="6916" s="22" customFormat="1" spans="1:2">
      <c r="A6916" s="102"/>
      <c r="B6916" s="152"/>
    </row>
    <row r="6917" s="22" customFormat="1" spans="1:2">
      <c r="A6917" s="102"/>
      <c r="B6917" s="152"/>
    </row>
    <row r="6918" s="22" customFormat="1" spans="1:2">
      <c r="A6918" s="102"/>
      <c r="B6918" s="152"/>
    </row>
    <row r="6919" s="22" customFormat="1" spans="1:2">
      <c r="A6919" s="102"/>
      <c r="B6919" s="152"/>
    </row>
    <row r="6920" s="22" customFormat="1" spans="1:2">
      <c r="A6920" s="102"/>
      <c r="B6920" s="152"/>
    </row>
    <row r="6921" s="22" customFormat="1" spans="1:2">
      <c r="A6921" s="102"/>
      <c r="B6921" s="152"/>
    </row>
    <row r="6922" s="22" customFormat="1" spans="1:2">
      <c r="A6922" s="102"/>
      <c r="B6922" s="152"/>
    </row>
    <row r="6923" s="22" customFormat="1" spans="1:2">
      <c r="A6923" s="102"/>
      <c r="B6923" s="152"/>
    </row>
    <row r="6924" s="22" customFormat="1" spans="1:2">
      <c r="A6924" s="102"/>
      <c r="B6924" s="152"/>
    </row>
    <row r="6925" s="22" customFormat="1" spans="1:2">
      <c r="A6925" s="102"/>
      <c r="B6925" s="152"/>
    </row>
    <row r="6926" s="22" customFormat="1" spans="1:2">
      <c r="A6926" s="102"/>
      <c r="B6926" s="152"/>
    </row>
    <row r="6927" s="22" customFormat="1" spans="1:2">
      <c r="A6927" s="102"/>
      <c r="B6927" s="152"/>
    </row>
    <row r="6928" s="22" customFormat="1" spans="1:2">
      <c r="A6928" s="102"/>
      <c r="B6928" s="152"/>
    </row>
    <row r="6929" s="22" customFormat="1" spans="1:2">
      <c r="A6929" s="102"/>
      <c r="B6929" s="152"/>
    </row>
    <row r="6930" s="22" customFormat="1" spans="1:2">
      <c r="A6930" s="102"/>
      <c r="B6930" s="152"/>
    </row>
    <row r="6931" s="22" customFormat="1" spans="1:2">
      <c r="A6931" s="102"/>
      <c r="B6931" s="152"/>
    </row>
    <row r="6932" s="22" customFormat="1" spans="1:2">
      <c r="A6932" s="102"/>
      <c r="B6932" s="152"/>
    </row>
    <row r="6933" s="22" customFormat="1" spans="1:2">
      <c r="A6933" s="102"/>
      <c r="B6933" s="152"/>
    </row>
    <row r="6934" s="22" customFormat="1" spans="1:2">
      <c r="A6934" s="102"/>
      <c r="B6934" s="152"/>
    </row>
    <row r="6935" s="22" customFormat="1" spans="1:2">
      <c r="A6935" s="102"/>
      <c r="B6935" s="152"/>
    </row>
    <row r="6936" s="22" customFormat="1" spans="1:2">
      <c r="A6936" s="102"/>
      <c r="B6936" s="152"/>
    </row>
    <row r="6937" s="22" customFormat="1" spans="1:2">
      <c r="A6937" s="102"/>
      <c r="B6937" s="152"/>
    </row>
    <row r="6938" s="22" customFormat="1" spans="1:2">
      <c r="A6938" s="102"/>
      <c r="B6938" s="152"/>
    </row>
    <row r="6939" s="22" customFormat="1" spans="1:2">
      <c r="A6939" s="102"/>
      <c r="B6939" s="152"/>
    </row>
    <row r="6940" s="22" customFormat="1" spans="1:2">
      <c r="A6940" s="102"/>
      <c r="B6940" s="152"/>
    </row>
    <row r="6941" s="22" customFormat="1" spans="1:2">
      <c r="A6941" s="102"/>
      <c r="B6941" s="152"/>
    </row>
    <row r="6942" s="22" customFormat="1" spans="1:2">
      <c r="A6942" s="102"/>
      <c r="B6942" s="152"/>
    </row>
    <row r="6943" s="22" customFormat="1" spans="1:2">
      <c r="A6943" s="102"/>
      <c r="B6943" s="152"/>
    </row>
    <row r="6944" s="22" customFormat="1" spans="1:2">
      <c r="A6944" s="102"/>
      <c r="B6944" s="152"/>
    </row>
    <row r="6945" s="22" customFormat="1" spans="1:2">
      <c r="A6945" s="102"/>
      <c r="B6945" s="152"/>
    </row>
    <row r="6946" s="22" customFormat="1" spans="1:2">
      <c r="A6946" s="102"/>
      <c r="B6946" s="152"/>
    </row>
    <row r="6947" s="22" customFormat="1" spans="1:2">
      <c r="A6947" s="102"/>
      <c r="B6947" s="152"/>
    </row>
    <row r="6948" s="22" customFormat="1" spans="1:2">
      <c r="A6948" s="102"/>
      <c r="B6948" s="152"/>
    </row>
    <row r="6949" s="22" customFormat="1" spans="1:2">
      <c r="A6949" s="102"/>
      <c r="B6949" s="152"/>
    </row>
    <row r="6950" s="22" customFormat="1" spans="1:2">
      <c r="A6950" s="102"/>
      <c r="B6950" s="152"/>
    </row>
    <row r="6951" s="22" customFormat="1" spans="1:2">
      <c r="A6951" s="102"/>
      <c r="B6951" s="152"/>
    </row>
    <row r="6952" s="22" customFormat="1" spans="1:2">
      <c r="A6952" s="102"/>
      <c r="B6952" s="152"/>
    </row>
    <row r="6953" s="22" customFormat="1" spans="1:2">
      <c r="A6953" s="102"/>
      <c r="B6953" s="152"/>
    </row>
    <row r="6954" s="22" customFormat="1" spans="1:2">
      <c r="A6954" s="102"/>
      <c r="B6954" s="152"/>
    </row>
    <row r="6955" s="22" customFormat="1" spans="1:2">
      <c r="A6955" s="102"/>
      <c r="B6955" s="152"/>
    </row>
    <row r="6956" s="22" customFormat="1" spans="1:2">
      <c r="A6956" s="102"/>
      <c r="B6956" s="152"/>
    </row>
    <row r="6957" s="22" customFormat="1" spans="1:2">
      <c r="A6957" s="102"/>
      <c r="B6957" s="152"/>
    </row>
    <row r="6958" s="22" customFormat="1" spans="1:2">
      <c r="A6958" s="102"/>
      <c r="B6958" s="152"/>
    </row>
    <row r="6959" s="22" customFormat="1" spans="1:2">
      <c r="A6959" s="102"/>
      <c r="B6959" s="152"/>
    </row>
    <row r="6960" s="22" customFormat="1" spans="1:2">
      <c r="A6960" s="102"/>
      <c r="B6960" s="152"/>
    </row>
    <row r="6961" s="22" customFormat="1" spans="1:2">
      <c r="A6961" s="102"/>
      <c r="B6961" s="152"/>
    </row>
    <row r="6962" s="22" customFormat="1" spans="1:2">
      <c r="A6962" s="102"/>
      <c r="B6962" s="152"/>
    </row>
    <row r="6963" s="22" customFormat="1" spans="1:2">
      <c r="A6963" s="102"/>
      <c r="B6963" s="152"/>
    </row>
    <row r="6964" s="22" customFormat="1" spans="1:2">
      <c r="A6964" s="102"/>
      <c r="B6964" s="152"/>
    </row>
    <row r="6965" s="22" customFormat="1" spans="1:2">
      <c r="A6965" s="102"/>
      <c r="B6965" s="152"/>
    </row>
    <row r="6966" s="22" customFormat="1" spans="1:2">
      <c r="A6966" s="102"/>
      <c r="B6966" s="152"/>
    </row>
    <row r="6967" s="22" customFormat="1" spans="1:2">
      <c r="A6967" s="102"/>
      <c r="B6967" s="152"/>
    </row>
    <row r="6968" s="22" customFormat="1" spans="1:2">
      <c r="A6968" s="102"/>
      <c r="B6968" s="152"/>
    </row>
    <row r="6969" s="22" customFormat="1" spans="1:2">
      <c r="A6969" s="102"/>
      <c r="B6969" s="152"/>
    </row>
    <row r="6970" s="22" customFormat="1" spans="1:2">
      <c r="A6970" s="102"/>
      <c r="B6970" s="152"/>
    </row>
    <row r="6971" s="22" customFormat="1" spans="1:2">
      <c r="A6971" s="102"/>
      <c r="B6971" s="152"/>
    </row>
    <row r="6972" s="22" customFormat="1" spans="1:2">
      <c r="A6972" s="102"/>
      <c r="B6972" s="152"/>
    </row>
    <row r="6973" s="22" customFormat="1" spans="1:2">
      <c r="A6973" s="102"/>
      <c r="B6973" s="152"/>
    </row>
    <row r="6974" s="22" customFormat="1" spans="1:2">
      <c r="A6974" s="102"/>
      <c r="B6974" s="152"/>
    </row>
    <row r="6975" s="22" customFormat="1" spans="1:2">
      <c r="A6975" s="102"/>
      <c r="B6975" s="152"/>
    </row>
    <row r="6976" s="22" customFormat="1" spans="1:2">
      <c r="A6976" s="102"/>
      <c r="B6976" s="152"/>
    </row>
    <row r="6977" s="22" customFormat="1" spans="1:2">
      <c r="A6977" s="102"/>
      <c r="B6977" s="152"/>
    </row>
    <row r="6978" s="22" customFormat="1" spans="1:2">
      <c r="A6978" s="102"/>
      <c r="B6978" s="152"/>
    </row>
    <row r="6979" s="22" customFormat="1" spans="1:2">
      <c r="A6979" s="102"/>
      <c r="B6979" s="152"/>
    </row>
    <row r="6980" s="22" customFormat="1" spans="1:2">
      <c r="A6980" s="102"/>
      <c r="B6980" s="152"/>
    </row>
    <row r="6981" s="22" customFormat="1" spans="1:2">
      <c r="A6981" s="102"/>
      <c r="B6981" s="152"/>
    </row>
    <row r="6982" s="22" customFormat="1" spans="1:2">
      <c r="A6982" s="102"/>
      <c r="B6982" s="152"/>
    </row>
    <row r="6983" s="22" customFormat="1" spans="1:2">
      <c r="A6983" s="102"/>
      <c r="B6983" s="152"/>
    </row>
    <row r="6984" s="22" customFormat="1" spans="1:2">
      <c r="A6984" s="102"/>
      <c r="B6984" s="152"/>
    </row>
    <row r="6985" s="22" customFormat="1" spans="1:2">
      <c r="A6985" s="102"/>
      <c r="B6985" s="152"/>
    </row>
    <row r="6986" s="22" customFormat="1" spans="1:2">
      <c r="A6986" s="102"/>
      <c r="B6986" s="152"/>
    </row>
    <row r="6987" s="22" customFormat="1" spans="1:2">
      <c r="A6987" s="102"/>
      <c r="B6987" s="152"/>
    </row>
    <row r="6988" s="22" customFormat="1" spans="1:2">
      <c r="A6988" s="102"/>
      <c r="B6988" s="152"/>
    </row>
    <row r="6989" s="22" customFormat="1" spans="1:2">
      <c r="A6989" s="102"/>
      <c r="B6989" s="152"/>
    </row>
    <row r="6990" s="22" customFormat="1" spans="1:2">
      <c r="A6990" s="102"/>
      <c r="B6990" s="152"/>
    </row>
    <row r="6991" s="22" customFormat="1" spans="1:2">
      <c r="A6991" s="102"/>
      <c r="B6991" s="152"/>
    </row>
    <row r="6992" s="22" customFormat="1" spans="1:2">
      <c r="A6992" s="102"/>
      <c r="B6992" s="152"/>
    </row>
    <row r="6993" s="22" customFormat="1" spans="1:2">
      <c r="A6993" s="102"/>
      <c r="B6993" s="152"/>
    </row>
    <row r="6994" s="22" customFormat="1" spans="1:2">
      <c r="A6994" s="102"/>
      <c r="B6994" s="152"/>
    </row>
    <row r="6995" s="22" customFormat="1" spans="1:2">
      <c r="A6995" s="102"/>
      <c r="B6995" s="152"/>
    </row>
    <row r="6996" s="22" customFormat="1" spans="1:2">
      <c r="A6996" s="102"/>
      <c r="B6996" s="152"/>
    </row>
    <row r="6997" s="22" customFormat="1" spans="1:2">
      <c r="A6997" s="102"/>
      <c r="B6997" s="152"/>
    </row>
    <row r="6998" s="22" customFormat="1" spans="1:2">
      <c r="A6998" s="102"/>
      <c r="B6998" s="152"/>
    </row>
    <row r="6999" s="22" customFormat="1" spans="1:2">
      <c r="A6999" s="102"/>
      <c r="B6999" s="152"/>
    </row>
    <row r="7000" s="22" customFormat="1" spans="1:2">
      <c r="A7000" s="102"/>
      <c r="B7000" s="152"/>
    </row>
    <row r="7001" s="22" customFormat="1" spans="1:2">
      <c r="A7001" s="102"/>
      <c r="B7001" s="152"/>
    </row>
    <row r="7002" s="22" customFormat="1" spans="1:2">
      <c r="A7002" s="102"/>
      <c r="B7002" s="152"/>
    </row>
    <row r="7003" s="22" customFormat="1" spans="1:2">
      <c r="A7003" s="102"/>
      <c r="B7003" s="152"/>
    </row>
    <row r="7004" s="22" customFormat="1" spans="1:2">
      <c r="A7004" s="102"/>
      <c r="B7004" s="152"/>
    </row>
    <row r="7005" s="22" customFormat="1" spans="1:2">
      <c r="A7005" s="102"/>
      <c r="B7005" s="152"/>
    </row>
    <row r="7006" s="22" customFormat="1" spans="1:2">
      <c r="A7006" s="102"/>
      <c r="B7006" s="152"/>
    </row>
    <row r="7007" s="22" customFormat="1" spans="1:2">
      <c r="A7007" s="102"/>
      <c r="B7007" s="152"/>
    </row>
    <row r="7008" s="22" customFormat="1" spans="1:2">
      <c r="A7008" s="102"/>
      <c r="B7008" s="152"/>
    </row>
    <row r="7009" s="22" customFormat="1" spans="1:2">
      <c r="A7009" s="102"/>
      <c r="B7009" s="152"/>
    </row>
    <row r="7010" s="22" customFormat="1" spans="1:2">
      <c r="A7010" s="102"/>
      <c r="B7010" s="152"/>
    </row>
    <row r="7011" s="22" customFormat="1" spans="1:2">
      <c r="A7011" s="102"/>
      <c r="B7011" s="152"/>
    </row>
    <row r="7012" s="22" customFormat="1" spans="1:2">
      <c r="A7012" s="102"/>
      <c r="B7012" s="152"/>
    </row>
    <row r="7013" s="22" customFormat="1" spans="1:2">
      <c r="A7013" s="102"/>
      <c r="B7013" s="152"/>
    </row>
    <row r="7014" s="22" customFormat="1" spans="1:2">
      <c r="A7014" s="102"/>
      <c r="B7014" s="152"/>
    </row>
    <row r="7015" s="22" customFormat="1" spans="1:2">
      <c r="A7015" s="102"/>
      <c r="B7015" s="152"/>
    </row>
    <row r="7016" s="22" customFormat="1" spans="1:2">
      <c r="A7016" s="102"/>
      <c r="B7016" s="152"/>
    </row>
    <row r="7017" s="22" customFormat="1" spans="1:2">
      <c r="A7017" s="102"/>
      <c r="B7017" s="152"/>
    </row>
    <row r="7018" s="22" customFormat="1" spans="1:2">
      <c r="A7018" s="102"/>
      <c r="B7018" s="152"/>
    </row>
    <row r="7019" s="22" customFormat="1" spans="1:2">
      <c r="A7019" s="102"/>
      <c r="B7019" s="152"/>
    </row>
    <row r="7020" s="22" customFormat="1" spans="1:2">
      <c r="A7020" s="102"/>
      <c r="B7020" s="152"/>
    </row>
    <row r="7021" s="22" customFormat="1" spans="1:2">
      <c r="A7021" s="102"/>
      <c r="B7021" s="152"/>
    </row>
    <row r="7022" s="22" customFormat="1" spans="1:2">
      <c r="A7022" s="102"/>
      <c r="B7022" s="152"/>
    </row>
    <row r="7023" s="22" customFormat="1" spans="1:2">
      <c r="A7023" s="102"/>
      <c r="B7023" s="152"/>
    </row>
    <row r="7024" s="22" customFormat="1" spans="1:2">
      <c r="A7024" s="102"/>
      <c r="B7024" s="152"/>
    </row>
    <row r="7025" s="22" customFormat="1" spans="1:2">
      <c r="A7025" s="102"/>
      <c r="B7025" s="152"/>
    </row>
    <row r="7026" s="22" customFormat="1" spans="1:2">
      <c r="A7026" s="102"/>
      <c r="B7026" s="152"/>
    </row>
    <row r="7027" s="22" customFormat="1" spans="1:2">
      <c r="A7027" s="102"/>
      <c r="B7027" s="152"/>
    </row>
    <row r="7028" s="22" customFormat="1" spans="1:2">
      <c r="A7028" s="102"/>
      <c r="B7028" s="152"/>
    </row>
    <row r="7029" s="22" customFormat="1" spans="1:2">
      <c r="A7029" s="102"/>
      <c r="B7029" s="152"/>
    </row>
    <row r="7030" s="22" customFormat="1" spans="1:2">
      <c r="A7030" s="102"/>
      <c r="B7030" s="152"/>
    </row>
    <row r="7031" s="22" customFormat="1" spans="1:2">
      <c r="A7031" s="102"/>
      <c r="B7031" s="152"/>
    </row>
    <row r="7032" s="22" customFormat="1" spans="1:2">
      <c r="A7032" s="102"/>
      <c r="B7032" s="152"/>
    </row>
    <row r="7033" s="22" customFormat="1" spans="1:2">
      <c r="A7033" s="102"/>
      <c r="B7033" s="152"/>
    </row>
    <row r="7034" s="22" customFormat="1" spans="1:2">
      <c r="A7034" s="102"/>
      <c r="B7034" s="152"/>
    </row>
    <row r="7035" s="22" customFormat="1" spans="1:2">
      <c r="A7035" s="102"/>
      <c r="B7035" s="152"/>
    </row>
    <row r="7036" s="22" customFormat="1" spans="1:2">
      <c r="A7036" s="102"/>
      <c r="B7036" s="152"/>
    </row>
    <row r="7037" s="22" customFormat="1" spans="1:2">
      <c r="A7037" s="102"/>
      <c r="B7037" s="152"/>
    </row>
    <row r="7038" s="22" customFormat="1" spans="1:2">
      <c r="A7038" s="102"/>
      <c r="B7038" s="152"/>
    </row>
    <row r="7039" s="22" customFormat="1" spans="1:2">
      <c r="A7039" s="102"/>
      <c r="B7039" s="152"/>
    </row>
    <row r="7040" s="22" customFormat="1" spans="1:2">
      <c r="A7040" s="102"/>
      <c r="B7040" s="152"/>
    </row>
    <row r="7041" s="22" customFormat="1" spans="1:2">
      <c r="A7041" s="102"/>
      <c r="B7041" s="152"/>
    </row>
    <row r="7042" s="22" customFormat="1" spans="1:2">
      <c r="A7042" s="102"/>
      <c r="B7042" s="152"/>
    </row>
    <row r="7043" s="22" customFormat="1" spans="1:2">
      <c r="A7043" s="102"/>
      <c r="B7043" s="152"/>
    </row>
    <row r="7044" s="22" customFormat="1" spans="1:2">
      <c r="A7044" s="102"/>
      <c r="B7044" s="152"/>
    </row>
    <row r="7045" s="22" customFormat="1" spans="1:2">
      <c r="A7045" s="102"/>
      <c r="B7045" s="152"/>
    </row>
    <row r="7046" s="22" customFormat="1" spans="1:2">
      <c r="A7046" s="102"/>
      <c r="B7046" s="152"/>
    </row>
    <row r="7047" s="22" customFormat="1" spans="1:2">
      <c r="A7047" s="102"/>
      <c r="B7047" s="152"/>
    </row>
    <row r="7048" s="22" customFormat="1" spans="1:2">
      <c r="A7048" s="102"/>
      <c r="B7048" s="152"/>
    </row>
    <row r="7049" s="22" customFormat="1" spans="1:2">
      <c r="A7049" s="102"/>
      <c r="B7049" s="152"/>
    </row>
    <row r="7050" s="22" customFormat="1" spans="1:2">
      <c r="A7050" s="102"/>
      <c r="B7050" s="152"/>
    </row>
    <row r="7051" s="22" customFormat="1" spans="1:2">
      <c r="A7051" s="102"/>
      <c r="B7051" s="152"/>
    </row>
    <row r="7052" s="22" customFormat="1" spans="1:2">
      <c r="A7052" s="102"/>
      <c r="B7052" s="152"/>
    </row>
    <row r="7053" s="22" customFormat="1" spans="1:2">
      <c r="A7053" s="102"/>
      <c r="B7053" s="152"/>
    </row>
    <row r="7054" s="22" customFormat="1" spans="1:2">
      <c r="A7054" s="102"/>
      <c r="B7054" s="152"/>
    </row>
    <row r="7055" s="22" customFormat="1" spans="1:2">
      <c r="A7055" s="102"/>
      <c r="B7055" s="152"/>
    </row>
    <row r="7056" s="22" customFormat="1" spans="1:2">
      <c r="A7056" s="102"/>
      <c r="B7056" s="152"/>
    </row>
    <row r="7057" s="22" customFormat="1" spans="1:2">
      <c r="A7057" s="102"/>
      <c r="B7057" s="152"/>
    </row>
    <row r="7058" s="22" customFormat="1" spans="1:2">
      <c r="A7058" s="102"/>
      <c r="B7058" s="152"/>
    </row>
    <row r="7059" s="22" customFormat="1" spans="1:2">
      <c r="A7059" s="102"/>
      <c r="B7059" s="152"/>
    </row>
    <row r="7060" s="22" customFormat="1" spans="1:2">
      <c r="A7060" s="102"/>
      <c r="B7060" s="152"/>
    </row>
    <row r="7061" s="22" customFormat="1" spans="1:2">
      <c r="A7061" s="102"/>
      <c r="B7061" s="152"/>
    </row>
    <row r="7062" s="22" customFormat="1" spans="1:2">
      <c r="A7062" s="102"/>
      <c r="B7062" s="152"/>
    </row>
    <row r="7063" s="22" customFormat="1" spans="1:2">
      <c r="A7063" s="102"/>
      <c r="B7063" s="152"/>
    </row>
    <row r="7064" s="22" customFormat="1" spans="1:2">
      <c r="A7064" s="102"/>
      <c r="B7064" s="152"/>
    </row>
    <row r="7065" s="22" customFormat="1" spans="1:2">
      <c r="A7065" s="102"/>
      <c r="B7065" s="152"/>
    </row>
    <row r="7066" s="22" customFormat="1" spans="1:2">
      <c r="A7066" s="102"/>
      <c r="B7066" s="152"/>
    </row>
    <row r="7067" s="22" customFormat="1" spans="1:2">
      <c r="A7067" s="102"/>
      <c r="B7067" s="152"/>
    </row>
    <row r="7068" s="22" customFormat="1" spans="1:2">
      <c r="A7068" s="102"/>
      <c r="B7068" s="152"/>
    </row>
    <row r="7069" s="22" customFormat="1" spans="1:2">
      <c r="A7069" s="102"/>
      <c r="B7069" s="152"/>
    </row>
    <row r="7070" s="22" customFormat="1" spans="1:2">
      <c r="A7070" s="102"/>
      <c r="B7070" s="152"/>
    </row>
    <row r="7071" s="22" customFormat="1" spans="1:2">
      <c r="A7071" s="102"/>
      <c r="B7071" s="152"/>
    </row>
    <row r="7072" s="22" customFormat="1" spans="1:2">
      <c r="A7072" s="102"/>
      <c r="B7072" s="152"/>
    </row>
    <row r="7073" s="22" customFormat="1" spans="1:2">
      <c r="A7073" s="102"/>
      <c r="B7073" s="152"/>
    </row>
    <row r="7074" s="22" customFormat="1" spans="1:2">
      <c r="A7074" s="102"/>
      <c r="B7074" s="152"/>
    </row>
    <row r="7075" s="22" customFormat="1" spans="1:2">
      <c r="A7075" s="102"/>
      <c r="B7075" s="152"/>
    </row>
    <row r="7076" s="22" customFormat="1" spans="1:2">
      <c r="A7076" s="102"/>
      <c r="B7076" s="152"/>
    </row>
    <row r="7077" s="22" customFormat="1" spans="1:2">
      <c r="A7077" s="102"/>
      <c r="B7077" s="152"/>
    </row>
    <row r="7078" s="22" customFormat="1" spans="1:2">
      <c r="A7078" s="102"/>
      <c r="B7078" s="152"/>
    </row>
    <row r="7079" s="22" customFormat="1" spans="1:2">
      <c r="A7079" s="102"/>
      <c r="B7079" s="152"/>
    </row>
    <row r="7080" s="22" customFormat="1" spans="1:2">
      <c r="A7080" s="102"/>
      <c r="B7080" s="152"/>
    </row>
    <row r="7081" s="22" customFormat="1" spans="1:2">
      <c r="A7081" s="102"/>
      <c r="B7081" s="152"/>
    </row>
    <row r="7082" s="22" customFormat="1" spans="1:2">
      <c r="A7082" s="102"/>
      <c r="B7082" s="152"/>
    </row>
    <row r="7083" s="22" customFormat="1" spans="1:2">
      <c r="A7083" s="102"/>
      <c r="B7083" s="152"/>
    </row>
    <row r="7084" s="22" customFormat="1" spans="1:2">
      <c r="A7084" s="102"/>
      <c r="B7084" s="152"/>
    </row>
    <row r="7085" s="22" customFormat="1" spans="1:2">
      <c r="A7085" s="102"/>
      <c r="B7085" s="152"/>
    </row>
    <row r="7086" s="22" customFormat="1" spans="1:2">
      <c r="A7086" s="102"/>
      <c r="B7086" s="152"/>
    </row>
    <row r="7087" s="22" customFormat="1" spans="1:2">
      <c r="A7087" s="102"/>
      <c r="B7087" s="152"/>
    </row>
    <row r="7088" s="22" customFormat="1" spans="1:2">
      <c r="A7088" s="102"/>
      <c r="B7088" s="152"/>
    </row>
    <row r="7089" s="22" customFormat="1" spans="1:2">
      <c r="A7089" s="102"/>
      <c r="B7089" s="152"/>
    </row>
    <row r="7090" s="22" customFormat="1" spans="1:2">
      <c r="A7090" s="102"/>
      <c r="B7090" s="152"/>
    </row>
    <row r="7091" s="22" customFormat="1" spans="1:2">
      <c r="A7091" s="102"/>
      <c r="B7091" s="152"/>
    </row>
    <row r="7092" s="22" customFormat="1" spans="1:2">
      <c r="A7092" s="102"/>
      <c r="B7092" s="152"/>
    </row>
    <row r="7093" s="22" customFormat="1" spans="1:2">
      <c r="A7093" s="102"/>
      <c r="B7093" s="152"/>
    </row>
    <row r="7094" s="22" customFormat="1" spans="1:2">
      <c r="A7094" s="102"/>
      <c r="B7094" s="152"/>
    </row>
    <row r="7095" s="22" customFormat="1" spans="1:2">
      <c r="A7095" s="102"/>
      <c r="B7095" s="152"/>
    </row>
    <row r="7096" s="22" customFormat="1" spans="1:2">
      <c r="A7096" s="102"/>
      <c r="B7096" s="152"/>
    </row>
    <row r="7097" s="22" customFormat="1" spans="1:2">
      <c r="A7097" s="102"/>
      <c r="B7097" s="152"/>
    </row>
    <row r="7098" s="22" customFormat="1" spans="1:2">
      <c r="A7098" s="102"/>
      <c r="B7098" s="152"/>
    </row>
    <row r="7099" s="22" customFormat="1" spans="1:2">
      <c r="A7099" s="102"/>
      <c r="B7099" s="152"/>
    </row>
    <row r="7100" s="22" customFormat="1" spans="1:2">
      <c r="A7100" s="102"/>
      <c r="B7100" s="152"/>
    </row>
    <row r="7101" s="22" customFormat="1" spans="1:2">
      <c r="A7101" s="102"/>
      <c r="B7101" s="152"/>
    </row>
    <row r="7102" s="22" customFormat="1" spans="1:2">
      <c r="A7102" s="102"/>
      <c r="B7102" s="152"/>
    </row>
    <row r="7103" s="22" customFormat="1" spans="1:2">
      <c r="A7103" s="102"/>
      <c r="B7103" s="152"/>
    </row>
    <row r="7104" s="22" customFormat="1" spans="1:2">
      <c r="A7104" s="102"/>
      <c r="B7104" s="152"/>
    </row>
    <row r="7105" s="22" customFormat="1" spans="1:2">
      <c r="A7105" s="102"/>
      <c r="B7105" s="152"/>
    </row>
    <row r="7106" s="22" customFormat="1" spans="1:2">
      <c r="A7106" s="102"/>
      <c r="B7106" s="152"/>
    </row>
    <row r="7107" s="22" customFormat="1" spans="1:2">
      <c r="A7107" s="102"/>
      <c r="B7107" s="152"/>
    </row>
    <row r="7108" s="22" customFormat="1" spans="1:2">
      <c r="A7108" s="102"/>
      <c r="B7108" s="152"/>
    </row>
    <row r="7109" s="22" customFormat="1" spans="1:2">
      <c r="A7109" s="102"/>
      <c r="B7109" s="152"/>
    </row>
    <row r="7110" s="22" customFormat="1" spans="1:2">
      <c r="A7110" s="102"/>
      <c r="B7110" s="152"/>
    </row>
    <row r="7111" s="22" customFormat="1" spans="1:2">
      <c r="A7111" s="102"/>
      <c r="B7111" s="152"/>
    </row>
    <row r="7112" s="22" customFormat="1" spans="1:2">
      <c r="A7112" s="102"/>
      <c r="B7112" s="152"/>
    </row>
    <row r="7113" s="22" customFormat="1" spans="1:2">
      <c r="A7113" s="102"/>
      <c r="B7113" s="152"/>
    </row>
    <row r="7114" s="22" customFormat="1" spans="1:2">
      <c r="A7114" s="102"/>
      <c r="B7114" s="152"/>
    </row>
    <row r="7115" s="22" customFormat="1" spans="1:2">
      <c r="A7115" s="102"/>
      <c r="B7115" s="152"/>
    </row>
    <row r="7116" s="22" customFormat="1" spans="1:2">
      <c r="A7116" s="102"/>
      <c r="B7116" s="152"/>
    </row>
    <row r="7117" s="22" customFormat="1" spans="1:2">
      <c r="A7117" s="102"/>
      <c r="B7117" s="152"/>
    </row>
    <row r="7118" s="22" customFormat="1" spans="1:2">
      <c r="A7118" s="102"/>
      <c r="B7118" s="152"/>
    </row>
    <row r="7119" s="22" customFormat="1" spans="1:2">
      <c r="A7119" s="102"/>
      <c r="B7119" s="152"/>
    </row>
    <row r="7120" s="22" customFormat="1" spans="1:2">
      <c r="A7120" s="102"/>
      <c r="B7120" s="152"/>
    </row>
    <row r="7121" s="22" customFormat="1" spans="1:2">
      <c r="A7121" s="102"/>
      <c r="B7121" s="152"/>
    </row>
    <row r="7122" s="22" customFormat="1" spans="1:2">
      <c r="A7122" s="102"/>
      <c r="B7122" s="152"/>
    </row>
    <row r="7123" s="22" customFormat="1" spans="1:2">
      <c r="A7123" s="102"/>
      <c r="B7123" s="152"/>
    </row>
    <row r="7124" s="22" customFormat="1" spans="1:2">
      <c r="A7124" s="102"/>
      <c r="B7124" s="152"/>
    </row>
    <row r="7125" s="22" customFormat="1" spans="1:2">
      <c r="A7125" s="102"/>
      <c r="B7125" s="152"/>
    </row>
    <row r="7126" s="22" customFormat="1" spans="1:2">
      <c r="A7126" s="102"/>
      <c r="B7126" s="152"/>
    </row>
    <row r="7127" s="22" customFormat="1" spans="1:2">
      <c r="A7127" s="102"/>
      <c r="B7127" s="152"/>
    </row>
    <row r="7128" s="22" customFormat="1" spans="1:2">
      <c r="A7128" s="102"/>
      <c r="B7128" s="152"/>
    </row>
    <row r="7129" s="22" customFormat="1" spans="1:2">
      <c r="A7129" s="102"/>
      <c r="B7129" s="152"/>
    </row>
    <row r="7130" s="22" customFormat="1" spans="1:2">
      <c r="A7130" s="102"/>
      <c r="B7130" s="152"/>
    </row>
    <row r="7131" s="22" customFormat="1" spans="1:2">
      <c r="A7131" s="102"/>
      <c r="B7131" s="152"/>
    </row>
    <row r="7132" s="22" customFormat="1" spans="1:2">
      <c r="A7132" s="102"/>
      <c r="B7132" s="152"/>
    </row>
    <row r="7133" s="22" customFormat="1" spans="1:2">
      <c r="A7133" s="102"/>
      <c r="B7133" s="152"/>
    </row>
    <row r="7134" s="22" customFormat="1" spans="1:2">
      <c r="A7134" s="102"/>
      <c r="B7134" s="152"/>
    </row>
    <row r="7135" s="22" customFormat="1" spans="1:2">
      <c r="A7135" s="102"/>
      <c r="B7135" s="152"/>
    </row>
    <row r="7136" s="22" customFormat="1" spans="1:2">
      <c r="A7136" s="102"/>
      <c r="B7136" s="152"/>
    </row>
    <row r="7137" s="22" customFormat="1" spans="1:2">
      <c r="A7137" s="102"/>
      <c r="B7137" s="152"/>
    </row>
    <row r="7138" s="22" customFormat="1" spans="1:2">
      <c r="A7138" s="102"/>
      <c r="B7138" s="152"/>
    </row>
    <row r="7139" s="22" customFormat="1" spans="1:2">
      <c r="A7139" s="102"/>
      <c r="B7139" s="152"/>
    </row>
    <row r="7140" s="22" customFormat="1" spans="1:2">
      <c r="A7140" s="102"/>
      <c r="B7140" s="152"/>
    </row>
    <row r="7141" s="22" customFormat="1" spans="1:2">
      <c r="A7141" s="102"/>
      <c r="B7141" s="152"/>
    </row>
    <row r="7142" s="22" customFormat="1" spans="1:2">
      <c r="A7142" s="102"/>
      <c r="B7142" s="152"/>
    </row>
    <row r="7143" s="22" customFormat="1" spans="1:2">
      <c r="A7143" s="102"/>
      <c r="B7143" s="152"/>
    </row>
    <row r="7144" s="22" customFormat="1" spans="1:2">
      <c r="A7144" s="102"/>
      <c r="B7144" s="152"/>
    </row>
    <row r="7145" s="22" customFormat="1" spans="1:2">
      <c r="A7145" s="102"/>
      <c r="B7145" s="152"/>
    </row>
    <row r="7146" s="22" customFormat="1" spans="1:2">
      <c r="A7146" s="102"/>
      <c r="B7146" s="152"/>
    </row>
    <row r="7147" s="22" customFormat="1" spans="1:2">
      <c r="A7147" s="102"/>
      <c r="B7147" s="152"/>
    </row>
    <row r="7148" s="22" customFormat="1" spans="1:2">
      <c r="A7148" s="102"/>
      <c r="B7148" s="152"/>
    </row>
    <row r="7149" s="22" customFormat="1" spans="1:2">
      <c r="A7149" s="102"/>
      <c r="B7149" s="152"/>
    </row>
    <row r="7150" s="22" customFormat="1" spans="1:2">
      <c r="A7150" s="102"/>
      <c r="B7150" s="152"/>
    </row>
    <row r="7151" s="22" customFormat="1" spans="1:2">
      <c r="A7151" s="102"/>
      <c r="B7151" s="152"/>
    </row>
    <row r="7152" s="22" customFormat="1" spans="1:2">
      <c r="A7152" s="102"/>
      <c r="B7152" s="152"/>
    </row>
    <row r="7153" s="22" customFormat="1" spans="1:2">
      <c r="A7153" s="102"/>
      <c r="B7153" s="152"/>
    </row>
    <row r="7154" s="22" customFormat="1" spans="1:2">
      <c r="A7154" s="102"/>
      <c r="B7154" s="152"/>
    </row>
    <row r="7155" s="22" customFormat="1" spans="1:2">
      <c r="A7155" s="102"/>
      <c r="B7155" s="152"/>
    </row>
    <row r="7156" s="22" customFormat="1" spans="1:2">
      <c r="A7156" s="102"/>
      <c r="B7156" s="152"/>
    </row>
    <row r="7157" s="22" customFormat="1" spans="1:2">
      <c r="A7157" s="102"/>
      <c r="B7157" s="152"/>
    </row>
    <row r="7158" s="22" customFormat="1" spans="1:2">
      <c r="A7158" s="102"/>
      <c r="B7158" s="152"/>
    </row>
    <row r="7159" s="22" customFormat="1" spans="1:2">
      <c r="A7159" s="102"/>
      <c r="B7159" s="152"/>
    </row>
    <row r="7160" s="22" customFormat="1" spans="1:2">
      <c r="A7160" s="102"/>
      <c r="B7160" s="152"/>
    </row>
    <row r="7161" s="22" customFormat="1" spans="1:2">
      <c r="A7161" s="102"/>
      <c r="B7161" s="152"/>
    </row>
    <row r="7162" s="22" customFormat="1" spans="1:2">
      <c r="A7162" s="102"/>
      <c r="B7162" s="152"/>
    </row>
    <row r="7163" s="22" customFormat="1" spans="1:2">
      <c r="A7163" s="102"/>
      <c r="B7163" s="152"/>
    </row>
    <row r="7164" s="22" customFormat="1" spans="1:2">
      <c r="A7164" s="102"/>
      <c r="B7164" s="152"/>
    </row>
    <row r="7165" s="22" customFormat="1" spans="1:2">
      <c r="A7165" s="102"/>
      <c r="B7165" s="152"/>
    </row>
    <row r="7166" s="22" customFormat="1" spans="1:2">
      <c r="A7166" s="102"/>
      <c r="B7166" s="152"/>
    </row>
    <row r="7167" s="22" customFormat="1" spans="1:2">
      <c r="A7167" s="102"/>
      <c r="B7167" s="152"/>
    </row>
    <row r="7168" s="22" customFormat="1" spans="1:2">
      <c r="A7168" s="102"/>
      <c r="B7168" s="152"/>
    </row>
    <row r="7169" s="22" customFormat="1" spans="1:2">
      <c r="A7169" s="102"/>
      <c r="B7169" s="152"/>
    </row>
    <row r="7170" s="22" customFormat="1" spans="1:2">
      <c r="A7170" s="102"/>
      <c r="B7170" s="152"/>
    </row>
    <row r="7171" s="22" customFormat="1" spans="1:2">
      <c r="A7171" s="102"/>
      <c r="B7171" s="152"/>
    </row>
    <row r="7172" s="22" customFormat="1" spans="1:2">
      <c r="A7172" s="102"/>
      <c r="B7172" s="152"/>
    </row>
    <row r="7173" s="22" customFormat="1" spans="1:2">
      <c r="A7173" s="102"/>
      <c r="B7173" s="152"/>
    </row>
    <row r="7174" s="22" customFormat="1" spans="1:2">
      <c r="A7174" s="102"/>
      <c r="B7174" s="152"/>
    </row>
    <row r="7175" s="22" customFormat="1" spans="1:2">
      <c r="A7175" s="102"/>
      <c r="B7175" s="152"/>
    </row>
    <row r="7176" s="22" customFormat="1" spans="1:2">
      <c r="A7176" s="102"/>
      <c r="B7176" s="152"/>
    </row>
    <row r="7177" s="22" customFormat="1" spans="1:2">
      <c r="A7177" s="102"/>
      <c r="B7177" s="152"/>
    </row>
    <row r="7178" s="22" customFormat="1" spans="1:2">
      <c r="A7178" s="102"/>
      <c r="B7178" s="152"/>
    </row>
    <row r="7179" s="22" customFormat="1" spans="1:2">
      <c r="A7179" s="102"/>
      <c r="B7179" s="152"/>
    </row>
    <row r="7180" s="22" customFormat="1" spans="1:2">
      <c r="A7180" s="102"/>
      <c r="B7180" s="152"/>
    </row>
    <row r="7181" s="22" customFormat="1" spans="1:2">
      <c r="A7181" s="102"/>
      <c r="B7181" s="152"/>
    </row>
    <row r="7182" s="22" customFormat="1" spans="1:2">
      <c r="A7182" s="102"/>
      <c r="B7182" s="152"/>
    </row>
    <row r="7183" s="22" customFormat="1" spans="1:2">
      <c r="A7183" s="102"/>
      <c r="B7183" s="152"/>
    </row>
    <row r="7184" s="22" customFormat="1" spans="1:2">
      <c r="A7184" s="102"/>
      <c r="B7184" s="152"/>
    </row>
    <row r="7185" s="22" customFormat="1" spans="1:2">
      <c r="A7185" s="102"/>
      <c r="B7185" s="152"/>
    </row>
    <row r="7186" s="22" customFormat="1" spans="1:2">
      <c r="A7186" s="102"/>
      <c r="B7186" s="152"/>
    </row>
    <row r="7187" s="22" customFormat="1" spans="1:2">
      <c r="A7187" s="102"/>
      <c r="B7187" s="152"/>
    </row>
    <row r="7188" s="22" customFormat="1" spans="1:2">
      <c r="A7188" s="102"/>
      <c r="B7188" s="152"/>
    </row>
    <row r="7189" s="22" customFormat="1" spans="1:2">
      <c r="A7189" s="102"/>
      <c r="B7189" s="152"/>
    </row>
    <row r="7190" s="22" customFormat="1" spans="1:2">
      <c r="A7190" s="102"/>
      <c r="B7190" s="152"/>
    </row>
    <row r="7191" s="22" customFormat="1" spans="1:2">
      <c r="A7191" s="102"/>
      <c r="B7191" s="152"/>
    </row>
    <row r="7192" s="22" customFormat="1" spans="1:2">
      <c r="A7192" s="102"/>
      <c r="B7192" s="152"/>
    </row>
    <row r="7193" s="22" customFormat="1" spans="1:2">
      <c r="A7193" s="102"/>
      <c r="B7193" s="152"/>
    </row>
    <row r="7194" s="22" customFormat="1" spans="1:2">
      <c r="A7194" s="102"/>
      <c r="B7194" s="152"/>
    </row>
    <row r="7195" s="22" customFormat="1" spans="1:2">
      <c r="A7195" s="102"/>
      <c r="B7195" s="152"/>
    </row>
    <row r="7196" s="22" customFormat="1" spans="1:2">
      <c r="A7196" s="102"/>
      <c r="B7196" s="152"/>
    </row>
    <row r="7197" s="22" customFormat="1" spans="1:2">
      <c r="A7197" s="102"/>
      <c r="B7197" s="152"/>
    </row>
    <row r="7198" s="22" customFormat="1" spans="1:2">
      <c r="A7198" s="102"/>
      <c r="B7198" s="152"/>
    </row>
    <row r="7199" s="22" customFormat="1" spans="1:2">
      <c r="A7199" s="102"/>
      <c r="B7199" s="152"/>
    </row>
    <row r="7200" s="22" customFormat="1" spans="1:2">
      <c r="A7200" s="102"/>
      <c r="B7200" s="152"/>
    </row>
    <row r="7201" s="22" customFormat="1" spans="1:2">
      <c r="A7201" s="102"/>
      <c r="B7201" s="152"/>
    </row>
    <row r="7202" s="22" customFormat="1" spans="1:2">
      <c r="A7202" s="102"/>
      <c r="B7202" s="152"/>
    </row>
    <row r="7203" s="22" customFormat="1" spans="1:2">
      <c r="A7203" s="102"/>
      <c r="B7203" s="152"/>
    </row>
    <row r="7204" s="22" customFormat="1" spans="1:2">
      <c r="A7204" s="102"/>
      <c r="B7204" s="152"/>
    </row>
    <row r="7205" s="22" customFormat="1" spans="1:2">
      <c r="A7205" s="102"/>
      <c r="B7205" s="152"/>
    </row>
    <row r="7206" s="22" customFormat="1" spans="1:2">
      <c r="A7206" s="102"/>
      <c r="B7206" s="152"/>
    </row>
    <row r="7207" s="22" customFormat="1" spans="1:2">
      <c r="A7207" s="102"/>
      <c r="B7207" s="152"/>
    </row>
    <row r="7208" s="22" customFormat="1" spans="1:2">
      <c r="A7208" s="102"/>
      <c r="B7208" s="152"/>
    </row>
    <row r="7209" s="22" customFormat="1" spans="1:2">
      <c r="A7209" s="102"/>
      <c r="B7209" s="152"/>
    </row>
    <row r="7210" s="22" customFormat="1" spans="1:2">
      <c r="A7210" s="102"/>
      <c r="B7210" s="152"/>
    </row>
    <row r="7211" s="22" customFormat="1" spans="1:2">
      <c r="A7211" s="102"/>
      <c r="B7211" s="152"/>
    </row>
    <row r="7212" s="22" customFormat="1" spans="1:2">
      <c r="A7212" s="102"/>
      <c r="B7212" s="152"/>
    </row>
    <row r="7213" s="22" customFormat="1" spans="1:2">
      <c r="A7213" s="102"/>
      <c r="B7213" s="152"/>
    </row>
    <row r="7214" s="22" customFormat="1" spans="1:2">
      <c r="A7214" s="102"/>
      <c r="B7214" s="152"/>
    </row>
    <row r="7215" s="22" customFormat="1" spans="1:2">
      <c r="A7215" s="102"/>
      <c r="B7215" s="152"/>
    </row>
    <row r="7216" s="22" customFormat="1" spans="1:2">
      <c r="A7216" s="102"/>
      <c r="B7216" s="152"/>
    </row>
    <row r="7217" s="22" customFormat="1" spans="1:2">
      <c r="A7217" s="102"/>
      <c r="B7217" s="152"/>
    </row>
    <row r="7218" s="22" customFormat="1" spans="1:2">
      <c r="A7218" s="102"/>
      <c r="B7218" s="152"/>
    </row>
    <row r="7219" s="22" customFormat="1" spans="1:2">
      <c r="A7219" s="102"/>
      <c r="B7219" s="152"/>
    </row>
    <row r="7220" s="22" customFormat="1" spans="1:2">
      <c r="A7220" s="102"/>
      <c r="B7220" s="152"/>
    </row>
    <row r="7221" s="22" customFormat="1" spans="1:2">
      <c r="A7221" s="102"/>
      <c r="B7221" s="152"/>
    </row>
    <row r="7222" s="22" customFormat="1" spans="1:2">
      <c r="A7222" s="102"/>
      <c r="B7222" s="152"/>
    </row>
    <row r="7223" s="22" customFormat="1" spans="1:2">
      <c r="A7223" s="102"/>
      <c r="B7223" s="152"/>
    </row>
    <row r="7224" s="22" customFormat="1" spans="1:2">
      <c r="A7224" s="102"/>
      <c r="B7224" s="152"/>
    </row>
    <row r="7225" s="22" customFormat="1" spans="1:2">
      <c r="A7225" s="102"/>
      <c r="B7225" s="152"/>
    </row>
    <row r="7226" s="22" customFormat="1" spans="1:2">
      <c r="A7226" s="102"/>
      <c r="B7226" s="152"/>
    </row>
    <row r="7227" s="22" customFormat="1" spans="1:2">
      <c r="A7227" s="102"/>
      <c r="B7227" s="152"/>
    </row>
    <row r="7228" s="22" customFormat="1" spans="1:2">
      <c r="A7228" s="102"/>
      <c r="B7228" s="152"/>
    </row>
    <row r="7229" s="22" customFormat="1" spans="1:2">
      <c r="A7229" s="102"/>
      <c r="B7229" s="152"/>
    </row>
    <row r="7230" s="22" customFormat="1" spans="1:2">
      <c r="A7230" s="102"/>
      <c r="B7230" s="152"/>
    </row>
    <row r="7231" s="22" customFormat="1" spans="1:2">
      <c r="A7231" s="102"/>
      <c r="B7231" s="152"/>
    </row>
    <row r="7232" s="22" customFormat="1" spans="1:2">
      <c r="A7232" s="102"/>
      <c r="B7232" s="152"/>
    </row>
    <row r="7233" s="22" customFormat="1" spans="1:2">
      <c r="A7233" s="102"/>
      <c r="B7233" s="152"/>
    </row>
    <row r="7234" s="22" customFormat="1" spans="1:2">
      <c r="A7234" s="102"/>
      <c r="B7234" s="152"/>
    </row>
    <row r="7235" s="22" customFormat="1" spans="1:2">
      <c r="A7235" s="102"/>
      <c r="B7235" s="152"/>
    </row>
    <row r="7236" s="22" customFormat="1" spans="1:2">
      <c r="A7236" s="102"/>
      <c r="B7236" s="152"/>
    </row>
    <row r="7237" s="22" customFormat="1" spans="1:2">
      <c r="A7237" s="102"/>
      <c r="B7237" s="152"/>
    </row>
    <row r="7238" s="22" customFormat="1" spans="1:2">
      <c r="A7238" s="102"/>
      <c r="B7238" s="152"/>
    </row>
    <row r="7239" s="22" customFormat="1" spans="1:2">
      <c r="A7239" s="102"/>
      <c r="B7239" s="152"/>
    </row>
    <row r="7240" s="22" customFormat="1" spans="1:2">
      <c r="A7240" s="102"/>
      <c r="B7240" s="152"/>
    </row>
    <row r="7241" s="22" customFormat="1" spans="1:2">
      <c r="A7241" s="102"/>
      <c r="B7241" s="152"/>
    </row>
    <row r="7242" s="22" customFormat="1" spans="1:2">
      <c r="A7242" s="102"/>
      <c r="B7242" s="152"/>
    </row>
    <row r="7243" s="22" customFormat="1" spans="1:2">
      <c r="A7243" s="102"/>
      <c r="B7243" s="152"/>
    </row>
    <row r="7244" s="22" customFormat="1" spans="1:2">
      <c r="A7244" s="102"/>
      <c r="B7244" s="152"/>
    </row>
    <row r="7245" s="22" customFormat="1" spans="1:2">
      <c r="A7245" s="102"/>
      <c r="B7245" s="152"/>
    </row>
    <row r="7246" s="22" customFormat="1" spans="1:2">
      <c r="A7246" s="102"/>
      <c r="B7246" s="152"/>
    </row>
    <row r="7247" s="22" customFormat="1" spans="1:2">
      <c r="A7247" s="102"/>
      <c r="B7247" s="152"/>
    </row>
    <row r="7248" s="22" customFormat="1" spans="1:2">
      <c r="A7248" s="102"/>
      <c r="B7248" s="152"/>
    </row>
    <row r="7249" s="22" customFormat="1" spans="1:2">
      <c r="A7249" s="102"/>
      <c r="B7249" s="152"/>
    </row>
    <row r="7250" s="22" customFormat="1" spans="1:2">
      <c r="A7250" s="102"/>
      <c r="B7250" s="152"/>
    </row>
    <row r="7251" s="22" customFormat="1" spans="1:2">
      <c r="A7251" s="102"/>
      <c r="B7251" s="152"/>
    </row>
    <row r="7252" s="22" customFormat="1" spans="1:2">
      <c r="A7252" s="102"/>
      <c r="B7252" s="152"/>
    </row>
    <row r="7253" s="22" customFormat="1" spans="1:2">
      <c r="A7253" s="102"/>
      <c r="B7253" s="152"/>
    </row>
    <row r="7254" s="22" customFormat="1" spans="1:2">
      <c r="A7254" s="102"/>
      <c r="B7254" s="152"/>
    </row>
    <row r="7255" s="22" customFormat="1" spans="1:2">
      <c r="A7255" s="102"/>
      <c r="B7255" s="152"/>
    </row>
    <row r="7256" s="22" customFormat="1" spans="1:2">
      <c r="A7256" s="102"/>
      <c r="B7256" s="152"/>
    </row>
    <row r="7257" s="22" customFormat="1" spans="1:2">
      <c r="A7257" s="102"/>
      <c r="B7257" s="152"/>
    </row>
    <row r="7258" s="22" customFormat="1" spans="1:2">
      <c r="A7258" s="102"/>
      <c r="B7258" s="152"/>
    </row>
    <row r="7259" s="22" customFormat="1" spans="1:2">
      <c r="A7259" s="102"/>
      <c r="B7259" s="152"/>
    </row>
    <row r="7260" s="22" customFormat="1" spans="1:2">
      <c r="A7260" s="102"/>
      <c r="B7260" s="152"/>
    </row>
    <row r="7261" s="22" customFormat="1" spans="1:2">
      <c r="A7261" s="102"/>
      <c r="B7261" s="152"/>
    </row>
    <row r="7262" s="22" customFormat="1" spans="1:2">
      <c r="A7262" s="102"/>
      <c r="B7262" s="152"/>
    </row>
    <row r="7263" s="22" customFormat="1" spans="1:2">
      <c r="A7263" s="102"/>
      <c r="B7263" s="152"/>
    </row>
    <row r="7264" s="22" customFormat="1" spans="1:2">
      <c r="A7264" s="102"/>
      <c r="B7264" s="152"/>
    </row>
    <row r="7265" s="22" customFormat="1" spans="1:2">
      <c r="A7265" s="102"/>
      <c r="B7265" s="152"/>
    </row>
    <row r="7266" s="22" customFormat="1" spans="1:2">
      <c r="A7266" s="102"/>
      <c r="B7266" s="152"/>
    </row>
    <row r="7267" s="22" customFormat="1" spans="1:2">
      <c r="A7267" s="102"/>
      <c r="B7267" s="152"/>
    </row>
    <row r="7268" s="22" customFormat="1" spans="1:2">
      <c r="A7268" s="102"/>
      <c r="B7268" s="152"/>
    </row>
    <row r="7269" s="22" customFormat="1" spans="1:2">
      <c r="A7269" s="102"/>
      <c r="B7269" s="152"/>
    </row>
    <row r="7270" s="22" customFormat="1" spans="1:2">
      <c r="A7270" s="102"/>
      <c r="B7270" s="152"/>
    </row>
    <row r="7271" s="22" customFormat="1" spans="1:2">
      <c r="A7271" s="102"/>
      <c r="B7271" s="152"/>
    </row>
    <row r="7272" s="22" customFormat="1" spans="1:2">
      <c r="A7272" s="102"/>
      <c r="B7272" s="152"/>
    </row>
    <row r="7273" s="22" customFormat="1" spans="1:2">
      <c r="A7273" s="102"/>
      <c r="B7273" s="152"/>
    </row>
    <row r="7274" s="22" customFormat="1" spans="1:2">
      <c r="A7274" s="102"/>
      <c r="B7274" s="152"/>
    </row>
    <row r="7275" s="22" customFormat="1" spans="1:2">
      <c r="A7275" s="102"/>
      <c r="B7275" s="152"/>
    </row>
    <row r="7276" s="22" customFormat="1" spans="1:2">
      <c r="A7276" s="102"/>
      <c r="B7276" s="152"/>
    </row>
    <row r="7277" s="22" customFormat="1" spans="1:2">
      <c r="A7277" s="102"/>
      <c r="B7277" s="152"/>
    </row>
    <row r="7278" s="22" customFormat="1" spans="1:2">
      <c r="A7278" s="102"/>
      <c r="B7278" s="152"/>
    </row>
    <row r="7279" s="22" customFormat="1" spans="1:2">
      <c r="A7279" s="102"/>
      <c r="B7279" s="152"/>
    </row>
    <row r="7280" s="22" customFormat="1" spans="1:2">
      <c r="A7280" s="102"/>
      <c r="B7280" s="152"/>
    </row>
    <row r="7281" s="22" customFormat="1" spans="1:2">
      <c r="A7281" s="102"/>
      <c r="B7281" s="152"/>
    </row>
    <row r="7282" s="22" customFormat="1" spans="1:2">
      <c r="A7282" s="102"/>
      <c r="B7282" s="152"/>
    </row>
    <row r="7283" s="22" customFormat="1" spans="1:2">
      <c r="A7283" s="102"/>
      <c r="B7283" s="152"/>
    </row>
    <row r="7284" s="22" customFormat="1" spans="1:2">
      <c r="A7284" s="102"/>
      <c r="B7284" s="152"/>
    </row>
    <row r="7285" s="22" customFormat="1" spans="1:2">
      <c r="A7285" s="102"/>
      <c r="B7285" s="152"/>
    </row>
    <row r="7286" s="22" customFormat="1" spans="1:2">
      <c r="A7286" s="102"/>
      <c r="B7286" s="152"/>
    </row>
    <row r="7287" s="22" customFormat="1" spans="1:2">
      <c r="A7287" s="102"/>
      <c r="B7287" s="152"/>
    </row>
    <row r="7288" s="22" customFormat="1" spans="1:2">
      <c r="A7288" s="102"/>
      <c r="B7288" s="152"/>
    </row>
    <row r="7289" s="22" customFormat="1" spans="1:2">
      <c r="A7289" s="102"/>
      <c r="B7289" s="152"/>
    </row>
    <row r="7290" s="22" customFormat="1" spans="1:2">
      <c r="A7290" s="102"/>
      <c r="B7290" s="152"/>
    </row>
    <row r="7291" s="22" customFormat="1" spans="1:2">
      <c r="A7291" s="102"/>
      <c r="B7291" s="152"/>
    </row>
    <row r="7292" s="22" customFormat="1" spans="1:2">
      <c r="A7292" s="102"/>
      <c r="B7292" s="152"/>
    </row>
    <row r="7293" s="22" customFormat="1" spans="1:2">
      <c r="A7293" s="102"/>
      <c r="B7293" s="152"/>
    </row>
    <row r="7294" s="22" customFormat="1" spans="1:2">
      <c r="A7294" s="102"/>
      <c r="B7294" s="152"/>
    </row>
    <row r="7295" s="22" customFormat="1" spans="1:2">
      <c r="A7295" s="102"/>
      <c r="B7295" s="152"/>
    </row>
    <row r="7296" s="22" customFormat="1" spans="1:2">
      <c r="A7296" s="102"/>
      <c r="B7296" s="152"/>
    </row>
    <row r="7297" s="22" customFormat="1" spans="1:2">
      <c r="A7297" s="102"/>
      <c r="B7297" s="152"/>
    </row>
    <row r="7298" s="22" customFormat="1" spans="1:2">
      <c r="A7298" s="102"/>
      <c r="B7298" s="152"/>
    </row>
    <row r="7299" s="22" customFormat="1" spans="1:2">
      <c r="A7299" s="102"/>
      <c r="B7299" s="152"/>
    </row>
    <row r="7300" s="22" customFormat="1" spans="1:2">
      <c r="A7300" s="102"/>
      <c r="B7300" s="152"/>
    </row>
    <row r="7301" s="22" customFormat="1" spans="1:2">
      <c r="A7301" s="102"/>
      <c r="B7301" s="152"/>
    </row>
    <row r="7302" s="22" customFormat="1" spans="1:2">
      <c r="A7302" s="102"/>
      <c r="B7302" s="152"/>
    </row>
    <row r="7303" s="22" customFormat="1" spans="1:2">
      <c r="A7303" s="102"/>
      <c r="B7303" s="152"/>
    </row>
    <row r="7304" s="22" customFormat="1" spans="1:2">
      <c r="A7304" s="102"/>
      <c r="B7304" s="152"/>
    </row>
    <row r="7305" s="22" customFormat="1" spans="1:2">
      <c r="A7305" s="102"/>
      <c r="B7305" s="152"/>
    </row>
    <row r="7306" s="22" customFormat="1" spans="1:2">
      <c r="A7306" s="102"/>
      <c r="B7306" s="152"/>
    </row>
    <row r="7307" s="22" customFormat="1" spans="1:2">
      <c r="A7307" s="102"/>
      <c r="B7307" s="152"/>
    </row>
    <row r="7308" s="22" customFormat="1" spans="1:2">
      <c r="A7308" s="102"/>
      <c r="B7308" s="152"/>
    </row>
    <row r="7309" s="22" customFormat="1" spans="1:2">
      <c r="A7309" s="102"/>
      <c r="B7309" s="152"/>
    </row>
    <row r="7310" s="22" customFormat="1" spans="1:2">
      <c r="A7310" s="102"/>
      <c r="B7310" s="152"/>
    </row>
    <row r="7311" s="22" customFormat="1" spans="1:2">
      <c r="A7311" s="102"/>
      <c r="B7311" s="152"/>
    </row>
    <row r="7312" s="22" customFormat="1" spans="1:2">
      <c r="A7312" s="102"/>
      <c r="B7312" s="152"/>
    </row>
    <row r="7313" s="22" customFormat="1" spans="1:2">
      <c r="A7313" s="102"/>
      <c r="B7313" s="152"/>
    </row>
    <row r="7314" s="22" customFormat="1" spans="1:2">
      <c r="A7314" s="102"/>
      <c r="B7314" s="152"/>
    </row>
    <row r="7315" s="22" customFormat="1" spans="1:2">
      <c r="A7315" s="102"/>
      <c r="B7315" s="152"/>
    </row>
    <row r="7316" s="22" customFormat="1" spans="1:2">
      <c r="A7316" s="102"/>
      <c r="B7316" s="152"/>
    </row>
    <row r="7317" s="22" customFormat="1" spans="1:2">
      <c r="A7317" s="102"/>
      <c r="B7317" s="152"/>
    </row>
    <row r="7318" s="22" customFormat="1" spans="1:2">
      <c r="A7318" s="102"/>
      <c r="B7318" s="152"/>
    </row>
    <row r="7319" s="22" customFormat="1" spans="1:2">
      <c r="A7319" s="102"/>
      <c r="B7319" s="152"/>
    </row>
    <row r="7320" s="22" customFormat="1" spans="1:2">
      <c r="A7320" s="102"/>
      <c r="B7320" s="152"/>
    </row>
    <row r="7321" s="22" customFormat="1" spans="1:2">
      <c r="A7321" s="102"/>
      <c r="B7321" s="152"/>
    </row>
    <row r="7322" s="22" customFormat="1" spans="1:2">
      <c r="A7322" s="102"/>
      <c r="B7322" s="152"/>
    </row>
    <row r="7323" s="22" customFormat="1" spans="1:2">
      <c r="A7323" s="102"/>
      <c r="B7323" s="152"/>
    </row>
    <row r="7324" s="22" customFormat="1" spans="1:2">
      <c r="A7324" s="102"/>
      <c r="B7324" s="152"/>
    </row>
    <row r="7325" s="22" customFormat="1" spans="1:2">
      <c r="A7325" s="102"/>
      <c r="B7325" s="152"/>
    </row>
    <row r="7326" s="22" customFormat="1" spans="1:2">
      <c r="A7326" s="102"/>
      <c r="B7326" s="152"/>
    </row>
    <row r="7327" s="22" customFormat="1" spans="1:2">
      <c r="A7327" s="102"/>
      <c r="B7327" s="152"/>
    </row>
    <row r="7328" s="22" customFormat="1" spans="1:2">
      <c r="A7328" s="102"/>
      <c r="B7328" s="152"/>
    </row>
    <row r="7329" s="22" customFormat="1" spans="1:2">
      <c r="A7329" s="102"/>
      <c r="B7329" s="152"/>
    </row>
    <row r="7330" s="22" customFormat="1" spans="1:2">
      <c r="A7330" s="102"/>
      <c r="B7330" s="152"/>
    </row>
    <row r="7331" s="22" customFormat="1" spans="1:2">
      <c r="A7331" s="102"/>
      <c r="B7331" s="152"/>
    </row>
    <row r="7332" s="22" customFormat="1" spans="1:2">
      <c r="A7332" s="102"/>
      <c r="B7332" s="152"/>
    </row>
    <row r="7333" s="22" customFormat="1" spans="1:2">
      <c r="A7333" s="102"/>
      <c r="B7333" s="152"/>
    </row>
    <row r="7334" s="22" customFormat="1" spans="1:2">
      <c r="A7334" s="102"/>
      <c r="B7334" s="152"/>
    </row>
    <row r="7335" s="22" customFormat="1" spans="1:2">
      <c r="A7335" s="102"/>
      <c r="B7335" s="152"/>
    </row>
    <row r="7336" s="22" customFormat="1" spans="1:2">
      <c r="A7336" s="102"/>
      <c r="B7336" s="152"/>
    </row>
    <row r="7337" s="22" customFormat="1" spans="1:2">
      <c r="A7337" s="102"/>
      <c r="B7337" s="152"/>
    </row>
    <row r="7338" s="22" customFormat="1" spans="1:2">
      <c r="A7338" s="102"/>
      <c r="B7338" s="152"/>
    </row>
    <row r="7339" s="22" customFormat="1" spans="1:2">
      <c r="A7339" s="102"/>
      <c r="B7339" s="152"/>
    </row>
    <row r="7340" s="22" customFormat="1" spans="1:2">
      <c r="A7340" s="102"/>
      <c r="B7340" s="152"/>
    </row>
    <row r="7341" s="22" customFormat="1" spans="1:2">
      <c r="A7341" s="102"/>
      <c r="B7341" s="152"/>
    </row>
    <row r="7342" s="22" customFormat="1" spans="1:2">
      <c r="A7342" s="102"/>
      <c r="B7342" s="152"/>
    </row>
    <row r="7343" s="22" customFormat="1" spans="1:2">
      <c r="A7343" s="102"/>
      <c r="B7343" s="152"/>
    </row>
    <row r="7344" s="22" customFormat="1" spans="1:2">
      <c r="A7344" s="102"/>
      <c r="B7344" s="152"/>
    </row>
    <row r="7345" s="22" customFormat="1" spans="1:2">
      <c r="A7345" s="102"/>
      <c r="B7345" s="152"/>
    </row>
    <row r="7346" s="22" customFormat="1" spans="1:2">
      <c r="A7346" s="102"/>
      <c r="B7346" s="152"/>
    </row>
    <row r="7347" s="22" customFormat="1" spans="1:2">
      <c r="A7347" s="102"/>
      <c r="B7347" s="152"/>
    </row>
    <row r="7348" s="22" customFormat="1" spans="1:2">
      <c r="A7348" s="102"/>
      <c r="B7348" s="152"/>
    </row>
    <row r="7349" s="22" customFormat="1" spans="1:2">
      <c r="A7349" s="102"/>
      <c r="B7349" s="152"/>
    </row>
    <row r="7350" s="22" customFormat="1" spans="1:2">
      <c r="A7350" s="102"/>
      <c r="B7350" s="152"/>
    </row>
    <row r="7351" s="22" customFormat="1" spans="1:2">
      <c r="A7351" s="102"/>
      <c r="B7351" s="152"/>
    </row>
    <row r="7352" s="22" customFormat="1" spans="1:2">
      <c r="A7352" s="102"/>
      <c r="B7352" s="152"/>
    </row>
    <row r="7353" s="22" customFormat="1" spans="1:2">
      <c r="A7353" s="102"/>
      <c r="B7353" s="152"/>
    </row>
    <row r="7354" s="22" customFormat="1" spans="1:2">
      <c r="A7354" s="102"/>
      <c r="B7354" s="152"/>
    </row>
    <row r="7355" s="22" customFormat="1" spans="1:2">
      <c r="A7355" s="102"/>
      <c r="B7355" s="152"/>
    </row>
    <row r="7356" s="22" customFormat="1" spans="1:2">
      <c r="A7356" s="102"/>
      <c r="B7356" s="152"/>
    </row>
    <row r="7357" s="22" customFormat="1" spans="1:2">
      <c r="A7357" s="102"/>
      <c r="B7357" s="152"/>
    </row>
    <row r="7358" s="22" customFormat="1" spans="1:2">
      <c r="A7358" s="102"/>
      <c r="B7358" s="152"/>
    </row>
    <row r="7359" s="22" customFormat="1" spans="1:2">
      <c r="A7359" s="102"/>
      <c r="B7359" s="152"/>
    </row>
    <row r="7360" s="22" customFormat="1" spans="1:2">
      <c r="A7360" s="102"/>
      <c r="B7360" s="152"/>
    </row>
    <row r="7361" s="22" customFormat="1" spans="1:2">
      <c r="A7361" s="102"/>
      <c r="B7361" s="152"/>
    </row>
    <row r="7362" s="22" customFormat="1" spans="1:2">
      <c r="A7362" s="102"/>
      <c r="B7362" s="152"/>
    </row>
    <row r="7363" s="22" customFormat="1" spans="1:2">
      <c r="A7363" s="102"/>
      <c r="B7363" s="152"/>
    </row>
    <row r="7364" s="22" customFormat="1" spans="1:2">
      <c r="A7364" s="102"/>
      <c r="B7364" s="152"/>
    </row>
    <row r="7365" s="22" customFormat="1" spans="1:2">
      <c r="A7365" s="102"/>
      <c r="B7365" s="152"/>
    </row>
    <row r="7366" s="22" customFormat="1" spans="1:2">
      <c r="A7366" s="102"/>
      <c r="B7366" s="152"/>
    </row>
    <row r="7367" s="22" customFormat="1" spans="1:2">
      <c r="A7367" s="102"/>
      <c r="B7367" s="152"/>
    </row>
    <row r="7368" s="22" customFormat="1" spans="1:2">
      <c r="A7368" s="102"/>
      <c r="B7368" s="152"/>
    </row>
    <row r="7369" s="22" customFormat="1" spans="1:2">
      <c r="A7369" s="102"/>
      <c r="B7369" s="152"/>
    </row>
    <row r="7370" s="22" customFormat="1" spans="1:2">
      <c r="A7370" s="102"/>
      <c r="B7370" s="152"/>
    </row>
    <row r="7371" s="22" customFormat="1" spans="1:2">
      <c r="A7371" s="102"/>
      <c r="B7371" s="152"/>
    </row>
    <row r="7372" s="22" customFormat="1" spans="1:2">
      <c r="A7372" s="102"/>
      <c r="B7372" s="152"/>
    </row>
    <row r="7373" s="22" customFormat="1" spans="1:2">
      <c r="A7373" s="102"/>
      <c r="B7373" s="152"/>
    </row>
    <row r="7374" s="22" customFormat="1" spans="1:2">
      <c r="A7374" s="102"/>
      <c r="B7374" s="152"/>
    </row>
    <row r="7375" s="22" customFormat="1" spans="1:2">
      <c r="A7375" s="102"/>
      <c r="B7375" s="152"/>
    </row>
    <row r="7376" s="22" customFormat="1" spans="1:2">
      <c r="A7376" s="102"/>
      <c r="B7376" s="152"/>
    </row>
    <row r="7377" s="22" customFormat="1" spans="1:2">
      <c r="A7377" s="102"/>
      <c r="B7377" s="152"/>
    </row>
    <row r="7378" s="22" customFormat="1" spans="1:2">
      <c r="A7378" s="102"/>
      <c r="B7378" s="152"/>
    </row>
    <row r="7379" s="22" customFormat="1" spans="1:2">
      <c r="A7379" s="102"/>
      <c r="B7379" s="152"/>
    </row>
    <row r="7380" s="22" customFormat="1" spans="1:2">
      <c r="A7380" s="102"/>
      <c r="B7380" s="152"/>
    </row>
    <row r="7381" s="22" customFormat="1" spans="1:2">
      <c r="A7381" s="102"/>
      <c r="B7381" s="152"/>
    </row>
    <row r="7382" s="22" customFormat="1" spans="1:2">
      <c r="A7382" s="102"/>
      <c r="B7382" s="152"/>
    </row>
    <row r="7383" s="22" customFormat="1" spans="1:2">
      <c r="A7383" s="102"/>
      <c r="B7383" s="152"/>
    </row>
    <row r="7384" s="22" customFormat="1" spans="1:2">
      <c r="A7384" s="102"/>
      <c r="B7384" s="152"/>
    </row>
    <row r="7385" s="22" customFormat="1" spans="1:2">
      <c r="A7385" s="102"/>
      <c r="B7385" s="152"/>
    </row>
    <row r="7386" s="22" customFormat="1" spans="1:2">
      <c r="A7386" s="102"/>
      <c r="B7386" s="152"/>
    </row>
    <row r="7387" s="22" customFormat="1" spans="1:2">
      <c r="A7387" s="102"/>
      <c r="B7387" s="152"/>
    </row>
    <row r="7388" s="22" customFormat="1" spans="1:2">
      <c r="A7388" s="102"/>
      <c r="B7388" s="152"/>
    </row>
    <row r="7389" s="22" customFormat="1" spans="1:2">
      <c r="A7389" s="102"/>
      <c r="B7389" s="152"/>
    </row>
    <row r="7390" s="22" customFormat="1" spans="1:2">
      <c r="A7390" s="102"/>
      <c r="B7390" s="152"/>
    </row>
    <row r="7391" s="22" customFormat="1" spans="1:2">
      <c r="A7391" s="102"/>
      <c r="B7391" s="152"/>
    </row>
    <row r="7392" s="22" customFormat="1" spans="1:2">
      <c r="A7392" s="102"/>
      <c r="B7392" s="152"/>
    </row>
    <row r="7393" s="22" customFormat="1" spans="1:2">
      <c r="A7393" s="102"/>
      <c r="B7393" s="152"/>
    </row>
    <row r="7394" s="22" customFormat="1" spans="1:2">
      <c r="A7394" s="102"/>
      <c r="B7394" s="152"/>
    </row>
    <row r="7395" s="22" customFormat="1" spans="1:2">
      <c r="A7395" s="102"/>
      <c r="B7395" s="152"/>
    </row>
    <row r="7396" s="22" customFormat="1" spans="1:2">
      <c r="A7396" s="102"/>
      <c r="B7396" s="152"/>
    </row>
    <row r="7397" s="22" customFormat="1" spans="1:2">
      <c r="A7397" s="102"/>
      <c r="B7397" s="152"/>
    </row>
    <row r="7398" s="22" customFormat="1" spans="1:2">
      <c r="A7398" s="102"/>
      <c r="B7398" s="152"/>
    </row>
    <row r="7399" s="22" customFormat="1" spans="1:2">
      <c r="A7399" s="102"/>
      <c r="B7399" s="152"/>
    </row>
    <row r="7400" s="22" customFormat="1" spans="1:2">
      <c r="A7400" s="102"/>
      <c r="B7400" s="152"/>
    </row>
    <row r="7401" s="22" customFormat="1" spans="1:2">
      <c r="A7401" s="102"/>
      <c r="B7401" s="152"/>
    </row>
    <row r="7402" s="22" customFormat="1" spans="1:2">
      <c r="A7402" s="102"/>
      <c r="B7402" s="152"/>
    </row>
    <row r="7403" s="22" customFormat="1" spans="1:2">
      <c r="A7403" s="102"/>
      <c r="B7403" s="152"/>
    </row>
    <row r="7404" s="22" customFormat="1" spans="1:2">
      <c r="A7404" s="102"/>
      <c r="B7404" s="152"/>
    </row>
    <row r="7405" s="22" customFormat="1" spans="1:2">
      <c r="A7405" s="102"/>
      <c r="B7405" s="152"/>
    </row>
    <row r="7406" s="22" customFormat="1" spans="1:2">
      <c r="A7406" s="102"/>
      <c r="B7406" s="152"/>
    </row>
    <row r="7407" s="22" customFormat="1" spans="1:2">
      <c r="A7407" s="102"/>
      <c r="B7407" s="152"/>
    </row>
    <row r="7408" s="22" customFormat="1" spans="1:2">
      <c r="A7408" s="102"/>
      <c r="B7408" s="152"/>
    </row>
    <row r="7409" s="22" customFormat="1" spans="1:2">
      <c r="A7409" s="102"/>
      <c r="B7409" s="152"/>
    </row>
    <row r="7410" s="22" customFormat="1" spans="1:2">
      <c r="A7410" s="102"/>
      <c r="B7410" s="152"/>
    </row>
    <row r="7411" s="22" customFormat="1" spans="1:2">
      <c r="A7411" s="102"/>
      <c r="B7411" s="152"/>
    </row>
    <row r="7412" s="22" customFormat="1" spans="1:2">
      <c r="A7412" s="102"/>
      <c r="B7412" s="152"/>
    </row>
    <row r="7413" s="22" customFormat="1" spans="1:2">
      <c r="A7413" s="102"/>
      <c r="B7413" s="152"/>
    </row>
    <row r="7414" s="22" customFormat="1" spans="1:2">
      <c r="A7414" s="102"/>
      <c r="B7414" s="152"/>
    </row>
    <row r="7415" s="22" customFormat="1" spans="1:2">
      <c r="A7415" s="102"/>
      <c r="B7415" s="152"/>
    </row>
    <row r="7416" s="22" customFormat="1" spans="1:2">
      <c r="A7416" s="102"/>
      <c r="B7416" s="152"/>
    </row>
    <row r="7417" s="22" customFormat="1" spans="1:2">
      <c r="A7417" s="102"/>
      <c r="B7417" s="152"/>
    </row>
    <row r="7418" s="22" customFormat="1" spans="1:2">
      <c r="A7418" s="102"/>
      <c r="B7418" s="152"/>
    </row>
    <row r="7419" s="22" customFormat="1" spans="1:2">
      <c r="A7419" s="102"/>
      <c r="B7419" s="152"/>
    </row>
    <row r="7420" s="22" customFormat="1" spans="1:2">
      <c r="A7420" s="102"/>
      <c r="B7420" s="152"/>
    </row>
    <row r="7421" s="22" customFormat="1" spans="1:2">
      <c r="A7421" s="102"/>
      <c r="B7421" s="152"/>
    </row>
    <row r="7422" s="22" customFormat="1" spans="1:2">
      <c r="A7422" s="102"/>
      <c r="B7422" s="152"/>
    </row>
    <row r="7423" s="22" customFormat="1" spans="1:2">
      <c r="A7423" s="102"/>
      <c r="B7423" s="152"/>
    </row>
    <row r="7424" s="22" customFormat="1" spans="1:2">
      <c r="A7424" s="102"/>
      <c r="B7424" s="152"/>
    </row>
    <row r="7425" s="22" customFormat="1" spans="1:2">
      <c r="A7425" s="102"/>
      <c r="B7425" s="152"/>
    </row>
    <row r="7426" s="22" customFormat="1" spans="1:2">
      <c r="A7426" s="102"/>
      <c r="B7426" s="152"/>
    </row>
    <row r="7427" s="22" customFormat="1" spans="1:2">
      <c r="A7427" s="102"/>
      <c r="B7427" s="152"/>
    </row>
    <row r="7428" s="22" customFormat="1" spans="1:2">
      <c r="A7428" s="102"/>
      <c r="B7428" s="152"/>
    </row>
    <row r="7429" s="22" customFormat="1" spans="1:2">
      <c r="A7429" s="102"/>
      <c r="B7429" s="152"/>
    </row>
    <row r="7430" s="22" customFormat="1" spans="1:2">
      <c r="A7430" s="102"/>
      <c r="B7430" s="152"/>
    </row>
    <row r="7431" s="22" customFormat="1" spans="1:2">
      <c r="A7431" s="102"/>
      <c r="B7431" s="152"/>
    </row>
    <row r="7432" s="22" customFormat="1" spans="1:2">
      <c r="A7432" s="102"/>
      <c r="B7432" s="152"/>
    </row>
    <row r="7433" s="22" customFormat="1" spans="1:2">
      <c r="A7433" s="102"/>
      <c r="B7433" s="152"/>
    </row>
    <row r="7434" s="22" customFormat="1" spans="1:2">
      <c r="A7434" s="102"/>
      <c r="B7434" s="152"/>
    </row>
    <row r="7435" s="22" customFormat="1" spans="1:2">
      <c r="A7435" s="102"/>
      <c r="B7435" s="152"/>
    </row>
    <row r="7436" s="22" customFormat="1" spans="1:2">
      <c r="A7436" s="102"/>
      <c r="B7436" s="152"/>
    </row>
    <row r="7437" s="22" customFormat="1" spans="1:2">
      <c r="A7437" s="102"/>
      <c r="B7437" s="152"/>
    </row>
    <row r="7438" s="22" customFormat="1" spans="1:2">
      <c r="A7438" s="102"/>
      <c r="B7438" s="152"/>
    </row>
    <row r="7439" s="22" customFormat="1" spans="1:2">
      <c r="A7439" s="102"/>
      <c r="B7439" s="152"/>
    </row>
    <row r="7440" s="22" customFormat="1" spans="1:2">
      <c r="A7440" s="102"/>
      <c r="B7440" s="152"/>
    </row>
    <row r="7441" s="22" customFormat="1" spans="1:2">
      <c r="A7441" s="102"/>
      <c r="B7441" s="152"/>
    </row>
    <row r="7442" s="22" customFormat="1" spans="1:2">
      <c r="A7442" s="102"/>
      <c r="B7442" s="152"/>
    </row>
    <row r="7443" s="22" customFormat="1" spans="1:2">
      <c r="A7443" s="102"/>
      <c r="B7443" s="152"/>
    </row>
    <row r="7444" s="22" customFormat="1" spans="1:2">
      <c r="A7444" s="102"/>
      <c r="B7444" s="152"/>
    </row>
    <row r="7445" s="22" customFormat="1" spans="1:2">
      <c r="A7445" s="102"/>
      <c r="B7445" s="152"/>
    </row>
    <row r="7446" s="22" customFormat="1" spans="1:2">
      <c r="A7446" s="102"/>
      <c r="B7446" s="152"/>
    </row>
    <row r="7447" s="22" customFormat="1" spans="1:2">
      <c r="A7447" s="102"/>
      <c r="B7447" s="152"/>
    </row>
    <row r="7448" s="22" customFormat="1" spans="1:2">
      <c r="A7448" s="102"/>
      <c r="B7448" s="152"/>
    </row>
    <row r="7449" s="22" customFormat="1" spans="1:2">
      <c r="A7449" s="102"/>
      <c r="B7449" s="152"/>
    </row>
    <row r="7450" s="22" customFormat="1" spans="1:2">
      <c r="A7450" s="102"/>
      <c r="B7450" s="152"/>
    </row>
    <row r="7451" s="22" customFormat="1" spans="1:2">
      <c r="A7451" s="102"/>
      <c r="B7451" s="152"/>
    </row>
    <row r="7452" s="22" customFormat="1" spans="1:2">
      <c r="A7452" s="102"/>
      <c r="B7452" s="152"/>
    </row>
    <row r="7453" s="22" customFormat="1" spans="1:2">
      <c r="A7453" s="102"/>
      <c r="B7453" s="152"/>
    </row>
    <row r="7454" s="22" customFormat="1" spans="1:2">
      <c r="A7454" s="102"/>
      <c r="B7454" s="152"/>
    </row>
    <row r="7455" s="22" customFormat="1" spans="1:2">
      <c r="A7455" s="102"/>
      <c r="B7455" s="152"/>
    </row>
    <row r="7456" s="22" customFormat="1" spans="1:2">
      <c r="A7456" s="102"/>
      <c r="B7456" s="152"/>
    </row>
    <row r="7457" s="22" customFormat="1" spans="1:2">
      <c r="A7457" s="102"/>
      <c r="B7457" s="152"/>
    </row>
    <row r="7458" s="22" customFormat="1" spans="1:2">
      <c r="A7458" s="102"/>
      <c r="B7458" s="152"/>
    </row>
    <row r="7459" s="22" customFormat="1" spans="1:2">
      <c r="A7459" s="102"/>
      <c r="B7459" s="152"/>
    </row>
    <row r="7460" s="22" customFormat="1" spans="1:2">
      <c r="A7460" s="102"/>
      <c r="B7460" s="152"/>
    </row>
    <row r="7461" s="22" customFormat="1" spans="1:2">
      <c r="A7461" s="102"/>
      <c r="B7461" s="152"/>
    </row>
    <row r="7462" s="22" customFormat="1" spans="1:2">
      <c r="A7462" s="102"/>
      <c r="B7462" s="152"/>
    </row>
    <row r="7463" s="22" customFormat="1" spans="1:2">
      <c r="A7463" s="102"/>
      <c r="B7463" s="152"/>
    </row>
    <row r="7464" s="22" customFormat="1" spans="1:2">
      <c r="A7464" s="102"/>
      <c r="B7464" s="152"/>
    </row>
    <row r="7465" s="22" customFormat="1" spans="1:2">
      <c r="A7465" s="102"/>
      <c r="B7465" s="152"/>
    </row>
    <row r="7466" s="22" customFormat="1" spans="1:2">
      <c r="A7466" s="102"/>
      <c r="B7466" s="152"/>
    </row>
    <row r="7467" s="22" customFormat="1" spans="1:2">
      <c r="A7467" s="102"/>
      <c r="B7467" s="152"/>
    </row>
    <row r="7468" s="22" customFormat="1" spans="1:2">
      <c r="A7468" s="102"/>
      <c r="B7468" s="152"/>
    </row>
    <row r="7469" s="22" customFormat="1" spans="1:2">
      <c r="A7469" s="102"/>
      <c r="B7469" s="152"/>
    </row>
    <row r="7470" s="22" customFormat="1" spans="1:2">
      <c r="A7470" s="102"/>
      <c r="B7470" s="152"/>
    </row>
    <row r="7471" s="22" customFormat="1" spans="1:2">
      <c r="A7471" s="102"/>
      <c r="B7471" s="152"/>
    </row>
    <row r="7472" s="22" customFormat="1" spans="1:2">
      <c r="A7472" s="102"/>
      <c r="B7472" s="152"/>
    </row>
    <row r="7473" s="22" customFormat="1" spans="1:2">
      <c r="A7473" s="102"/>
      <c r="B7473" s="152"/>
    </row>
    <row r="7474" s="22" customFormat="1" spans="1:2">
      <c r="A7474" s="102"/>
      <c r="B7474" s="152"/>
    </row>
    <row r="7475" s="22" customFormat="1" spans="1:2">
      <c r="A7475" s="102"/>
      <c r="B7475" s="152"/>
    </row>
    <row r="7476" s="22" customFormat="1" spans="1:2">
      <c r="A7476" s="102"/>
      <c r="B7476" s="152"/>
    </row>
    <row r="7477" s="22" customFormat="1" spans="1:2">
      <c r="A7477" s="102"/>
      <c r="B7477" s="152"/>
    </row>
    <row r="7478" s="22" customFormat="1" spans="1:2">
      <c r="A7478" s="102"/>
      <c r="B7478" s="152"/>
    </row>
    <row r="7479" s="22" customFormat="1" spans="1:2">
      <c r="A7479" s="102"/>
      <c r="B7479" s="152"/>
    </row>
    <row r="7480" s="22" customFormat="1" spans="1:2">
      <c r="A7480" s="102"/>
      <c r="B7480" s="152"/>
    </row>
    <row r="7481" s="22" customFormat="1" spans="1:2">
      <c r="A7481" s="102"/>
      <c r="B7481" s="152"/>
    </row>
    <row r="7482" s="22" customFormat="1" spans="1:2">
      <c r="A7482" s="102"/>
      <c r="B7482" s="152"/>
    </row>
    <row r="7483" s="22" customFormat="1" spans="1:2">
      <c r="A7483" s="102"/>
      <c r="B7483" s="152"/>
    </row>
    <row r="7484" s="22" customFormat="1" spans="1:2">
      <c r="A7484" s="102"/>
      <c r="B7484" s="152"/>
    </row>
    <row r="7485" s="22" customFormat="1" spans="1:2">
      <c r="A7485" s="102"/>
      <c r="B7485" s="152"/>
    </row>
    <row r="7486" s="22" customFormat="1" spans="1:2">
      <c r="A7486" s="102"/>
      <c r="B7486" s="152"/>
    </row>
    <row r="7487" s="22" customFormat="1" spans="1:2">
      <c r="A7487" s="102"/>
      <c r="B7487" s="152"/>
    </row>
    <row r="7488" s="22" customFormat="1" spans="1:2">
      <c r="A7488" s="102"/>
      <c r="B7488" s="152"/>
    </row>
    <row r="7489" s="22" customFormat="1" spans="1:2">
      <c r="A7489" s="102"/>
      <c r="B7489" s="152"/>
    </row>
    <row r="7490" s="22" customFormat="1" spans="1:2">
      <c r="A7490" s="102"/>
      <c r="B7490" s="152"/>
    </row>
    <row r="7491" s="22" customFormat="1" spans="1:2">
      <c r="A7491" s="102"/>
      <c r="B7491" s="152"/>
    </row>
    <row r="7492" s="22" customFormat="1" spans="1:2">
      <c r="A7492" s="102"/>
      <c r="B7492" s="152"/>
    </row>
    <row r="7493" s="22" customFormat="1" spans="1:2">
      <c r="A7493" s="102"/>
      <c r="B7493" s="152"/>
    </row>
    <row r="7494" s="22" customFormat="1" spans="1:2">
      <c r="A7494" s="102"/>
      <c r="B7494" s="152"/>
    </row>
    <row r="7495" s="22" customFormat="1" spans="1:2">
      <c r="A7495" s="102"/>
      <c r="B7495" s="152"/>
    </row>
    <row r="7496" s="22" customFormat="1" spans="1:2">
      <c r="A7496" s="102"/>
      <c r="B7496" s="152"/>
    </row>
    <row r="7497" s="22" customFormat="1" spans="1:2">
      <c r="A7497" s="102"/>
      <c r="B7497" s="152"/>
    </row>
    <row r="7498" s="22" customFormat="1" spans="1:2">
      <c r="A7498" s="102"/>
      <c r="B7498" s="152"/>
    </row>
    <row r="7499" s="22" customFormat="1" spans="1:2">
      <c r="A7499" s="102"/>
      <c r="B7499" s="152"/>
    </row>
    <row r="7500" s="22" customFormat="1" spans="1:2">
      <c r="A7500" s="102"/>
      <c r="B7500" s="152"/>
    </row>
    <row r="7501" s="22" customFormat="1" spans="1:2">
      <c r="A7501" s="102"/>
      <c r="B7501" s="152"/>
    </row>
    <row r="7502" s="22" customFormat="1" spans="1:2">
      <c r="A7502" s="102"/>
      <c r="B7502" s="152"/>
    </row>
    <row r="7503" s="22" customFormat="1" spans="1:2">
      <c r="A7503" s="102"/>
      <c r="B7503" s="152"/>
    </row>
    <row r="7504" s="22" customFormat="1" spans="1:2">
      <c r="A7504" s="102"/>
      <c r="B7504" s="152"/>
    </row>
    <row r="7505" s="22" customFormat="1" spans="1:2">
      <c r="A7505" s="102"/>
      <c r="B7505" s="152"/>
    </row>
    <row r="7506" s="22" customFormat="1" spans="1:2">
      <c r="A7506" s="102"/>
      <c r="B7506" s="152"/>
    </row>
    <row r="7507" s="22" customFormat="1" spans="1:2">
      <c r="A7507" s="102"/>
      <c r="B7507" s="152"/>
    </row>
    <row r="7508" s="22" customFormat="1" spans="1:2">
      <c r="A7508" s="102"/>
      <c r="B7508" s="152"/>
    </row>
    <row r="7509" s="22" customFormat="1" spans="1:2">
      <c r="A7509" s="102"/>
      <c r="B7509" s="152"/>
    </row>
    <row r="7510" s="22" customFormat="1" spans="1:2">
      <c r="A7510" s="102"/>
      <c r="B7510" s="152"/>
    </row>
    <row r="7511" s="22" customFormat="1" spans="1:2">
      <c r="A7511" s="102"/>
      <c r="B7511" s="152"/>
    </row>
    <row r="7512" s="22" customFormat="1" spans="1:2">
      <c r="A7512" s="102"/>
      <c r="B7512" s="152"/>
    </row>
    <row r="7513" s="22" customFormat="1" spans="1:2">
      <c r="A7513" s="102"/>
      <c r="B7513" s="152"/>
    </row>
    <row r="7514" s="22" customFormat="1" spans="1:2">
      <c r="A7514" s="102"/>
      <c r="B7514" s="152"/>
    </row>
    <row r="7515" s="22" customFormat="1" spans="1:2">
      <c r="A7515" s="102"/>
      <c r="B7515" s="152"/>
    </row>
    <row r="7516" s="22" customFormat="1" spans="1:2">
      <c r="A7516" s="102"/>
      <c r="B7516" s="152"/>
    </row>
    <row r="7517" s="22" customFormat="1" spans="1:2">
      <c r="A7517" s="102"/>
      <c r="B7517" s="152"/>
    </row>
    <row r="7518" s="22" customFormat="1" spans="1:2">
      <c r="A7518" s="102"/>
      <c r="B7518" s="152"/>
    </row>
    <row r="7519" s="22" customFormat="1" spans="1:2">
      <c r="A7519" s="102"/>
      <c r="B7519" s="152"/>
    </row>
    <row r="7520" s="22" customFormat="1" spans="1:2">
      <c r="A7520" s="102"/>
      <c r="B7520" s="152"/>
    </row>
    <row r="7521" s="22" customFormat="1" spans="1:2">
      <c r="A7521" s="102"/>
      <c r="B7521" s="152"/>
    </row>
    <row r="7522" s="22" customFormat="1" spans="1:2">
      <c r="A7522" s="102"/>
      <c r="B7522" s="152"/>
    </row>
    <row r="7523" s="22" customFormat="1" spans="1:2">
      <c r="A7523" s="102"/>
      <c r="B7523" s="152"/>
    </row>
    <row r="7524" s="22" customFormat="1" spans="1:2">
      <c r="A7524" s="102"/>
      <c r="B7524" s="152"/>
    </row>
    <row r="7525" s="22" customFormat="1" spans="1:2">
      <c r="A7525" s="102"/>
      <c r="B7525" s="152"/>
    </row>
    <row r="7526" s="22" customFormat="1" spans="1:2">
      <c r="A7526" s="102"/>
      <c r="B7526" s="152"/>
    </row>
    <row r="7527" s="22" customFormat="1" spans="1:2">
      <c r="A7527" s="102"/>
      <c r="B7527" s="152"/>
    </row>
    <row r="7528" s="22" customFormat="1" spans="1:2">
      <c r="A7528" s="102"/>
      <c r="B7528" s="152"/>
    </row>
    <row r="7529" s="22" customFormat="1" spans="1:2">
      <c r="A7529" s="102"/>
      <c r="B7529" s="152"/>
    </row>
    <row r="7530" s="22" customFormat="1" spans="1:2">
      <c r="A7530" s="102"/>
      <c r="B7530" s="152"/>
    </row>
    <row r="7531" s="22" customFormat="1" spans="1:2">
      <c r="A7531" s="102"/>
      <c r="B7531" s="152"/>
    </row>
    <row r="7532" s="22" customFormat="1" spans="1:2">
      <c r="A7532" s="102"/>
      <c r="B7532" s="152"/>
    </row>
    <row r="7533" s="22" customFormat="1" spans="1:2">
      <c r="A7533" s="102"/>
      <c r="B7533" s="152"/>
    </row>
    <row r="7534" s="22" customFormat="1" spans="1:2">
      <c r="A7534" s="102"/>
      <c r="B7534" s="152"/>
    </row>
    <row r="7535" s="22" customFormat="1" spans="1:2">
      <c r="A7535" s="102"/>
      <c r="B7535" s="152"/>
    </row>
    <row r="7536" s="22" customFormat="1" spans="1:2">
      <c r="A7536" s="102"/>
      <c r="B7536" s="152"/>
    </row>
    <row r="7537" s="22" customFormat="1" spans="1:2">
      <c r="A7537" s="102"/>
      <c r="B7537" s="152"/>
    </row>
    <row r="7538" s="22" customFormat="1" spans="1:2">
      <c r="A7538" s="102"/>
      <c r="B7538" s="152"/>
    </row>
    <row r="7539" s="22" customFormat="1" spans="1:2">
      <c r="A7539" s="102"/>
      <c r="B7539" s="152"/>
    </row>
    <row r="7540" s="22" customFormat="1" spans="1:2">
      <c r="A7540" s="102"/>
      <c r="B7540" s="152"/>
    </row>
    <row r="7541" s="22" customFormat="1" spans="1:2">
      <c r="A7541" s="102"/>
      <c r="B7541" s="152"/>
    </row>
    <row r="7542" s="22" customFormat="1" spans="1:2">
      <c r="A7542" s="102"/>
      <c r="B7542" s="152"/>
    </row>
    <row r="7543" s="22" customFormat="1" spans="1:2">
      <c r="A7543" s="102"/>
      <c r="B7543" s="152"/>
    </row>
    <row r="7544" s="22" customFormat="1" spans="1:2">
      <c r="A7544" s="102"/>
      <c r="B7544" s="152"/>
    </row>
    <row r="7545" s="22" customFormat="1" spans="1:2">
      <c r="A7545" s="102"/>
      <c r="B7545" s="152"/>
    </row>
    <row r="7546" s="22" customFormat="1" spans="1:2">
      <c r="A7546" s="102"/>
      <c r="B7546" s="152"/>
    </row>
    <row r="7547" s="22" customFormat="1" spans="1:2">
      <c r="A7547" s="102"/>
      <c r="B7547" s="152"/>
    </row>
    <row r="7548" s="22" customFormat="1" spans="1:2">
      <c r="A7548" s="102"/>
      <c r="B7548" s="152"/>
    </row>
    <row r="7549" s="22" customFormat="1" spans="1:2">
      <c r="A7549" s="102"/>
      <c r="B7549" s="152"/>
    </row>
    <row r="7550" s="22" customFormat="1" spans="1:2">
      <c r="A7550" s="102"/>
      <c r="B7550" s="152"/>
    </row>
    <row r="7551" s="22" customFormat="1" spans="1:2">
      <c r="A7551" s="102"/>
      <c r="B7551" s="152"/>
    </row>
    <row r="7552" s="22" customFormat="1" spans="1:2">
      <c r="A7552" s="102"/>
      <c r="B7552" s="152"/>
    </row>
    <row r="7553" s="22" customFormat="1" spans="1:2">
      <c r="A7553" s="102"/>
      <c r="B7553" s="152"/>
    </row>
    <row r="7554" s="22" customFormat="1" spans="1:2">
      <c r="A7554" s="102"/>
      <c r="B7554" s="152"/>
    </row>
    <row r="7555" s="22" customFormat="1" spans="1:2">
      <c r="A7555" s="102"/>
      <c r="B7555" s="152"/>
    </row>
    <row r="7556" s="22" customFormat="1" spans="1:2">
      <c r="A7556" s="102"/>
      <c r="B7556" s="152"/>
    </row>
    <row r="7557" s="22" customFormat="1" spans="1:2">
      <c r="A7557" s="102"/>
      <c r="B7557" s="152"/>
    </row>
    <row r="7558" s="22" customFormat="1" spans="1:2">
      <c r="A7558" s="102"/>
      <c r="B7558" s="152"/>
    </row>
    <row r="7559" s="22" customFormat="1" spans="1:2">
      <c r="A7559" s="102"/>
      <c r="B7559" s="152"/>
    </row>
    <row r="7560" s="22" customFormat="1" spans="1:2">
      <c r="A7560" s="102"/>
      <c r="B7560" s="152"/>
    </row>
    <row r="7561" s="22" customFormat="1" spans="1:2">
      <c r="A7561" s="102"/>
      <c r="B7561" s="152"/>
    </row>
    <row r="7562" s="22" customFormat="1" spans="1:2">
      <c r="A7562" s="102"/>
      <c r="B7562" s="152"/>
    </row>
    <row r="7563" s="22" customFormat="1" spans="1:2">
      <c r="A7563" s="102"/>
      <c r="B7563" s="152"/>
    </row>
    <row r="7564" s="22" customFormat="1" spans="1:2">
      <c r="A7564" s="102"/>
      <c r="B7564" s="152"/>
    </row>
    <row r="7565" s="22" customFormat="1" spans="1:2">
      <c r="A7565" s="102"/>
      <c r="B7565" s="152"/>
    </row>
    <row r="7566" s="22" customFormat="1" spans="1:2">
      <c r="A7566" s="102"/>
      <c r="B7566" s="152"/>
    </row>
    <row r="7567" s="22" customFormat="1" spans="1:2">
      <c r="A7567" s="102"/>
      <c r="B7567" s="152"/>
    </row>
    <row r="7568" s="22" customFormat="1" spans="1:2">
      <c r="A7568" s="102"/>
      <c r="B7568" s="152"/>
    </row>
    <row r="7569" s="22" customFormat="1" spans="1:2">
      <c r="A7569" s="102"/>
      <c r="B7569" s="152"/>
    </row>
    <row r="7570" s="22" customFormat="1" spans="1:2">
      <c r="A7570" s="102"/>
      <c r="B7570" s="152"/>
    </row>
    <row r="7571" s="22" customFormat="1" spans="1:2">
      <c r="A7571" s="102"/>
      <c r="B7571" s="152"/>
    </row>
    <row r="7572" s="22" customFormat="1" spans="1:2">
      <c r="A7572" s="102"/>
      <c r="B7572" s="152"/>
    </row>
    <row r="7573" s="22" customFormat="1" spans="1:2">
      <c r="A7573" s="102"/>
      <c r="B7573" s="152"/>
    </row>
    <row r="7574" s="22" customFormat="1" spans="1:2">
      <c r="A7574" s="102"/>
      <c r="B7574" s="152"/>
    </row>
    <row r="7575" s="22" customFormat="1" spans="1:2">
      <c r="A7575" s="102"/>
      <c r="B7575" s="152"/>
    </row>
    <row r="7576" s="22" customFormat="1" spans="1:2">
      <c r="A7576" s="102"/>
      <c r="B7576" s="152"/>
    </row>
    <row r="7577" s="22" customFormat="1" spans="1:2">
      <c r="A7577" s="102"/>
      <c r="B7577" s="152"/>
    </row>
    <row r="7578" s="22" customFormat="1" spans="1:2">
      <c r="A7578" s="102"/>
      <c r="B7578" s="152"/>
    </row>
    <row r="7579" s="22" customFormat="1" spans="1:2">
      <c r="A7579" s="102"/>
      <c r="B7579" s="152"/>
    </row>
    <row r="7580" s="22" customFormat="1" spans="1:2">
      <c r="A7580" s="102"/>
      <c r="B7580" s="152"/>
    </row>
    <row r="7581" s="22" customFormat="1" spans="1:2">
      <c r="A7581" s="102"/>
      <c r="B7581" s="152"/>
    </row>
    <row r="7582" s="22" customFormat="1" spans="1:2">
      <c r="A7582" s="102"/>
      <c r="B7582" s="152"/>
    </row>
    <row r="7583" s="22" customFormat="1" spans="1:2">
      <c r="A7583" s="102"/>
      <c r="B7583" s="152"/>
    </row>
    <row r="7584" s="22" customFormat="1" spans="1:2">
      <c r="A7584" s="102"/>
      <c r="B7584" s="152"/>
    </row>
    <row r="7585" s="22" customFormat="1" spans="1:2">
      <c r="A7585" s="102"/>
      <c r="B7585" s="152"/>
    </row>
    <row r="7586" s="22" customFormat="1" spans="1:2">
      <c r="A7586" s="102"/>
      <c r="B7586" s="152"/>
    </row>
    <row r="7587" s="22" customFormat="1" spans="1:2">
      <c r="A7587" s="102"/>
      <c r="B7587" s="152"/>
    </row>
    <row r="7588" s="22" customFormat="1" spans="1:2">
      <c r="A7588" s="102"/>
      <c r="B7588" s="152"/>
    </row>
    <row r="7589" s="22" customFormat="1" spans="1:2">
      <c r="A7589" s="102"/>
      <c r="B7589" s="152"/>
    </row>
    <row r="7590" s="22" customFormat="1" spans="1:2">
      <c r="A7590" s="102"/>
      <c r="B7590" s="152"/>
    </row>
    <row r="7591" s="22" customFormat="1" spans="1:2">
      <c r="A7591" s="102"/>
      <c r="B7591" s="152"/>
    </row>
    <row r="7592" s="22" customFormat="1" spans="1:2">
      <c r="A7592" s="102"/>
      <c r="B7592" s="152"/>
    </row>
    <row r="7593" s="22" customFormat="1" spans="1:2">
      <c r="A7593" s="102"/>
      <c r="B7593" s="152"/>
    </row>
    <row r="7594" s="22" customFormat="1" spans="1:2">
      <c r="A7594" s="102"/>
      <c r="B7594" s="152"/>
    </row>
    <row r="7595" s="22" customFormat="1" spans="1:2">
      <c r="A7595" s="102"/>
      <c r="B7595" s="152"/>
    </row>
    <row r="7596" s="22" customFormat="1" spans="1:2">
      <c r="A7596" s="102"/>
      <c r="B7596" s="152"/>
    </row>
    <row r="7597" s="22" customFormat="1" spans="1:2">
      <c r="A7597" s="102"/>
      <c r="B7597" s="152"/>
    </row>
    <row r="7598" s="22" customFormat="1" spans="1:2">
      <c r="A7598" s="102"/>
      <c r="B7598" s="152"/>
    </row>
    <row r="7599" s="22" customFormat="1" spans="1:2">
      <c r="A7599" s="102"/>
      <c r="B7599" s="152"/>
    </row>
    <row r="7600" s="22" customFormat="1" spans="1:2">
      <c r="A7600" s="102"/>
      <c r="B7600" s="152"/>
    </row>
    <row r="7601" s="22" customFormat="1" spans="1:2">
      <c r="A7601" s="102"/>
      <c r="B7601" s="152"/>
    </row>
    <row r="7602" s="22" customFormat="1" spans="1:2">
      <c r="A7602" s="102"/>
      <c r="B7602" s="152"/>
    </row>
    <row r="7603" s="22" customFormat="1" spans="1:2">
      <c r="A7603" s="102"/>
      <c r="B7603" s="152"/>
    </row>
    <row r="7604" s="22" customFormat="1" spans="1:2">
      <c r="A7604" s="102"/>
      <c r="B7604" s="152"/>
    </row>
    <row r="7605" s="22" customFormat="1" spans="1:2">
      <c r="A7605" s="102"/>
      <c r="B7605" s="152"/>
    </row>
    <row r="7606" s="22" customFormat="1" spans="1:2">
      <c r="A7606" s="102"/>
      <c r="B7606" s="152"/>
    </row>
    <row r="7607" s="22" customFormat="1" spans="1:2">
      <c r="A7607" s="102"/>
      <c r="B7607" s="152"/>
    </row>
    <row r="7608" s="22" customFormat="1" spans="1:2">
      <c r="A7608" s="102"/>
      <c r="B7608" s="152"/>
    </row>
    <row r="7609" s="22" customFormat="1" spans="1:2">
      <c r="A7609" s="102"/>
      <c r="B7609" s="152"/>
    </row>
    <row r="7610" s="22" customFormat="1" spans="1:2">
      <c r="A7610" s="102"/>
      <c r="B7610" s="152"/>
    </row>
    <row r="7611" s="22" customFormat="1" spans="1:2">
      <c r="A7611" s="102"/>
      <c r="B7611" s="152"/>
    </row>
    <row r="7612" s="22" customFormat="1" spans="1:2">
      <c r="A7612" s="102"/>
      <c r="B7612" s="152"/>
    </row>
    <row r="7613" s="22" customFormat="1" spans="1:2">
      <c r="A7613" s="102"/>
      <c r="B7613" s="152"/>
    </row>
    <row r="7614" s="22" customFormat="1" spans="1:2">
      <c r="A7614" s="102"/>
      <c r="B7614" s="152"/>
    </row>
    <row r="7615" s="22" customFormat="1" spans="1:2">
      <c r="A7615" s="102"/>
      <c r="B7615" s="152"/>
    </row>
    <row r="7616" s="22" customFormat="1" spans="1:2">
      <c r="A7616" s="102"/>
      <c r="B7616" s="152"/>
    </row>
    <row r="7617" s="22" customFormat="1" spans="1:2">
      <c r="A7617" s="102"/>
      <c r="B7617" s="152"/>
    </row>
    <row r="7618" s="22" customFormat="1" spans="1:2">
      <c r="A7618" s="102"/>
      <c r="B7618" s="152"/>
    </row>
    <row r="7619" s="22" customFormat="1" spans="1:2">
      <c r="A7619" s="102"/>
      <c r="B7619" s="152"/>
    </row>
    <row r="7620" s="22" customFormat="1" spans="1:2">
      <c r="A7620" s="102"/>
      <c r="B7620" s="152"/>
    </row>
    <row r="7621" s="22" customFormat="1" spans="1:2">
      <c r="A7621" s="102"/>
      <c r="B7621" s="152"/>
    </row>
    <row r="7622" s="22" customFormat="1" spans="1:2">
      <c r="A7622" s="102"/>
      <c r="B7622" s="152"/>
    </row>
    <row r="7623" s="22" customFormat="1" spans="1:2">
      <c r="A7623" s="102"/>
      <c r="B7623" s="152"/>
    </row>
    <row r="7624" s="22" customFormat="1" spans="1:2">
      <c r="A7624" s="102"/>
      <c r="B7624" s="152"/>
    </row>
    <row r="7625" s="22" customFormat="1" spans="1:2">
      <c r="A7625" s="102"/>
      <c r="B7625" s="152"/>
    </row>
    <row r="7626" s="22" customFormat="1" spans="1:2">
      <c r="A7626" s="102"/>
      <c r="B7626" s="152"/>
    </row>
    <row r="7627" s="22" customFormat="1" spans="1:2">
      <c r="A7627" s="102"/>
      <c r="B7627" s="152"/>
    </row>
    <row r="7628" s="22" customFormat="1" spans="1:2">
      <c r="A7628" s="102"/>
      <c r="B7628" s="152"/>
    </row>
    <row r="7629" s="22" customFormat="1" spans="1:2">
      <c r="A7629" s="102"/>
      <c r="B7629" s="152"/>
    </row>
    <row r="7630" s="22" customFormat="1" spans="1:2">
      <c r="A7630" s="102"/>
      <c r="B7630" s="152"/>
    </row>
    <row r="7631" s="22" customFormat="1" spans="1:2">
      <c r="A7631" s="102"/>
      <c r="B7631" s="152"/>
    </row>
    <row r="7632" s="22" customFormat="1" spans="1:2">
      <c r="A7632" s="102"/>
      <c r="B7632" s="152"/>
    </row>
    <row r="7633" s="22" customFormat="1" spans="1:2">
      <c r="A7633" s="102"/>
      <c r="B7633" s="152"/>
    </row>
    <row r="7634" s="22" customFormat="1" spans="1:2">
      <c r="A7634" s="102"/>
      <c r="B7634" s="152"/>
    </row>
    <row r="7635" s="22" customFormat="1" spans="1:2">
      <c r="A7635" s="102"/>
      <c r="B7635" s="152"/>
    </row>
    <row r="7636" s="22" customFormat="1" spans="1:2">
      <c r="A7636" s="102"/>
      <c r="B7636" s="152"/>
    </row>
    <row r="7637" s="22" customFormat="1" spans="1:2">
      <c r="A7637" s="102"/>
      <c r="B7637" s="152"/>
    </row>
    <row r="7638" s="22" customFormat="1" spans="1:2">
      <c r="A7638" s="102"/>
      <c r="B7638" s="152"/>
    </row>
    <row r="7639" s="22" customFormat="1" spans="1:2">
      <c r="A7639" s="102"/>
      <c r="B7639" s="152"/>
    </row>
    <row r="7640" s="22" customFormat="1" spans="1:2">
      <c r="A7640" s="102"/>
      <c r="B7640" s="152"/>
    </row>
    <row r="7641" s="22" customFormat="1" spans="1:2">
      <c r="A7641" s="102"/>
      <c r="B7641" s="152"/>
    </row>
    <row r="7642" s="22" customFormat="1" spans="1:2">
      <c r="A7642" s="102"/>
      <c r="B7642" s="152"/>
    </row>
    <row r="7643" s="22" customFormat="1" spans="1:2">
      <c r="A7643" s="102"/>
      <c r="B7643" s="152"/>
    </row>
    <row r="7644" s="22" customFormat="1" spans="1:2">
      <c r="A7644" s="102"/>
      <c r="B7644" s="152"/>
    </row>
    <row r="7645" s="22" customFormat="1" spans="1:2">
      <c r="A7645" s="102"/>
      <c r="B7645" s="152"/>
    </row>
    <row r="7646" s="22" customFormat="1" spans="1:2">
      <c r="A7646" s="102"/>
      <c r="B7646" s="152"/>
    </row>
    <row r="7647" s="22" customFormat="1" spans="1:2">
      <c r="A7647" s="102"/>
      <c r="B7647" s="152"/>
    </row>
    <row r="7648" s="22" customFormat="1" spans="1:2">
      <c r="A7648" s="102"/>
      <c r="B7648" s="152"/>
    </row>
    <row r="7649" s="22" customFormat="1" spans="1:2">
      <c r="A7649" s="102"/>
      <c r="B7649" s="152"/>
    </row>
    <row r="7650" s="22" customFormat="1" spans="1:2">
      <c r="A7650" s="102"/>
      <c r="B7650" s="152"/>
    </row>
    <row r="7651" s="22" customFormat="1" spans="1:2">
      <c r="A7651" s="102"/>
      <c r="B7651" s="152"/>
    </row>
    <row r="7652" s="22" customFormat="1" spans="1:2">
      <c r="A7652" s="102"/>
      <c r="B7652" s="152"/>
    </row>
    <row r="7653" s="22" customFormat="1" spans="1:2">
      <c r="A7653" s="102"/>
      <c r="B7653" s="152"/>
    </row>
    <row r="7654" s="22" customFormat="1" spans="1:2">
      <c r="A7654" s="102"/>
      <c r="B7654" s="152"/>
    </row>
    <row r="7655" s="22" customFormat="1" spans="1:2">
      <c r="A7655" s="102"/>
      <c r="B7655" s="152"/>
    </row>
    <row r="7656" s="22" customFormat="1" spans="1:2">
      <c r="A7656" s="102"/>
      <c r="B7656" s="152"/>
    </row>
    <row r="7657" s="22" customFormat="1" spans="1:2">
      <c r="A7657" s="102"/>
      <c r="B7657" s="152"/>
    </row>
    <row r="7658" s="22" customFormat="1" spans="1:2">
      <c r="A7658" s="102"/>
      <c r="B7658" s="152"/>
    </row>
    <row r="7659" s="22" customFormat="1" spans="1:2">
      <c r="A7659" s="102"/>
      <c r="B7659" s="152"/>
    </row>
    <row r="7660" s="22" customFormat="1" spans="1:2">
      <c r="A7660" s="102"/>
      <c r="B7660" s="152"/>
    </row>
    <row r="7661" s="22" customFormat="1" spans="1:2">
      <c r="A7661" s="102"/>
      <c r="B7661" s="152"/>
    </row>
    <row r="7662" s="22" customFormat="1" spans="1:2">
      <c r="A7662" s="102"/>
      <c r="B7662" s="152"/>
    </row>
    <row r="7663" s="22" customFormat="1" spans="1:2">
      <c r="A7663" s="102"/>
      <c r="B7663" s="152"/>
    </row>
    <row r="7664" s="22" customFormat="1" spans="1:2">
      <c r="A7664" s="102"/>
      <c r="B7664" s="152"/>
    </row>
    <row r="7665" s="22" customFormat="1" spans="1:2">
      <c r="A7665" s="102"/>
      <c r="B7665" s="152"/>
    </row>
    <row r="7666" s="22" customFormat="1" spans="1:2">
      <c r="A7666" s="102"/>
      <c r="B7666" s="152"/>
    </row>
    <row r="7667" s="22" customFormat="1" spans="1:2">
      <c r="A7667" s="102"/>
      <c r="B7667" s="152"/>
    </row>
    <row r="7668" s="22" customFormat="1" spans="1:2">
      <c r="A7668" s="102"/>
      <c r="B7668" s="152"/>
    </row>
    <row r="7669" s="22" customFormat="1" spans="1:2">
      <c r="A7669" s="102"/>
      <c r="B7669" s="152"/>
    </row>
    <row r="7670" s="22" customFormat="1" spans="1:2">
      <c r="A7670" s="102"/>
      <c r="B7670" s="152"/>
    </row>
    <row r="7671" s="22" customFormat="1" spans="1:2">
      <c r="A7671" s="102"/>
      <c r="B7671" s="152"/>
    </row>
    <row r="7672" s="22" customFormat="1" spans="1:2">
      <c r="A7672" s="102"/>
      <c r="B7672" s="152"/>
    </row>
    <row r="7673" s="22" customFormat="1" spans="1:2">
      <c r="A7673" s="102"/>
      <c r="B7673" s="152"/>
    </row>
    <row r="7674" s="22" customFormat="1" spans="1:2">
      <c r="A7674" s="102"/>
      <c r="B7674" s="152"/>
    </row>
    <row r="7675" s="22" customFormat="1" spans="1:2">
      <c r="A7675" s="102"/>
      <c r="B7675" s="152"/>
    </row>
    <row r="7676" s="22" customFormat="1" spans="1:2">
      <c r="A7676" s="102"/>
      <c r="B7676" s="152"/>
    </row>
    <row r="7677" s="22" customFormat="1" spans="1:2">
      <c r="A7677" s="102"/>
      <c r="B7677" s="152"/>
    </row>
    <row r="7678" s="22" customFormat="1" spans="1:2">
      <c r="A7678" s="102"/>
      <c r="B7678" s="152"/>
    </row>
    <row r="7679" s="22" customFormat="1" spans="1:2">
      <c r="A7679" s="102"/>
      <c r="B7679" s="152"/>
    </row>
    <row r="7680" s="22" customFormat="1" spans="1:2">
      <c r="A7680" s="102"/>
      <c r="B7680" s="152"/>
    </row>
    <row r="7681" s="22" customFormat="1" spans="1:2">
      <c r="A7681" s="102"/>
      <c r="B7681" s="152"/>
    </row>
    <row r="7682" s="22" customFormat="1" spans="1:2">
      <c r="A7682" s="102"/>
      <c r="B7682" s="152"/>
    </row>
    <row r="7683" s="22" customFormat="1" spans="1:2">
      <c r="A7683" s="102"/>
      <c r="B7683" s="152"/>
    </row>
    <row r="7684" s="22" customFormat="1" spans="1:2">
      <c r="A7684" s="102"/>
      <c r="B7684" s="152"/>
    </row>
    <row r="7685" s="22" customFormat="1" spans="1:2">
      <c r="A7685" s="102"/>
      <c r="B7685" s="152"/>
    </row>
    <row r="7686" s="22" customFormat="1" spans="1:2">
      <c r="A7686" s="102"/>
      <c r="B7686" s="152"/>
    </row>
    <row r="7687" s="22" customFormat="1" spans="1:2">
      <c r="A7687" s="102"/>
      <c r="B7687" s="152"/>
    </row>
    <row r="7688" s="22" customFormat="1" spans="1:2">
      <c r="A7688" s="102"/>
      <c r="B7688" s="152"/>
    </row>
    <row r="7689" s="22" customFormat="1" spans="1:2">
      <c r="A7689" s="102"/>
      <c r="B7689" s="152"/>
    </row>
    <row r="7690" s="22" customFormat="1" spans="1:2">
      <c r="A7690" s="102"/>
      <c r="B7690" s="152"/>
    </row>
    <row r="7691" s="22" customFormat="1" spans="1:2">
      <c r="A7691" s="102"/>
      <c r="B7691" s="152"/>
    </row>
    <row r="7692" s="22" customFormat="1" spans="1:2">
      <c r="A7692" s="102"/>
      <c r="B7692" s="152"/>
    </row>
    <row r="7693" s="22" customFormat="1" spans="1:2">
      <c r="A7693" s="102"/>
      <c r="B7693" s="152"/>
    </row>
    <row r="7694" s="22" customFormat="1" spans="1:2">
      <c r="A7694" s="102"/>
      <c r="B7694" s="152"/>
    </row>
    <row r="7695" s="22" customFormat="1" spans="1:2">
      <c r="A7695" s="102"/>
      <c r="B7695" s="152"/>
    </row>
    <row r="7696" s="22" customFormat="1" spans="1:2">
      <c r="A7696" s="102"/>
      <c r="B7696" s="152"/>
    </row>
    <row r="7697" s="22" customFormat="1" spans="1:2">
      <c r="A7697" s="102"/>
      <c r="B7697" s="152"/>
    </row>
    <row r="7698" s="22" customFormat="1" spans="1:2">
      <c r="A7698" s="102"/>
      <c r="B7698" s="152"/>
    </row>
    <row r="7699" s="22" customFormat="1" spans="1:2">
      <c r="A7699" s="102"/>
      <c r="B7699" s="152"/>
    </row>
    <row r="7700" s="22" customFormat="1" spans="1:2">
      <c r="A7700" s="102"/>
      <c r="B7700" s="152"/>
    </row>
    <row r="7701" s="22" customFormat="1" spans="1:2">
      <c r="A7701" s="102"/>
      <c r="B7701" s="152"/>
    </row>
    <row r="7702" s="22" customFormat="1" spans="1:2">
      <c r="A7702" s="102"/>
      <c r="B7702" s="152"/>
    </row>
    <row r="7703" s="22" customFormat="1" spans="1:2">
      <c r="A7703" s="102"/>
      <c r="B7703" s="152"/>
    </row>
    <row r="7704" s="22" customFormat="1" spans="1:2">
      <c r="A7704" s="102"/>
      <c r="B7704" s="152"/>
    </row>
    <row r="7705" s="22" customFormat="1" spans="1:2">
      <c r="A7705" s="102"/>
      <c r="B7705" s="152"/>
    </row>
    <row r="7706" s="22" customFormat="1" spans="1:2">
      <c r="A7706" s="102"/>
      <c r="B7706" s="152"/>
    </row>
    <row r="7707" s="22" customFormat="1" spans="1:2">
      <c r="A7707" s="102"/>
      <c r="B7707" s="152"/>
    </row>
    <row r="7708" s="22" customFormat="1" spans="1:2">
      <c r="A7708" s="102"/>
      <c r="B7708" s="152"/>
    </row>
    <row r="7709" s="22" customFormat="1" spans="1:2">
      <c r="A7709" s="102"/>
      <c r="B7709" s="152"/>
    </row>
    <row r="7710" s="22" customFormat="1" spans="1:2">
      <c r="A7710" s="102"/>
      <c r="B7710" s="152"/>
    </row>
    <row r="7711" s="22" customFormat="1" spans="1:2">
      <c r="A7711" s="102"/>
      <c r="B7711" s="152"/>
    </row>
    <row r="7712" s="22" customFormat="1" spans="1:2">
      <c r="A7712" s="102"/>
      <c r="B7712" s="152"/>
    </row>
    <row r="7713" s="22" customFormat="1" spans="1:2">
      <c r="A7713" s="102"/>
      <c r="B7713" s="152"/>
    </row>
    <row r="7714" s="22" customFormat="1" spans="1:2">
      <c r="A7714" s="102"/>
      <c r="B7714" s="152"/>
    </row>
    <row r="7715" s="22" customFormat="1" spans="1:2">
      <c r="A7715" s="102"/>
      <c r="B7715" s="152"/>
    </row>
    <row r="7716" s="22" customFormat="1" spans="1:2">
      <c r="A7716" s="102"/>
      <c r="B7716" s="152"/>
    </row>
    <row r="7717" s="22" customFormat="1" spans="1:2">
      <c r="A7717" s="102"/>
      <c r="B7717" s="152"/>
    </row>
    <row r="7718" s="22" customFormat="1" spans="1:2">
      <c r="A7718" s="102"/>
      <c r="B7718" s="152"/>
    </row>
    <row r="7719" s="22" customFormat="1" spans="1:2">
      <c r="A7719" s="102"/>
      <c r="B7719" s="152"/>
    </row>
    <row r="7720" s="22" customFormat="1" spans="1:2">
      <c r="A7720" s="102"/>
      <c r="B7720" s="152"/>
    </row>
    <row r="7721" s="22" customFormat="1" spans="1:2">
      <c r="A7721" s="102"/>
      <c r="B7721" s="152"/>
    </row>
    <row r="7722" s="22" customFormat="1" spans="1:2">
      <c r="A7722" s="102"/>
      <c r="B7722" s="152"/>
    </row>
    <row r="7723" s="22" customFormat="1" spans="1:2">
      <c r="A7723" s="102"/>
      <c r="B7723" s="152"/>
    </row>
    <row r="7724" s="22" customFormat="1" spans="1:2">
      <c r="A7724" s="102"/>
      <c r="B7724" s="152"/>
    </row>
    <row r="7725" s="22" customFormat="1" spans="1:2">
      <c r="A7725" s="102"/>
      <c r="B7725" s="152"/>
    </row>
    <row r="7726" s="22" customFormat="1" spans="1:2">
      <c r="A7726" s="102"/>
      <c r="B7726" s="152"/>
    </row>
    <row r="7727" s="22" customFormat="1" spans="1:2">
      <c r="A7727" s="102"/>
      <c r="B7727" s="152"/>
    </row>
    <row r="7728" s="22" customFormat="1" spans="1:2">
      <c r="A7728" s="102"/>
      <c r="B7728" s="152"/>
    </row>
    <row r="7729" s="22" customFormat="1" spans="1:2">
      <c r="A7729" s="102"/>
      <c r="B7729" s="152"/>
    </row>
    <row r="7730" s="22" customFormat="1" spans="1:2">
      <c r="A7730" s="102"/>
      <c r="B7730" s="152"/>
    </row>
    <row r="7731" s="22" customFormat="1" spans="1:2">
      <c r="A7731" s="102"/>
      <c r="B7731" s="152"/>
    </row>
    <row r="7732" s="22" customFormat="1" spans="1:2">
      <c r="A7732" s="102"/>
      <c r="B7732" s="152"/>
    </row>
    <row r="7733" s="22" customFormat="1" spans="1:2">
      <c r="A7733" s="102"/>
      <c r="B7733" s="152"/>
    </row>
    <row r="7734" s="22" customFormat="1" spans="1:2">
      <c r="A7734" s="102"/>
      <c r="B7734" s="152"/>
    </row>
    <row r="7735" s="22" customFormat="1" spans="1:2">
      <c r="A7735" s="102"/>
      <c r="B7735" s="152"/>
    </row>
    <row r="7736" s="22" customFormat="1" spans="1:2">
      <c r="A7736" s="102"/>
      <c r="B7736" s="152"/>
    </row>
    <row r="7737" s="22" customFormat="1" spans="1:2">
      <c r="A7737" s="102"/>
      <c r="B7737" s="152"/>
    </row>
    <row r="7738" s="22" customFormat="1" spans="1:2">
      <c r="A7738" s="102"/>
      <c r="B7738" s="152"/>
    </row>
    <row r="7739" s="22" customFormat="1" spans="1:2">
      <c r="A7739" s="102"/>
      <c r="B7739" s="152"/>
    </row>
    <row r="7740" s="22" customFormat="1" spans="1:2">
      <c r="A7740" s="102"/>
      <c r="B7740" s="152"/>
    </row>
    <row r="7741" s="22" customFormat="1" spans="1:2">
      <c r="A7741" s="102"/>
      <c r="B7741" s="152"/>
    </row>
    <row r="7742" s="22" customFormat="1" spans="1:2">
      <c r="A7742" s="102"/>
      <c r="B7742" s="152"/>
    </row>
    <row r="7743" s="22" customFormat="1" spans="1:2">
      <c r="A7743" s="102"/>
      <c r="B7743" s="152"/>
    </row>
    <row r="7744" s="22" customFormat="1" spans="1:2">
      <c r="A7744" s="102"/>
      <c r="B7744" s="152"/>
    </row>
    <row r="7745" s="22" customFormat="1" spans="1:2">
      <c r="A7745" s="102"/>
      <c r="B7745" s="152"/>
    </row>
    <row r="7746" s="22" customFormat="1" spans="1:2">
      <c r="A7746" s="102"/>
      <c r="B7746" s="152"/>
    </row>
    <row r="7747" s="22" customFormat="1" spans="1:2">
      <c r="A7747" s="102"/>
      <c r="B7747" s="152"/>
    </row>
    <row r="7748" s="22" customFormat="1" spans="1:2">
      <c r="A7748" s="102"/>
      <c r="B7748" s="152"/>
    </row>
    <row r="7749" s="22" customFormat="1" spans="1:2">
      <c r="A7749" s="102"/>
      <c r="B7749" s="152"/>
    </row>
    <row r="7750" s="22" customFormat="1" spans="1:2">
      <c r="A7750" s="102"/>
      <c r="B7750" s="152"/>
    </row>
    <row r="7751" s="22" customFormat="1" spans="1:2">
      <c r="A7751" s="102"/>
      <c r="B7751" s="152"/>
    </row>
    <row r="7752" s="22" customFormat="1" spans="1:2">
      <c r="A7752" s="102"/>
      <c r="B7752" s="152"/>
    </row>
    <row r="7753" s="22" customFormat="1" spans="1:2">
      <c r="A7753" s="102"/>
      <c r="B7753" s="152"/>
    </row>
    <row r="7754" s="22" customFormat="1" spans="1:2">
      <c r="A7754" s="102"/>
      <c r="B7754" s="152"/>
    </row>
    <row r="7755" s="22" customFormat="1" spans="1:2">
      <c r="A7755" s="102"/>
      <c r="B7755" s="152"/>
    </row>
    <row r="7756" s="22" customFormat="1" spans="1:2">
      <c r="A7756" s="102"/>
      <c r="B7756" s="152"/>
    </row>
    <row r="7757" s="22" customFormat="1" spans="1:2">
      <c r="A7757" s="102"/>
      <c r="B7757" s="152"/>
    </row>
    <row r="7758" s="22" customFormat="1" spans="1:2">
      <c r="A7758" s="102"/>
      <c r="B7758" s="152"/>
    </row>
    <row r="7759" s="22" customFormat="1" spans="1:2">
      <c r="A7759" s="102"/>
      <c r="B7759" s="152"/>
    </row>
    <row r="7760" s="22" customFormat="1" spans="1:2">
      <c r="A7760" s="102"/>
      <c r="B7760" s="152"/>
    </row>
    <row r="7761" s="22" customFormat="1" spans="1:2">
      <c r="A7761" s="102"/>
      <c r="B7761" s="152"/>
    </row>
    <row r="7762" s="22" customFormat="1" spans="1:2">
      <c r="A7762" s="102"/>
      <c r="B7762" s="152"/>
    </row>
    <row r="7763" s="22" customFormat="1" spans="1:2">
      <c r="A7763" s="102"/>
      <c r="B7763" s="152"/>
    </row>
    <row r="7764" s="22" customFormat="1" spans="1:2">
      <c r="A7764" s="102"/>
      <c r="B7764" s="152"/>
    </row>
    <row r="7765" s="22" customFormat="1" spans="1:2">
      <c r="A7765" s="102"/>
      <c r="B7765" s="152"/>
    </row>
    <row r="7766" s="22" customFormat="1" spans="1:2">
      <c r="A7766" s="102"/>
      <c r="B7766" s="152"/>
    </row>
    <row r="7767" s="22" customFormat="1" spans="1:2">
      <c r="A7767" s="102"/>
      <c r="B7767" s="152"/>
    </row>
    <row r="7768" s="22" customFormat="1" spans="1:2">
      <c r="A7768" s="102"/>
      <c r="B7768" s="152"/>
    </row>
    <row r="7769" s="22" customFormat="1" spans="1:2">
      <c r="A7769" s="102"/>
      <c r="B7769" s="152"/>
    </row>
    <row r="7770" s="22" customFormat="1" spans="1:2">
      <c r="A7770" s="102"/>
      <c r="B7770" s="152"/>
    </row>
    <row r="7771" s="22" customFormat="1" spans="1:2">
      <c r="A7771" s="102"/>
      <c r="B7771" s="152"/>
    </row>
    <row r="7772" s="22" customFormat="1" spans="1:2">
      <c r="A7772" s="102"/>
      <c r="B7772" s="152"/>
    </row>
    <row r="7773" s="22" customFormat="1" spans="1:2">
      <c r="A7773" s="102"/>
      <c r="B7773" s="152"/>
    </row>
    <row r="7774" s="22" customFormat="1" spans="1:2">
      <c r="A7774" s="102"/>
      <c r="B7774" s="152"/>
    </row>
    <row r="7775" s="22" customFormat="1" spans="1:2">
      <c r="A7775" s="102"/>
      <c r="B7775" s="152"/>
    </row>
    <row r="7776" s="22" customFormat="1" spans="1:2">
      <c r="A7776" s="102"/>
      <c r="B7776" s="152"/>
    </row>
    <row r="7777" s="22" customFormat="1" spans="1:2">
      <c r="A7777" s="102"/>
      <c r="B7777" s="152"/>
    </row>
    <row r="7778" s="22" customFormat="1" spans="1:2">
      <c r="A7778" s="102"/>
      <c r="B7778" s="152"/>
    </row>
    <row r="7779" s="22" customFormat="1" spans="1:2">
      <c r="A7779" s="102"/>
      <c r="B7779" s="152"/>
    </row>
    <row r="7780" s="22" customFormat="1" spans="1:2">
      <c r="A7780" s="102"/>
      <c r="B7780" s="152"/>
    </row>
    <row r="7781" s="22" customFormat="1" spans="1:2">
      <c r="A7781" s="102"/>
      <c r="B7781" s="152"/>
    </row>
    <row r="7782" s="22" customFormat="1" spans="1:2">
      <c r="A7782" s="102"/>
      <c r="B7782" s="152"/>
    </row>
    <row r="7783" s="22" customFormat="1" spans="1:2">
      <c r="A7783" s="102"/>
      <c r="B7783" s="152"/>
    </row>
    <row r="7784" s="22" customFormat="1" spans="1:2">
      <c r="A7784" s="102"/>
      <c r="B7784" s="152"/>
    </row>
    <row r="7785" s="22" customFormat="1" spans="1:2">
      <c r="A7785" s="102"/>
      <c r="B7785" s="152"/>
    </row>
    <row r="7786" s="22" customFormat="1" spans="1:2">
      <c r="A7786" s="102"/>
      <c r="B7786" s="152"/>
    </row>
    <row r="7787" s="22" customFormat="1" spans="1:2">
      <c r="A7787" s="102"/>
      <c r="B7787" s="152"/>
    </row>
    <row r="7788" s="22" customFormat="1" spans="1:2">
      <c r="A7788" s="102"/>
      <c r="B7788" s="152"/>
    </row>
    <row r="7789" s="22" customFormat="1" spans="1:2">
      <c r="A7789" s="102"/>
      <c r="B7789" s="152"/>
    </row>
    <row r="7790" s="22" customFormat="1" spans="1:2">
      <c r="A7790" s="102"/>
      <c r="B7790" s="152"/>
    </row>
    <row r="7791" s="22" customFormat="1" spans="1:2">
      <c r="A7791" s="102"/>
      <c r="B7791" s="152"/>
    </row>
    <row r="7792" s="22" customFormat="1" spans="1:2">
      <c r="A7792" s="102"/>
      <c r="B7792" s="152"/>
    </row>
    <row r="7793" s="22" customFormat="1" spans="1:2">
      <c r="A7793" s="102"/>
      <c r="B7793" s="152"/>
    </row>
    <row r="7794" s="22" customFormat="1" spans="1:2">
      <c r="A7794" s="102"/>
      <c r="B7794" s="152"/>
    </row>
    <row r="7795" s="22" customFormat="1" spans="1:2">
      <c r="A7795" s="102"/>
      <c r="B7795" s="152"/>
    </row>
    <row r="7796" s="22" customFormat="1" spans="1:2">
      <c r="A7796" s="102"/>
      <c r="B7796" s="152"/>
    </row>
    <row r="7797" s="22" customFormat="1" spans="1:2">
      <c r="A7797" s="102"/>
      <c r="B7797" s="152"/>
    </row>
    <row r="7798" s="22" customFormat="1" spans="1:2">
      <c r="A7798" s="102"/>
      <c r="B7798" s="152"/>
    </row>
    <row r="7799" s="22" customFormat="1" spans="1:2">
      <c r="A7799" s="102"/>
      <c r="B7799" s="152"/>
    </row>
    <row r="7800" s="22" customFormat="1" spans="1:2">
      <c r="A7800" s="102"/>
      <c r="B7800" s="152"/>
    </row>
    <row r="7801" s="22" customFormat="1" spans="1:2">
      <c r="A7801" s="102"/>
      <c r="B7801" s="152"/>
    </row>
    <row r="7802" s="22" customFormat="1" spans="1:2">
      <c r="A7802" s="102"/>
      <c r="B7802" s="152"/>
    </row>
    <row r="7803" s="22" customFormat="1" spans="1:2">
      <c r="A7803" s="102"/>
      <c r="B7803" s="152"/>
    </row>
    <row r="7804" s="22" customFormat="1" spans="1:2">
      <c r="A7804" s="102"/>
      <c r="B7804" s="152"/>
    </row>
    <row r="7805" s="22" customFormat="1" spans="1:2">
      <c r="A7805" s="102"/>
      <c r="B7805" s="152"/>
    </row>
    <row r="7806" s="22" customFormat="1" spans="1:2">
      <c r="A7806" s="102"/>
      <c r="B7806" s="152"/>
    </row>
    <row r="7807" s="22" customFormat="1" spans="1:2">
      <c r="A7807" s="102"/>
      <c r="B7807" s="152"/>
    </row>
    <row r="7808" s="22" customFormat="1" spans="1:2">
      <c r="A7808" s="102"/>
      <c r="B7808" s="152"/>
    </row>
    <row r="7809" s="22" customFormat="1" spans="1:2">
      <c r="A7809" s="102"/>
      <c r="B7809" s="152"/>
    </row>
    <row r="7810" s="22" customFormat="1" spans="1:2">
      <c r="A7810" s="102"/>
      <c r="B7810" s="152"/>
    </row>
    <row r="7811" s="22" customFormat="1" spans="1:2">
      <c r="A7811" s="102"/>
      <c r="B7811" s="152"/>
    </row>
    <row r="7812" s="22" customFormat="1" spans="1:2">
      <c r="A7812" s="102"/>
      <c r="B7812" s="152"/>
    </row>
    <row r="7813" s="22" customFormat="1" spans="1:2">
      <c r="A7813" s="102"/>
      <c r="B7813" s="152"/>
    </row>
    <row r="7814" s="22" customFormat="1" spans="1:2">
      <c r="A7814" s="102"/>
      <c r="B7814" s="152"/>
    </row>
    <row r="7815" s="22" customFormat="1" spans="1:2">
      <c r="A7815" s="102"/>
      <c r="B7815" s="152"/>
    </row>
    <row r="7816" s="22" customFormat="1" spans="1:2">
      <c r="A7816" s="102"/>
      <c r="B7816" s="152"/>
    </row>
    <row r="7817" s="22" customFormat="1" spans="1:2">
      <c r="A7817" s="102"/>
      <c r="B7817" s="152"/>
    </row>
    <row r="7818" s="22" customFormat="1" spans="1:2">
      <c r="A7818" s="102"/>
      <c r="B7818" s="152"/>
    </row>
    <row r="7819" s="22" customFormat="1" spans="1:2">
      <c r="A7819" s="102"/>
      <c r="B7819" s="152"/>
    </row>
    <row r="7820" s="22" customFormat="1" spans="1:2">
      <c r="A7820" s="102"/>
      <c r="B7820" s="152"/>
    </row>
    <row r="7821" s="22" customFormat="1" spans="1:2">
      <c r="A7821" s="102"/>
      <c r="B7821" s="152"/>
    </row>
    <row r="7822" s="22" customFormat="1" spans="1:2">
      <c r="A7822" s="102"/>
      <c r="B7822" s="152"/>
    </row>
    <row r="7823" s="22" customFormat="1" spans="1:2">
      <c r="A7823" s="102"/>
      <c r="B7823" s="152"/>
    </row>
    <row r="7824" s="22" customFormat="1" spans="1:2">
      <c r="A7824" s="102"/>
      <c r="B7824" s="152"/>
    </row>
    <row r="7825" s="22" customFormat="1" spans="1:2">
      <c r="A7825" s="102"/>
      <c r="B7825" s="152"/>
    </row>
    <row r="7826" s="22" customFormat="1" spans="1:2">
      <c r="A7826" s="102"/>
      <c r="B7826" s="152"/>
    </row>
    <row r="7827" s="22" customFormat="1" spans="1:2">
      <c r="A7827" s="102"/>
      <c r="B7827" s="152"/>
    </row>
    <row r="7828" s="22" customFormat="1" spans="1:2">
      <c r="A7828" s="102"/>
      <c r="B7828" s="152"/>
    </row>
    <row r="7829" s="22" customFormat="1" spans="1:2">
      <c r="A7829" s="102"/>
      <c r="B7829" s="152"/>
    </row>
    <row r="7830" s="22" customFormat="1" spans="1:2">
      <c r="A7830" s="102"/>
      <c r="B7830" s="152"/>
    </row>
    <row r="7831" s="22" customFormat="1" spans="1:2">
      <c r="A7831" s="102"/>
      <c r="B7831" s="152"/>
    </row>
    <row r="7832" s="22" customFormat="1" spans="1:2">
      <c r="A7832" s="102"/>
      <c r="B7832" s="152"/>
    </row>
    <row r="7833" s="22" customFormat="1" spans="1:2">
      <c r="A7833" s="102"/>
      <c r="B7833" s="152"/>
    </row>
    <row r="7834" s="22" customFormat="1" spans="1:2">
      <c r="A7834" s="102"/>
      <c r="B7834" s="152"/>
    </row>
    <row r="7835" s="22" customFormat="1" spans="1:2">
      <c r="A7835" s="102"/>
      <c r="B7835" s="152"/>
    </row>
    <row r="7836" s="22" customFormat="1" spans="1:2">
      <c r="A7836" s="102"/>
      <c r="B7836" s="152"/>
    </row>
    <row r="7837" s="22" customFormat="1" spans="1:2">
      <c r="A7837" s="102"/>
      <c r="B7837" s="152"/>
    </row>
    <row r="7838" s="22" customFormat="1" spans="1:2">
      <c r="A7838" s="102"/>
      <c r="B7838" s="152"/>
    </row>
    <row r="7839" s="22" customFormat="1" spans="1:2">
      <c r="A7839" s="102"/>
      <c r="B7839" s="152"/>
    </row>
    <row r="7840" s="22" customFormat="1" spans="1:2">
      <c r="A7840" s="102"/>
      <c r="B7840" s="152"/>
    </row>
    <row r="7841" s="22" customFormat="1" spans="1:2">
      <c r="A7841" s="102"/>
      <c r="B7841" s="152"/>
    </row>
    <row r="7842" s="22" customFormat="1" spans="1:2">
      <c r="A7842" s="102"/>
      <c r="B7842" s="152"/>
    </row>
    <row r="7843" s="22" customFormat="1" spans="1:2">
      <c r="A7843" s="102"/>
      <c r="B7843" s="152"/>
    </row>
    <row r="7844" s="22" customFormat="1" spans="1:2">
      <c r="A7844" s="102"/>
      <c r="B7844" s="152"/>
    </row>
    <row r="7845" s="22" customFormat="1" spans="1:2">
      <c r="A7845" s="102"/>
      <c r="B7845" s="152"/>
    </row>
    <row r="7846" s="22" customFormat="1" spans="1:2">
      <c r="A7846" s="102"/>
      <c r="B7846" s="152"/>
    </row>
    <row r="7847" s="22" customFormat="1" spans="1:2">
      <c r="A7847" s="102"/>
      <c r="B7847" s="152"/>
    </row>
    <row r="7848" s="22" customFormat="1" spans="1:2">
      <c r="A7848" s="102"/>
      <c r="B7848" s="152"/>
    </row>
    <row r="7849" s="22" customFormat="1" spans="1:2">
      <c r="A7849" s="102"/>
      <c r="B7849" s="152"/>
    </row>
    <row r="7850" s="22" customFormat="1" spans="1:2">
      <c r="A7850" s="102"/>
      <c r="B7850" s="152"/>
    </row>
    <row r="7851" s="22" customFormat="1" spans="1:2">
      <c r="A7851" s="102"/>
      <c r="B7851" s="152"/>
    </row>
    <row r="7852" s="22" customFormat="1" spans="1:2">
      <c r="A7852" s="102"/>
      <c r="B7852" s="152"/>
    </row>
    <row r="7853" s="22" customFormat="1" spans="1:2">
      <c r="A7853" s="102"/>
      <c r="B7853" s="152"/>
    </row>
    <row r="7854" s="22" customFormat="1" spans="1:2">
      <c r="A7854" s="102"/>
      <c r="B7854" s="152"/>
    </row>
    <row r="7855" s="22" customFormat="1" spans="1:2">
      <c r="A7855" s="102"/>
      <c r="B7855" s="152"/>
    </row>
    <row r="7856" s="22" customFormat="1" spans="1:2">
      <c r="A7856" s="102"/>
      <c r="B7856" s="152"/>
    </row>
    <row r="7857" s="22" customFormat="1" spans="1:2">
      <c r="A7857" s="102"/>
      <c r="B7857" s="152"/>
    </row>
    <row r="7858" s="22" customFormat="1" spans="1:2">
      <c r="A7858" s="102"/>
      <c r="B7858" s="152"/>
    </row>
    <row r="7859" s="22" customFormat="1" spans="1:2">
      <c r="A7859" s="102"/>
      <c r="B7859" s="152"/>
    </row>
    <row r="7860" s="22" customFormat="1" spans="1:2">
      <c r="A7860" s="102"/>
      <c r="B7860" s="152"/>
    </row>
    <row r="7861" s="22" customFormat="1" spans="1:2">
      <c r="A7861" s="102"/>
      <c r="B7861" s="152"/>
    </row>
    <row r="7862" s="22" customFormat="1" spans="1:2">
      <c r="A7862" s="102"/>
      <c r="B7862" s="152"/>
    </row>
    <row r="7863" s="22" customFormat="1" spans="1:2">
      <c r="A7863" s="102"/>
      <c r="B7863" s="152"/>
    </row>
    <row r="7864" s="22" customFormat="1" spans="1:2">
      <c r="A7864" s="102"/>
      <c r="B7864" s="152"/>
    </row>
    <row r="7865" s="22" customFormat="1" spans="1:2">
      <c r="A7865" s="102"/>
      <c r="B7865" s="152"/>
    </row>
    <row r="7866" s="22" customFormat="1" spans="1:2">
      <c r="A7866" s="102"/>
      <c r="B7866" s="152"/>
    </row>
    <row r="7867" s="22" customFormat="1" spans="1:2">
      <c r="A7867" s="102"/>
      <c r="B7867" s="152"/>
    </row>
    <row r="7868" s="22" customFormat="1" spans="1:2">
      <c r="A7868" s="102"/>
      <c r="B7868" s="152"/>
    </row>
    <row r="7869" s="22" customFormat="1" spans="1:2">
      <c r="A7869" s="102"/>
      <c r="B7869" s="152"/>
    </row>
    <row r="7870" s="22" customFormat="1" spans="1:2">
      <c r="A7870" s="102"/>
      <c r="B7870" s="152"/>
    </row>
    <row r="7871" s="22" customFormat="1" spans="1:2">
      <c r="A7871" s="102"/>
      <c r="B7871" s="152"/>
    </row>
    <row r="7872" s="22" customFormat="1" spans="1:2">
      <c r="A7872" s="102"/>
      <c r="B7872" s="152"/>
    </row>
    <row r="7873" s="22" customFormat="1" spans="1:2">
      <c r="A7873" s="102"/>
      <c r="B7873" s="152"/>
    </row>
    <row r="7874" s="22" customFormat="1" spans="1:2">
      <c r="A7874" s="102"/>
      <c r="B7874" s="152"/>
    </row>
    <row r="7875" s="22" customFormat="1" spans="1:2">
      <c r="A7875" s="102"/>
      <c r="B7875" s="152"/>
    </row>
    <row r="7876" s="22" customFormat="1" spans="1:2">
      <c r="A7876" s="102"/>
      <c r="B7876" s="152"/>
    </row>
    <row r="7877" s="22" customFormat="1" spans="1:2">
      <c r="A7877" s="102"/>
      <c r="B7877" s="152"/>
    </row>
    <row r="7878" s="22" customFormat="1" spans="1:2">
      <c r="A7878" s="102"/>
      <c r="B7878" s="152"/>
    </row>
    <row r="7879" s="22" customFormat="1" spans="1:2">
      <c r="A7879" s="102"/>
      <c r="B7879" s="152"/>
    </row>
    <row r="7880" s="22" customFormat="1" spans="1:2">
      <c r="A7880" s="102"/>
      <c r="B7880" s="152"/>
    </row>
    <row r="7881" s="22" customFormat="1" spans="1:2">
      <c r="A7881" s="102"/>
      <c r="B7881" s="152"/>
    </row>
    <row r="7882" s="22" customFormat="1" spans="1:2">
      <c r="A7882" s="102"/>
      <c r="B7882" s="152"/>
    </row>
    <row r="7883" s="22" customFormat="1" spans="1:2">
      <c r="A7883" s="102"/>
      <c r="B7883" s="152"/>
    </row>
    <row r="7884" s="22" customFormat="1" spans="1:2">
      <c r="A7884" s="102"/>
      <c r="B7884" s="152"/>
    </row>
    <row r="7885" s="22" customFormat="1" spans="1:2">
      <c r="A7885" s="102"/>
      <c r="B7885" s="152"/>
    </row>
    <row r="7886" s="22" customFormat="1" spans="1:2">
      <c r="A7886" s="102"/>
      <c r="B7886" s="152"/>
    </row>
    <row r="7887" s="22" customFormat="1" spans="1:2">
      <c r="A7887" s="102"/>
      <c r="B7887" s="152"/>
    </row>
    <row r="7888" s="22" customFormat="1" spans="1:2">
      <c r="A7888" s="102"/>
      <c r="B7888" s="152"/>
    </row>
    <row r="7889" s="22" customFormat="1" spans="1:2">
      <c r="A7889" s="102"/>
      <c r="B7889" s="152"/>
    </row>
    <row r="7890" s="22" customFormat="1" spans="1:2">
      <c r="A7890" s="102"/>
      <c r="B7890" s="152"/>
    </row>
    <row r="7891" s="22" customFormat="1" spans="1:2">
      <c r="A7891" s="102"/>
      <c r="B7891" s="152"/>
    </row>
    <row r="7892" s="22" customFormat="1" spans="1:2">
      <c r="A7892" s="102"/>
      <c r="B7892" s="152"/>
    </row>
    <row r="7893" s="22" customFormat="1" spans="1:2">
      <c r="A7893" s="102"/>
      <c r="B7893" s="152"/>
    </row>
    <row r="7894" s="22" customFormat="1" spans="1:2">
      <c r="A7894" s="102"/>
      <c r="B7894" s="152"/>
    </row>
    <row r="7895" s="22" customFormat="1" spans="1:2">
      <c r="A7895" s="102"/>
      <c r="B7895" s="152"/>
    </row>
    <row r="7896" s="22" customFormat="1" spans="1:2">
      <c r="A7896" s="102"/>
      <c r="B7896" s="152"/>
    </row>
    <row r="7897" s="22" customFormat="1" spans="1:2">
      <c r="A7897" s="102"/>
      <c r="B7897" s="152"/>
    </row>
    <row r="7898" s="22" customFormat="1" spans="1:2">
      <c r="A7898" s="102"/>
      <c r="B7898" s="152"/>
    </row>
    <row r="7899" s="22" customFormat="1" spans="1:2">
      <c r="A7899" s="102"/>
      <c r="B7899" s="152"/>
    </row>
    <row r="7900" s="22" customFormat="1" spans="1:2">
      <c r="A7900" s="102"/>
      <c r="B7900" s="152"/>
    </row>
    <row r="7901" s="22" customFormat="1" spans="1:2">
      <c r="A7901" s="102"/>
      <c r="B7901" s="152"/>
    </row>
    <row r="7902" s="22" customFormat="1" spans="1:2">
      <c r="A7902" s="102"/>
      <c r="B7902" s="152"/>
    </row>
    <row r="7903" s="22" customFormat="1" spans="1:2">
      <c r="A7903" s="102"/>
      <c r="B7903" s="152"/>
    </row>
    <row r="7904" s="22" customFormat="1" spans="1:2">
      <c r="A7904" s="102"/>
      <c r="B7904" s="152"/>
    </row>
    <row r="7905" s="22" customFormat="1" spans="1:2">
      <c r="A7905" s="102"/>
      <c r="B7905" s="152"/>
    </row>
    <row r="7906" s="22" customFormat="1" spans="1:2">
      <c r="A7906" s="102"/>
      <c r="B7906" s="152"/>
    </row>
    <row r="7907" s="22" customFormat="1" spans="1:2">
      <c r="A7907" s="102"/>
      <c r="B7907" s="152"/>
    </row>
    <row r="7908" s="22" customFormat="1" spans="1:2">
      <c r="A7908" s="102"/>
      <c r="B7908" s="152"/>
    </row>
    <row r="7909" s="22" customFormat="1" spans="1:2">
      <c r="A7909" s="102"/>
      <c r="B7909" s="152"/>
    </row>
    <row r="7910" s="22" customFormat="1" spans="1:2">
      <c r="A7910" s="102"/>
      <c r="B7910" s="152"/>
    </row>
    <row r="7911" s="22" customFormat="1" spans="1:2">
      <c r="A7911" s="102"/>
      <c r="B7911" s="152"/>
    </row>
    <row r="7912" s="22" customFormat="1" spans="1:2">
      <c r="A7912" s="102"/>
      <c r="B7912" s="152"/>
    </row>
    <row r="7913" s="22" customFormat="1" spans="1:2">
      <c r="A7913" s="102"/>
      <c r="B7913" s="152"/>
    </row>
    <row r="7914" s="22" customFormat="1" spans="1:2">
      <c r="A7914" s="102"/>
      <c r="B7914" s="152"/>
    </row>
    <row r="7915" s="22" customFormat="1" spans="1:2">
      <c r="A7915" s="102"/>
      <c r="B7915" s="152"/>
    </row>
    <row r="7916" s="22" customFormat="1" spans="1:2">
      <c r="A7916" s="102"/>
      <c r="B7916" s="152"/>
    </row>
    <row r="7917" s="22" customFormat="1" spans="1:2">
      <c r="A7917" s="102"/>
      <c r="B7917" s="152"/>
    </row>
    <row r="7918" s="22" customFormat="1" spans="1:2">
      <c r="A7918" s="102"/>
      <c r="B7918" s="152"/>
    </row>
    <row r="7919" s="22" customFormat="1" spans="1:2">
      <c r="A7919" s="102"/>
      <c r="B7919" s="152"/>
    </row>
    <row r="7920" s="22" customFormat="1" spans="1:2">
      <c r="A7920" s="102"/>
      <c r="B7920" s="152"/>
    </row>
    <row r="7921" s="22" customFormat="1" spans="1:2">
      <c r="A7921" s="102"/>
      <c r="B7921" s="152"/>
    </row>
    <row r="7922" s="22" customFormat="1" spans="1:2">
      <c r="A7922" s="102"/>
      <c r="B7922" s="152"/>
    </row>
    <row r="7923" s="22" customFormat="1" spans="1:2">
      <c r="A7923" s="102"/>
      <c r="B7923" s="152"/>
    </row>
    <row r="7924" s="22" customFormat="1" spans="1:2">
      <c r="A7924" s="102"/>
      <c r="B7924" s="152"/>
    </row>
    <row r="7925" s="22" customFormat="1" spans="1:2">
      <c r="A7925" s="102"/>
      <c r="B7925" s="152"/>
    </row>
    <row r="7926" s="22" customFormat="1" spans="1:2">
      <c r="A7926" s="102"/>
      <c r="B7926" s="152"/>
    </row>
    <row r="7927" s="22" customFormat="1" spans="1:2">
      <c r="A7927" s="102"/>
      <c r="B7927" s="152"/>
    </row>
    <row r="7928" s="22" customFormat="1" spans="1:2">
      <c r="A7928" s="102"/>
      <c r="B7928" s="152"/>
    </row>
    <row r="7929" s="22" customFormat="1" spans="1:2">
      <c r="A7929" s="102"/>
      <c r="B7929" s="152"/>
    </row>
    <row r="7930" s="22" customFormat="1" spans="1:2">
      <c r="A7930" s="102"/>
      <c r="B7930" s="152"/>
    </row>
    <row r="7931" s="22" customFormat="1" spans="1:2">
      <c r="A7931" s="102"/>
      <c r="B7931" s="152"/>
    </row>
    <row r="7932" s="22" customFormat="1" spans="1:2">
      <c r="A7932" s="102"/>
      <c r="B7932" s="152"/>
    </row>
    <row r="7933" s="22" customFormat="1" spans="1:2">
      <c r="A7933" s="102"/>
      <c r="B7933" s="152"/>
    </row>
    <row r="7934" s="22" customFormat="1" spans="1:2">
      <c r="A7934" s="102"/>
      <c r="B7934" s="152"/>
    </row>
    <row r="7935" s="22" customFormat="1" spans="1:2">
      <c r="A7935" s="102"/>
      <c r="B7935" s="152"/>
    </row>
    <row r="7936" s="22" customFormat="1" spans="1:2">
      <c r="A7936" s="102"/>
      <c r="B7936" s="152"/>
    </row>
    <row r="7937" s="22" customFormat="1" spans="1:2">
      <c r="A7937" s="102"/>
      <c r="B7937" s="152"/>
    </row>
    <row r="7938" s="22" customFormat="1" spans="1:2">
      <c r="A7938" s="102"/>
      <c r="B7938" s="152"/>
    </row>
    <row r="7939" s="22" customFormat="1" spans="1:2">
      <c r="A7939" s="102"/>
      <c r="B7939" s="152"/>
    </row>
    <row r="7940" s="22" customFormat="1" spans="1:2">
      <c r="A7940" s="102"/>
      <c r="B7940" s="152"/>
    </row>
    <row r="7941" s="22" customFormat="1" spans="1:2">
      <c r="A7941" s="102"/>
      <c r="B7941" s="152"/>
    </row>
    <row r="7942" s="22" customFormat="1" spans="1:2">
      <c r="A7942" s="102"/>
      <c r="B7942" s="152"/>
    </row>
    <row r="7943" s="22" customFormat="1" spans="1:2">
      <c r="A7943" s="102"/>
      <c r="B7943" s="152"/>
    </row>
    <row r="7944" s="22" customFormat="1" spans="1:2">
      <c r="A7944" s="102"/>
      <c r="B7944" s="152"/>
    </row>
    <row r="7945" s="22" customFormat="1" spans="1:2">
      <c r="A7945" s="102"/>
      <c r="B7945" s="152"/>
    </row>
    <row r="7946" s="22" customFormat="1" spans="1:2">
      <c r="A7946" s="102"/>
      <c r="B7946" s="152"/>
    </row>
    <row r="7947" s="22" customFormat="1" spans="1:2">
      <c r="A7947" s="102"/>
      <c r="B7947" s="152"/>
    </row>
    <row r="7948" s="22" customFormat="1" spans="1:2">
      <c r="A7948" s="102"/>
      <c r="B7948" s="152"/>
    </row>
    <row r="7949" s="22" customFormat="1" spans="1:2">
      <c r="A7949" s="102"/>
      <c r="B7949" s="152"/>
    </row>
    <row r="7950" s="22" customFormat="1" spans="1:2">
      <c r="A7950" s="102"/>
      <c r="B7950" s="152"/>
    </row>
    <row r="7951" s="22" customFormat="1" spans="1:2">
      <c r="A7951" s="102"/>
      <c r="B7951" s="152"/>
    </row>
    <row r="7952" s="22" customFormat="1" spans="1:2">
      <c r="A7952" s="102"/>
      <c r="B7952" s="152"/>
    </row>
    <row r="7953" s="22" customFormat="1" spans="1:2">
      <c r="A7953" s="102"/>
      <c r="B7953" s="152"/>
    </row>
    <row r="7954" s="22" customFormat="1" spans="1:2">
      <c r="A7954" s="102"/>
      <c r="B7954" s="152"/>
    </row>
    <row r="7955" s="22" customFormat="1" spans="1:2">
      <c r="A7955" s="102"/>
      <c r="B7955" s="152"/>
    </row>
    <row r="7956" s="22" customFormat="1" spans="1:2">
      <c r="A7956" s="102"/>
      <c r="B7956" s="152"/>
    </row>
    <row r="7957" s="22" customFormat="1" spans="1:2">
      <c r="A7957" s="102"/>
      <c r="B7957" s="152"/>
    </row>
    <row r="7958" s="22" customFormat="1" spans="1:2">
      <c r="A7958" s="102"/>
      <c r="B7958" s="152"/>
    </row>
    <row r="7959" s="22" customFormat="1" spans="1:2">
      <c r="A7959" s="102"/>
      <c r="B7959" s="152"/>
    </row>
    <row r="7960" s="22" customFormat="1" spans="1:2">
      <c r="A7960" s="102"/>
      <c r="B7960" s="152"/>
    </row>
    <row r="7961" s="22" customFormat="1" spans="1:2">
      <c r="A7961" s="102"/>
      <c r="B7961" s="152"/>
    </row>
    <row r="7962" s="22" customFormat="1" spans="1:2">
      <c r="A7962" s="102"/>
      <c r="B7962" s="152"/>
    </row>
    <row r="7963" s="22" customFormat="1" spans="1:2">
      <c r="A7963" s="102"/>
      <c r="B7963" s="152"/>
    </row>
    <row r="7964" s="22" customFormat="1" spans="1:2">
      <c r="A7964" s="102"/>
      <c r="B7964" s="152"/>
    </row>
    <row r="7965" s="22" customFormat="1" spans="1:2">
      <c r="A7965" s="102"/>
      <c r="B7965" s="152"/>
    </row>
    <row r="7966" s="22" customFormat="1" spans="1:2">
      <c r="A7966" s="102"/>
      <c r="B7966" s="152"/>
    </row>
    <row r="7967" s="22" customFormat="1" spans="1:2">
      <c r="A7967" s="102"/>
      <c r="B7967" s="152"/>
    </row>
    <row r="7968" s="22" customFormat="1" spans="1:2">
      <c r="A7968" s="102"/>
      <c r="B7968" s="152"/>
    </row>
    <row r="7969" s="22" customFormat="1" spans="1:2">
      <c r="A7969" s="102"/>
      <c r="B7969" s="152"/>
    </row>
    <row r="7970" s="22" customFormat="1" spans="1:2">
      <c r="A7970" s="102"/>
      <c r="B7970" s="152"/>
    </row>
    <row r="7971" s="22" customFormat="1" spans="1:2">
      <c r="A7971" s="102"/>
      <c r="B7971" s="152"/>
    </row>
    <row r="7972" s="22" customFormat="1" spans="1:2">
      <c r="A7972" s="102"/>
      <c r="B7972" s="152"/>
    </row>
    <row r="7973" s="22" customFormat="1" spans="1:2">
      <c r="A7973" s="102"/>
      <c r="B7973" s="152"/>
    </row>
    <row r="7974" s="22" customFormat="1" spans="1:2">
      <c r="A7974" s="102"/>
      <c r="B7974" s="152"/>
    </row>
    <row r="7975" s="22" customFormat="1" spans="1:2">
      <c r="A7975" s="102"/>
      <c r="B7975" s="152"/>
    </row>
    <row r="7976" s="22" customFormat="1" spans="1:2">
      <c r="A7976" s="102"/>
      <c r="B7976" s="152"/>
    </row>
    <row r="7977" s="22" customFormat="1" spans="1:2">
      <c r="A7977" s="102"/>
      <c r="B7977" s="152"/>
    </row>
    <row r="7978" s="22" customFormat="1" spans="1:2">
      <c r="A7978" s="102"/>
      <c r="B7978" s="152"/>
    </row>
    <row r="7979" s="22" customFormat="1" spans="1:2">
      <c r="A7979" s="102"/>
      <c r="B7979" s="152"/>
    </row>
    <row r="7980" s="22" customFormat="1" spans="1:2">
      <c r="A7980" s="102"/>
      <c r="B7980" s="152"/>
    </row>
    <row r="7981" s="22" customFormat="1" spans="1:2">
      <c r="A7981" s="102"/>
      <c r="B7981" s="152"/>
    </row>
    <row r="7982" s="22" customFormat="1" spans="1:2">
      <c r="A7982" s="102"/>
      <c r="B7982" s="152"/>
    </row>
    <row r="7983" s="22" customFormat="1" spans="1:2">
      <c r="A7983" s="102"/>
      <c r="B7983" s="152"/>
    </row>
    <row r="7984" s="22" customFormat="1" spans="1:2">
      <c r="A7984" s="102"/>
      <c r="B7984" s="152"/>
    </row>
    <row r="7985" s="22" customFormat="1" spans="1:2">
      <c r="A7985" s="102"/>
      <c r="B7985" s="152"/>
    </row>
    <row r="7986" s="22" customFormat="1" spans="1:2">
      <c r="A7986" s="102"/>
      <c r="B7986" s="152"/>
    </row>
    <row r="7987" s="22" customFormat="1" spans="1:2">
      <c r="A7987" s="102"/>
      <c r="B7987" s="152"/>
    </row>
    <row r="7988" s="22" customFormat="1" spans="1:2">
      <c r="A7988" s="102"/>
      <c r="B7988" s="152"/>
    </row>
    <row r="7989" s="22" customFormat="1" spans="1:2">
      <c r="A7989" s="102"/>
      <c r="B7989" s="152"/>
    </row>
    <row r="7990" s="22" customFormat="1" spans="1:2">
      <c r="A7990" s="102"/>
      <c r="B7990" s="152"/>
    </row>
    <row r="7991" s="22" customFormat="1" spans="1:2">
      <c r="A7991" s="102"/>
      <c r="B7991" s="152"/>
    </row>
    <row r="7992" s="22" customFormat="1" spans="1:2">
      <c r="A7992" s="102"/>
      <c r="B7992" s="152"/>
    </row>
    <row r="7993" s="22" customFormat="1" spans="1:2">
      <c r="A7993" s="102"/>
      <c r="B7993" s="152"/>
    </row>
    <row r="7994" s="22" customFormat="1" spans="1:2">
      <c r="A7994" s="102"/>
      <c r="B7994" s="152"/>
    </row>
    <row r="7995" s="22" customFormat="1" spans="1:2">
      <c r="A7995" s="102"/>
      <c r="B7995" s="152"/>
    </row>
    <row r="7996" s="22" customFormat="1" spans="1:2">
      <c r="A7996" s="102"/>
      <c r="B7996" s="152"/>
    </row>
    <row r="7997" s="22" customFormat="1" spans="1:2">
      <c r="A7997" s="102"/>
      <c r="B7997" s="152"/>
    </row>
    <row r="7998" s="22" customFormat="1" spans="1:2">
      <c r="A7998" s="102"/>
      <c r="B7998" s="152"/>
    </row>
    <row r="7999" s="22" customFormat="1" spans="1:2">
      <c r="A7999" s="102"/>
      <c r="B7999" s="152"/>
    </row>
    <row r="8000" s="22" customFormat="1" spans="1:2">
      <c r="A8000" s="102"/>
      <c r="B8000" s="152"/>
    </row>
    <row r="8001" s="22" customFormat="1" spans="1:2">
      <c r="A8001" s="102"/>
      <c r="B8001" s="152"/>
    </row>
    <row r="8002" s="22" customFormat="1" spans="1:2">
      <c r="A8002" s="102"/>
      <c r="B8002" s="152"/>
    </row>
    <row r="8003" s="22" customFormat="1" spans="1:2">
      <c r="A8003" s="102"/>
      <c r="B8003" s="152"/>
    </row>
    <row r="8004" s="22" customFormat="1" spans="1:2">
      <c r="A8004" s="102"/>
      <c r="B8004" s="152"/>
    </row>
    <row r="8005" s="22" customFormat="1" spans="1:2">
      <c r="A8005" s="102"/>
      <c r="B8005" s="152"/>
    </row>
    <row r="8006" s="22" customFormat="1" spans="1:2">
      <c r="A8006" s="102"/>
      <c r="B8006" s="152"/>
    </row>
    <row r="8007" s="22" customFormat="1" spans="1:2">
      <c r="A8007" s="102"/>
      <c r="B8007" s="152"/>
    </row>
    <row r="8008" s="22" customFormat="1" spans="1:2">
      <c r="A8008" s="102"/>
      <c r="B8008" s="152"/>
    </row>
    <row r="8009" s="22" customFormat="1" spans="1:2">
      <c r="A8009" s="102"/>
      <c r="B8009" s="152"/>
    </row>
    <row r="8010" s="22" customFormat="1" spans="1:2">
      <c r="A8010" s="102"/>
      <c r="B8010" s="152"/>
    </row>
    <row r="8011" s="22" customFormat="1" spans="1:2">
      <c r="A8011" s="102"/>
      <c r="B8011" s="152"/>
    </row>
    <row r="8012" s="22" customFormat="1" spans="1:2">
      <c r="A8012" s="102"/>
      <c r="B8012" s="152"/>
    </row>
    <row r="8013" s="22" customFormat="1" spans="1:2">
      <c r="A8013" s="102"/>
      <c r="B8013" s="152"/>
    </row>
    <row r="8014" s="22" customFormat="1" spans="1:2">
      <c r="A8014" s="102"/>
      <c r="B8014" s="152"/>
    </row>
    <row r="8015" s="22" customFormat="1" spans="1:2">
      <c r="A8015" s="102"/>
      <c r="B8015" s="152"/>
    </row>
    <row r="8016" s="22" customFormat="1" spans="1:2">
      <c r="A8016" s="102"/>
      <c r="B8016" s="152"/>
    </row>
    <row r="8017" s="22" customFormat="1" spans="1:2">
      <c r="A8017" s="102"/>
      <c r="B8017" s="152"/>
    </row>
    <row r="8018" s="22" customFormat="1" spans="1:2">
      <c r="A8018" s="102"/>
      <c r="B8018" s="152"/>
    </row>
    <row r="8019" s="22" customFormat="1" spans="1:2">
      <c r="A8019" s="102"/>
      <c r="B8019" s="152"/>
    </row>
    <row r="8020" s="22" customFormat="1" spans="1:2">
      <c r="A8020" s="102"/>
      <c r="B8020" s="152"/>
    </row>
    <row r="8021" s="22" customFormat="1" spans="1:2">
      <c r="A8021" s="102"/>
      <c r="B8021" s="152"/>
    </row>
    <row r="8022" s="22" customFormat="1" spans="1:2">
      <c r="A8022" s="102"/>
      <c r="B8022" s="152"/>
    </row>
    <row r="8023" s="22" customFormat="1" spans="1:2">
      <c r="A8023" s="102"/>
      <c r="B8023" s="152"/>
    </row>
    <row r="8024" s="22" customFormat="1" spans="1:2">
      <c r="A8024" s="102"/>
      <c r="B8024" s="152"/>
    </row>
    <row r="8025" s="22" customFormat="1" spans="1:2">
      <c r="A8025" s="102"/>
      <c r="B8025" s="152"/>
    </row>
    <row r="8026" s="22" customFormat="1" spans="1:2">
      <c r="A8026" s="102"/>
      <c r="B8026" s="152"/>
    </row>
    <row r="8027" s="22" customFormat="1" spans="1:2">
      <c r="A8027" s="102"/>
      <c r="B8027" s="152"/>
    </row>
    <row r="8028" s="22" customFormat="1" spans="1:2">
      <c r="A8028" s="102"/>
      <c r="B8028" s="152"/>
    </row>
    <row r="8029" s="22" customFormat="1" spans="1:2">
      <c r="A8029" s="102"/>
      <c r="B8029" s="152"/>
    </row>
    <row r="8030" s="22" customFormat="1" spans="1:2">
      <c r="A8030" s="102"/>
      <c r="B8030" s="152"/>
    </row>
    <row r="8031" s="22" customFormat="1" spans="1:2">
      <c r="A8031" s="102"/>
      <c r="B8031" s="152"/>
    </row>
    <row r="8032" s="22" customFormat="1" spans="1:2">
      <c r="A8032" s="102"/>
      <c r="B8032" s="152"/>
    </row>
    <row r="8033" s="22" customFormat="1" spans="1:2">
      <c r="A8033" s="102"/>
      <c r="B8033" s="152"/>
    </row>
    <row r="8034" s="22" customFormat="1" spans="1:2">
      <c r="A8034" s="102"/>
      <c r="B8034" s="152"/>
    </row>
    <row r="8035" s="22" customFormat="1" spans="1:2">
      <c r="A8035" s="102"/>
      <c r="B8035" s="152"/>
    </row>
    <row r="8036" s="22" customFormat="1" spans="1:2">
      <c r="A8036" s="102"/>
      <c r="B8036" s="152"/>
    </row>
    <row r="8037" s="22" customFormat="1" spans="1:2">
      <c r="A8037" s="102"/>
      <c r="B8037" s="152"/>
    </row>
    <row r="8038" s="22" customFormat="1" spans="1:2">
      <c r="A8038" s="102"/>
      <c r="B8038" s="152"/>
    </row>
    <row r="8039" s="22" customFormat="1" spans="1:2">
      <c r="A8039" s="102"/>
      <c r="B8039" s="152"/>
    </row>
    <row r="8040" s="22" customFormat="1" spans="1:2">
      <c r="A8040" s="102"/>
      <c r="B8040" s="152"/>
    </row>
    <row r="8041" s="22" customFormat="1" spans="1:2">
      <c r="A8041" s="102"/>
      <c r="B8041" s="152"/>
    </row>
    <row r="8042" s="22" customFormat="1" spans="1:2">
      <c r="A8042" s="102"/>
      <c r="B8042" s="152"/>
    </row>
    <row r="8043" s="22" customFormat="1" spans="1:2">
      <c r="A8043" s="102"/>
      <c r="B8043" s="152"/>
    </row>
    <row r="8044" s="22" customFormat="1" spans="1:2">
      <c r="A8044" s="102"/>
      <c r="B8044" s="152"/>
    </row>
    <row r="8045" s="22" customFormat="1" spans="1:2">
      <c r="A8045" s="102"/>
      <c r="B8045" s="152"/>
    </row>
    <row r="8046" s="22" customFormat="1" spans="1:2">
      <c r="A8046" s="102"/>
      <c r="B8046" s="152"/>
    </row>
    <row r="8047" s="22" customFormat="1" spans="1:2">
      <c r="A8047" s="102"/>
      <c r="B8047" s="152"/>
    </row>
    <row r="8048" s="22" customFormat="1" spans="1:2">
      <c r="A8048" s="102"/>
      <c r="B8048" s="152"/>
    </row>
    <row r="8049" s="22" customFormat="1" spans="1:2">
      <c r="A8049" s="102"/>
      <c r="B8049" s="152"/>
    </row>
    <row r="8050" s="22" customFormat="1" spans="1:2">
      <c r="A8050" s="102"/>
      <c r="B8050" s="152"/>
    </row>
    <row r="8051" s="22" customFormat="1" spans="1:2">
      <c r="A8051" s="102"/>
      <c r="B8051" s="152"/>
    </row>
    <row r="8052" s="22" customFormat="1" spans="1:2">
      <c r="A8052" s="102"/>
      <c r="B8052" s="152"/>
    </row>
    <row r="8053" s="22" customFormat="1" spans="1:2">
      <c r="A8053" s="102"/>
      <c r="B8053" s="152"/>
    </row>
    <row r="8054" s="22" customFormat="1" spans="1:2">
      <c r="A8054" s="102"/>
      <c r="B8054" s="152"/>
    </row>
    <row r="8055" s="22" customFormat="1" spans="1:2">
      <c r="A8055" s="102"/>
      <c r="B8055" s="152"/>
    </row>
    <row r="8056" s="22" customFormat="1" spans="1:2">
      <c r="A8056" s="102"/>
      <c r="B8056" s="152"/>
    </row>
    <row r="8057" s="22" customFormat="1" spans="1:2">
      <c r="A8057" s="102"/>
      <c r="B8057" s="152"/>
    </row>
    <row r="8058" s="22" customFormat="1" spans="1:2">
      <c r="A8058" s="102"/>
      <c r="B8058" s="152"/>
    </row>
    <row r="8059" s="22" customFormat="1" spans="1:2">
      <c r="A8059" s="102"/>
      <c r="B8059" s="152"/>
    </row>
    <row r="8060" s="22" customFormat="1" spans="1:2">
      <c r="A8060" s="102"/>
      <c r="B8060" s="152"/>
    </row>
    <row r="8061" s="22" customFormat="1" spans="1:2">
      <c r="A8061" s="102"/>
      <c r="B8061" s="152"/>
    </row>
    <row r="8062" s="22" customFormat="1" spans="1:2">
      <c r="A8062" s="102"/>
      <c r="B8062" s="152"/>
    </row>
    <row r="8063" s="22" customFormat="1" spans="1:2">
      <c r="A8063" s="102"/>
      <c r="B8063" s="152"/>
    </row>
    <row r="8064" s="22" customFormat="1" spans="1:2">
      <c r="A8064" s="102"/>
      <c r="B8064" s="152"/>
    </row>
    <row r="8065" s="22" customFormat="1" spans="1:2">
      <c r="A8065" s="102"/>
      <c r="B8065" s="152"/>
    </row>
    <row r="8066" s="22" customFormat="1" spans="1:2">
      <c r="A8066" s="102"/>
      <c r="B8066" s="152"/>
    </row>
    <row r="8067" s="22" customFormat="1" spans="1:2">
      <c r="A8067" s="102"/>
      <c r="B8067" s="152"/>
    </row>
    <row r="8068" s="22" customFormat="1" spans="1:2">
      <c r="A8068" s="102"/>
      <c r="B8068" s="152"/>
    </row>
    <row r="8069" s="22" customFormat="1" spans="1:2">
      <c r="A8069" s="102"/>
      <c r="B8069" s="152"/>
    </row>
    <row r="8070" s="22" customFormat="1" spans="1:2">
      <c r="A8070" s="102"/>
      <c r="B8070" s="152"/>
    </row>
    <row r="8071" s="22" customFormat="1" spans="1:2">
      <c r="A8071" s="102"/>
      <c r="B8071" s="152"/>
    </row>
    <row r="8072" s="22" customFormat="1" spans="1:2">
      <c r="A8072" s="102"/>
      <c r="B8072" s="152"/>
    </row>
    <row r="8073" s="22" customFormat="1" spans="1:2">
      <c r="A8073" s="102"/>
      <c r="B8073" s="152"/>
    </row>
    <row r="8074" s="22" customFormat="1" spans="1:2">
      <c r="A8074" s="102"/>
      <c r="B8074" s="152"/>
    </row>
    <row r="8075" s="22" customFormat="1" spans="1:2">
      <c r="A8075" s="102"/>
      <c r="B8075" s="152"/>
    </row>
    <row r="8076" s="22" customFormat="1" spans="1:2">
      <c r="A8076" s="102"/>
      <c r="B8076" s="152"/>
    </row>
    <row r="8077" s="22" customFormat="1" spans="1:2">
      <c r="A8077" s="102"/>
      <c r="B8077" s="152"/>
    </row>
    <row r="8078" s="22" customFormat="1" spans="1:2">
      <c r="A8078" s="102"/>
      <c r="B8078" s="152"/>
    </row>
    <row r="8079" s="22" customFormat="1" spans="1:2">
      <c r="A8079" s="102"/>
      <c r="B8079" s="152"/>
    </row>
    <row r="8080" s="22" customFormat="1" spans="1:2">
      <c r="A8080" s="102"/>
      <c r="B8080" s="152"/>
    </row>
    <row r="8081" s="22" customFormat="1" spans="1:2">
      <c r="A8081" s="102"/>
      <c r="B8081" s="152"/>
    </row>
    <row r="8082" s="22" customFormat="1" spans="1:2">
      <c r="A8082" s="102"/>
      <c r="B8082" s="152"/>
    </row>
    <row r="8083" s="22" customFormat="1" spans="1:2">
      <c r="A8083" s="102"/>
      <c r="B8083" s="152"/>
    </row>
    <row r="8084" s="22" customFormat="1" spans="1:2">
      <c r="A8084" s="102"/>
      <c r="B8084" s="152"/>
    </row>
    <row r="8085" s="22" customFormat="1" spans="1:2">
      <c r="A8085" s="102"/>
      <c r="B8085" s="152"/>
    </row>
    <row r="8086" s="22" customFormat="1" spans="1:2">
      <c r="A8086" s="102"/>
      <c r="B8086" s="152"/>
    </row>
    <row r="8087" s="22" customFormat="1" spans="1:2">
      <c r="A8087" s="102"/>
      <c r="B8087" s="152"/>
    </row>
    <row r="8088" s="22" customFormat="1" spans="1:2">
      <c r="A8088" s="102"/>
      <c r="B8088" s="152"/>
    </row>
    <row r="8089" s="22" customFormat="1" spans="1:2">
      <c r="A8089" s="102"/>
      <c r="B8089" s="152"/>
    </row>
    <row r="8090" s="22" customFormat="1" spans="1:2">
      <c r="A8090" s="102"/>
      <c r="B8090" s="152"/>
    </row>
    <row r="8091" s="22" customFormat="1" spans="1:2">
      <c r="A8091" s="102"/>
      <c r="B8091" s="152"/>
    </row>
    <row r="8092" s="22" customFormat="1" spans="1:2">
      <c r="A8092" s="102"/>
      <c r="B8092" s="152"/>
    </row>
    <row r="8093" s="22" customFormat="1" spans="1:2">
      <c r="A8093" s="102"/>
      <c r="B8093" s="152"/>
    </row>
    <row r="8094" s="22" customFormat="1" spans="1:2">
      <c r="A8094" s="102"/>
      <c r="B8094" s="152"/>
    </row>
    <row r="8095" s="22" customFormat="1" spans="1:2">
      <c r="A8095" s="102"/>
      <c r="B8095" s="152"/>
    </row>
    <row r="8096" s="22" customFormat="1" spans="1:2">
      <c r="A8096" s="102"/>
      <c r="B8096" s="152"/>
    </row>
    <row r="8097" s="22" customFormat="1" spans="1:2">
      <c r="A8097" s="102"/>
      <c r="B8097" s="152"/>
    </row>
    <row r="8098" s="22" customFormat="1" spans="1:2">
      <c r="A8098" s="102"/>
      <c r="B8098" s="152"/>
    </row>
    <row r="8099" s="22" customFormat="1" spans="1:2">
      <c r="A8099" s="102"/>
      <c r="B8099" s="152"/>
    </row>
    <row r="8100" s="22" customFormat="1" spans="1:2">
      <c r="A8100" s="102"/>
      <c r="B8100" s="152"/>
    </row>
    <row r="8101" s="22" customFormat="1" spans="1:2">
      <c r="A8101" s="102"/>
      <c r="B8101" s="152"/>
    </row>
    <row r="8102" s="22" customFormat="1" spans="1:2">
      <c r="A8102" s="102"/>
      <c r="B8102" s="152"/>
    </row>
    <row r="8103" s="22" customFormat="1" spans="1:2">
      <c r="A8103" s="102"/>
      <c r="B8103" s="152"/>
    </row>
    <row r="8104" s="22" customFormat="1" spans="1:2">
      <c r="A8104" s="102"/>
      <c r="B8104" s="152"/>
    </row>
    <row r="8105" s="22" customFormat="1" spans="1:2">
      <c r="A8105" s="102"/>
      <c r="B8105" s="152"/>
    </row>
    <row r="8106" s="22" customFormat="1" spans="1:2">
      <c r="A8106" s="102"/>
      <c r="B8106" s="152"/>
    </row>
    <row r="8107" s="22" customFormat="1" spans="1:2">
      <c r="A8107" s="102"/>
      <c r="B8107" s="152"/>
    </row>
    <row r="8108" s="22" customFormat="1" spans="1:2">
      <c r="A8108" s="102"/>
      <c r="B8108" s="152"/>
    </row>
    <row r="8109" s="22" customFormat="1" spans="1:2">
      <c r="A8109" s="102"/>
      <c r="B8109" s="152"/>
    </row>
    <row r="8110" s="22" customFormat="1" spans="1:2">
      <c r="A8110" s="102"/>
      <c r="B8110" s="152"/>
    </row>
    <row r="8111" s="22" customFormat="1" spans="1:2">
      <c r="A8111" s="102"/>
      <c r="B8111" s="152"/>
    </row>
    <row r="8112" s="22" customFormat="1" spans="1:2">
      <c r="A8112" s="102"/>
      <c r="B8112" s="152"/>
    </row>
    <row r="8113" s="22" customFormat="1" spans="1:2">
      <c r="A8113" s="102"/>
      <c r="B8113" s="152"/>
    </row>
    <row r="8114" s="22" customFormat="1" spans="1:2">
      <c r="A8114" s="102"/>
      <c r="B8114" s="152"/>
    </row>
    <row r="8115" s="22" customFormat="1" spans="1:2">
      <c r="A8115" s="102"/>
      <c r="B8115" s="152"/>
    </row>
    <row r="8116" s="22" customFormat="1" spans="1:2">
      <c r="A8116" s="102"/>
      <c r="B8116" s="152"/>
    </row>
    <row r="8117" s="22" customFormat="1" spans="1:2">
      <c r="A8117" s="102"/>
      <c r="B8117" s="152"/>
    </row>
    <row r="8118" s="22" customFormat="1" spans="1:2">
      <c r="A8118" s="102"/>
      <c r="B8118" s="152"/>
    </row>
    <row r="8119" s="22" customFormat="1" spans="1:2">
      <c r="A8119" s="102"/>
      <c r="B8119" s="152"/>
    </row>
    <row r="8120" s="22" customFormat="1" spans="1:2">
      <c r="A8120" s="102"/>
      <c r="B8120" s="152"/>
    </row>
    <row r="8121" s="22" customFormat="1" spans="1:2">
      <c r="A8121" s="102"/>
      <c r="B8121" s="152"/>
    </row>
    <row r="8122" s="22" customFormat="1" spans="1:2">
      <c r="A8122" s="102"/>
      <c r="B8122" s="152"/>
    </row>
    <row r="8123" s="22" customFormat="1" spans="1:2">
      <c r="A8123" s="102"/>
      <c r="B8123" s="152"/>
    </row>
    <row r="8124" s="22" customFormat="1" spans="1:2">
      <c r="A8124" s="102"/>
      <c r="B8124" s="152"/>
    </row>
    <row r="8125" s="22" customFormat="1" spans="1:2">
      <c r="A8125" s="102"/>
      <c r="B8125" s="152"/>
    </row>
    <row r="8126" s="22" customFormat="1" spans="1:2">
      <c r="A8126" s="102"/>
      <c r="B8126" s="152"/>
    </row>
    <row r="8127" s="22" customFormat="1" spans="1:2">
      <c r="A8127" s="102"/>
      <c r="B8127" s="152"/>
    </row>
    <row r="8128" s="22" customFormat="1" spans="1:2">
      <c r="A8128" s="102"/>
      <c r="B8128" s="152"/>
    </row>
    <row r="8129" s="22" customFormat="1" spans="1:2">
      <c r="A8129" s="102"/>
      <c r="B8129" s="152"/>
    </row>
    <row r="8130" s="22" customFormat="1" spans="1:2">
      <c r="A8130" s="102"/>
      <c r="B8130" s="152"/>
    </row>
    <row r="8131" s="22" customFormat="1" spans="1:2">
      <c r="A8131" s="102"/>
      <c r="B8131" s="152"/>
    </row>
    <row r="8132" s="22" customFormat="1" spans="1:2">
      <c r="A8132" s="102"/>
      <c r="B8132" s="152"/>
    </row>
    <row r="8133" s="22" customFormat="1" spans="1:2">
      <c r="A8133" s="102"/>
      <c r="B8133" s="152"/>
    </row>
    <row r="8134" s="22" customFormat="1" spans="1:2">
      <c r="A8134" s="102"/>
      <c r="B8134" s="152"/>
    </row>
    <row r="8135" s="22" customFormat="1" spans="1:2">
      <c r="A8135" s="102"/>
      <c r="B8135" s="152"/>
    </row>
    <row r="8136" s="22" customFormat="1" spans="1:2">
      <c r="A8136" s="102"/>
      <c r="B8136" s="152"/>
    </row>
    <row r="8137" s="22" customFormat="1" spans="1:2">
      <c r="A8137" s="102"/>
      <c r="B8137" s="152"/>
    </row>
    <row r="8138" s="22" customFormat="1" spans="1:2">
      <c r="A8138" s="102"/>
      <c r="B8138" s="152"/>
    </row>
    <row r="8139" s="22" customFormat="1" spans="1:2">
      <c r="A8139" s="102"/>
      <c r="B8139" s="152"/>
    </row>
    <row r="8140" s="22" customFormat="1" spans="1:2">
      <c r="A8140" s="102"/>
      <c r="B8140" s="152"/>
    </row>
    <row r="8141" s="22" customFormat="1" spans="1:2">
      <c r="A8141" s="102"/>
      <c r="B8141" s="152"/>
    </row>
    <row r="8142" s="22" customFormat="1" spans="1:2">
      <c r="A8142" s="102"/>
      <c r="B8142" s="152"/>
    </row>
    <row r="8143" s="22" customFormat="1" spans="1:2">
      <c r="A8143" s="102"/>
      <c r="B8143" s="152"/>
    </row>
    <row r="8144" s="22" customFormat="1" spans="1:2">
      <c r="A8144" s="102"/>
      <c r="B8144" s="152"/>
    </row>
    <row r="8145" s="22" customFormat="1" spans="1:2">
      <c r="A8145" s="102"/>
      <c r="B8145" s="152"/>
    </row>
    <row r="8146" s="22" customFormat="1" spans="1:2">
      <c r="A8146" s="102"/>
      <c r="B8146" s="152"/>
    </row>
    <row r="8147" s="22" customFormat="1" spans="1:2">
      <c r="A8147" s="102"/>
      <c r="B8147" s="152"/>
    </row>
    <row r="8148" s="22" customFormat="1" spans="1:2">
      <c r="A8148" s="102"/>
      <c r="B8148" s="152"/>
    </row>
    <row r="8149" s="22" customFormat="1" spans="1:2">
      <c r="A8149" s="102"/>
      <c r="B8149" s="152"/>
    </row>
    <row r="8150" s="22" customFormat="1" spans="1:2">
      <c r="A8150" s="102"/>
      <c r="B8150" s="152"/>
    </row>
    <row r="8151" s="22" customFormat="1" spans="1:2">
      <c r="A8151" s="102"/>
      <c r="B8151" s="152"/>
    </row>
    <row r="8152" s="22" customFormat="1" spans="1:2">
      <c r="A8152" s="102"/>
      <c r="B8152" s="152"/>
    </row>
    <row r="8153" s="22" customFormat="1" spans="1:2">
      <c r="A8153" s="102"/>
      <c r="B8153" s="152"/>
    </row>
    <row r="8154" s="22" customFormat="1" spans="1:2">
      <c r="A8154" s="102"/>
      <c r="B8154" s="152"/>
    </row>
    <row r="8155" s="22" customFormat="1" spans="1:2">
      <c r="A8155" s="102"/>
      <c r="B8155" s="152"/>
    </row>
    <row r="8156" s="22" customFormat="1" spans="1:2">
      <c r="A8156" s="102"/>
      <c r="B8156" s="152"/>
    </row>
    <row r="8157" s="22" customFormat="1" spans="1:2">
      <c r="A8157" s="102"/>
      <c r="B8157" s="152"/>
    </row>
    <row r="8158" s="22" customFormat="1" spans="1:2">
      <c r="A8158" s="102"/>
      <c r="B8158" s="152"/>
    </row>
    <row r="8159" s="22" customFormat="1" spans="1:2">
      <c r="A8159" s="102"/>
      <c r="B8159" s="152"/>
    </row>
    <row r="8160" s="22" customFormat="1" spans="1:2">
      <c r="A8160" s="102"/>
      <c r="B8160" s="152"/>
    </row>
    <row r="8161" s="22" customFormat="1" spans="1:2">
      <c r="A8161" s="102"/>
      <c r="B8161" s="152"/>
    </row>
    <row r="8162" s="22" customFormat="1" spans="1:2">
      <c r="A8162" s="102"/>
      <c r="B8162" s="152"/>
    </row>
    <row r="8163" s="22" customFormat="1" spans="1:2">
      <c r="A8163" s="102"/>
      <c r="B8163" s="152"/>
    </row>
    <row r="8164" s="22" customFormat="1" spans="1:2">
      <c r="A8164" s="102"/>
      <c r="B8164" s="152"/>
    </row>
    <row r="8165" s="22" customFormat="1" spans="1:2">
      <c r="A8165" s="102"/>
      <c r="B8165" s="152"/>
    </row>
    <row r="8166" s="22" customFormat="1" spans="1:2">
      <c r="A8166" s="102"/>
      <c r="B8166" s="152"/>
    </row>
    <row r="8167" s="22" customFormat="1" spans="1:2">
      <c r="A8167" s="102"/>
      <c r="B8167" s="152"/>
    </row>
    <row r="8168" s="22" customFormat="1" spans="1:2">
      <c r="A8168" s="102"/>
      <c r="B8168" s="152"/>
    </row>
    <row r="8169" s="22" customFormat="1" spans="1:2">
      <c r="A8169" s="102"/>
      <c r="B8169" s="152"/>
    </row>
    <row r="8170" s="22" customFormat="1" spans="1:2">
      <c r="A8170" s="102"/>
      <c r="B8170" s="152"/>
    </row>
    <row r="8171" s="22" customFormat="1" spans="1:2">
      <c r="A8171" s="102"/>
      <c r="B8171" s="152"/>
    </row>
    <row r="8172" s="22" customFormat="1" spans="1:2">
      <c r="A8172" s="102"/>
      <c r="B8172" s="152"/>
    </row>
    <row r="8173" s="22" customFormat="1" spans="1:2">
      <c r="A8173" s="102"/>
      <c r="B8173" s="152"/>
    </row>
    <row r="8174" s="22" customFormat="1" spans="1:2">
      <c r="A8174" s="102"/>
      <c r="B8174" s="152"/>
    </row>
    <row r="8175" s="22" customFormat="1" spans="1:2">
      <c r="A8175" s="102"/>
      <c r="B8175" s="152"/>
    </row>
    <row r="8176" s="22" customFormat="1" spans="1:2">
      <c r="A8176" s="102"/>
      <c r="B8176" s="152"/>
    </row>
    <row r="8177" s="22" customFormat="1" spans="1:2">
      <c r="A8177" s="102"/>
      <c r="B8177" s="152"/>
    </row>
    <row r="8178" s="22" customFormat="1" spans="1:2">
      <c r="A8178" s="102"/>
      <c r="B8178" s="152"/>
    </row>
    <row r="8179" s="22" customFormat="1" spans="1:2">
      <c r="A8179" s="102"/>
      <c r="B8179" s="152"/>
    </row>
    <row r="8180" s="22" customFormat="1" spans="1:2">
      <c r="A8180" s="102"/>
      <c r="B8180" s="152"/>
    </row>
    <row r="8181" s="22" customFormat="1" spans="1:2">
      <c r="A8181" s="102"/>
      <c r="B8181" s="152"/>
    </row>
    <row r="8182" s="22" customFormat="1" spans="1:2">
      <c r="A8182" s="102"/>
      <c r="B8182" s="152"/>
    </row>
    <row r="8183" s="22" customFormat="1" spans="1:2">
      <c r="A8183" s="102"/>
      <c r="B8183" s="152"/>
    </row>
    <row r="8184" s="22" customFormat="1" spans="1:2">
      <c r="A8184" s="102"/>
      <c r="B8184" s="152"/>
    </row>
    <row r="8185" s="22" customFormat="1" spans="1:2">
      <c r="A8185" s="102"/>
      <c r="B8185" s="152"/>
    </row>
    <row r="8186" s="22" customFormat="1" spans="1:2">
      <c r="A8186" s="102"/>
      <c r="B8186" s="152"/>
    </row>
    <row r="8187" s="22" customFormat="1" spans="1:2">
      <c r="A8187" s="102"/>
      <c r="B8187" s="152"/>
    </row>
    <row r="8188" s="22" customFormat="1" spans="1:2">
      <c r="A8188" s="102"/>
      <c r="B8188" s="152"/>
    </row>
    <row r="8189" s="22" customFormat="1" spans="1:2">
      <c r="A8189" s="102"/>
      <c r="B8189" s="152"/>
    </row>
    <row r="8190" s="22" customFormat="1" spans="1:2">
      <c r="A8190" s="102"/>
      <c r="B8190" s="152"/>
    </row>
    <row r="8191" s="22" customFormat="1" spans="1:2">
      <c r="A8191" s="102"/>
      <c r="B8191" s="152"/>
    </row>
    <row r="8192" s="22" customFormat="1" spans="1:2">
      <c r="A8192" s="102"/>
      <c r="B8192" s="152"/>
    </row>
    <row r="8193" s="22" customFormat="1" spans="1:2">
      <c r="A8193" s="102"/>
      <c r="B8193" s="152"/>
    </row>
    <row r="8194" s="22" customFormat="1" spans="1:2">
      <c r="A8194" s="102"/>
      <c r="B8194" s="152"/>
    </row>
    <row r="8195" s="22" customFormat="1" spans="1:2">
      <c r="A8195" s="102"/>
      <c r="B8195" s="152"/>
    </row>
    <row r="8196" s="22" customFormat="1" spans="1:2">
      <c r="A8196" s="102"/>
      <c r="B8196" s="152"/>
    </row>
    <row r="8197" s="22" customFormat="1" spans="1:2">
      <c r="A8197" s="102"/>
      <c r="B8197" s="152"/>
    </row>
    <row r="8198" s="22" customFormat="1" spans="1:2">
      <c r="A8198" s="102"/>
      <c r="B8198" s="152"/>
    </row>
    <row r="8199" s="22" customFormat="1" spans="1:2">
      <c r="A8199" s="102"/>
      <c r="B8199" s="152"/>
    </row>
    <row r="8200" s="22" customFormat="1" spans="1:2">
      <c r="A8200" s="102"/>
      <c r="B8200" s="152"/>
    </row>
    <row r="8201" s="22" customFormat="1" spans="1:2">
      <c r="A8201" s="102"/>
      <c r="B8201" s="152"/>
    </row>
    <row r="8202" s="22" customFormat="1" spans="1:2">
      <c r="A8202" s="102"/>
      <c r="B8202" s="152"/>
    </row>
    <row r="8203" s="22" customFormat="1" spans="1:2">
      <c r="A8203" s="102"/>
      <c r="B8203" s="152"/>
    </row>
    <row r="8204" s="22" customFormat="1" spans="1:2">
      <c r="A8204" s="102"/>
      <c r="B8204" s="152"/>
    </row>
    <row r="8205" s="22" customFormat="1" spans="1:2">
      <c r="A8205" s="102"/>
      <c r="B8205" s="152"/>
    </row>
    <row r="8206" s="22" customFormat="1" spans="1:2">
      <c r="A8206" s="102"/>
      <c r="B8206" s="152"/>
    </row>
    <row r="8207" s="22" customFormat="1" spans="1:2">
      <c r="A8207" s="102"/>
      <c r="B8207" s="152"/>
    </row>
    <row r="8208" s="22" customFormat="1" spans="1:2">
      <c r="A8208" s="102"/>
      <c r="B8208" s="152"/>
    </row>
    <row r="8209" s="22" customFormat="1" spans="1:2">
      <c r="A8209" s="102"/>
      <c r="B8209" s="152"/>
    </row>
    <row r="8210" s="22" customFormat="1" spans="1:2">
      <c r="A8210" s="102"/>
      <c r="B8210" s="152"/>
    </row>
    <row r="8211" s="22" customFormat="1" spans="1:2">
      <c r="A8211" s="102"/>
      <c r="B8211" s="152"/>
    </row>
    <row r="8212" s="22" customFormat="1" spans="1:2">
      <c r="A8212" s="102"/>
      <c r="B8212" s="152"/>
    </row>
    <row r="8213" s="22" customFormat="1" spans="1:2">
      <c r="A8213" s="102"/>
      <c r="B8213" s="152"/>
    </row>
    <row r="8214" s="22" customFormat="1" spans="1:2">
      <c r="A8214" s="102"/>
      <c r="B8214" s="152"/>
    </row>
    <row r="8215" s="22" customFormat="1" spans="1:2">
      <c r="A8215" s="102"/>
      <c r="B8215" s="152"/>
    </row>
    <row r="8216" s="22" customFormat="1" spans="1:2">
      <c r="A8216" s="102"/>
      <c r="B8216" s="152"/>
    </row>
    <row r="8217" s="22" customFormat="1" spans="1:2">
      <c r="A8217" s="102"/>
      <c r="B8217" s="152"/>
    </row>
    <row r="8218" s="22" customFormat="1" spans="1:2">
      <c r="A8218" s="102"/>
      <c r="B8218" s="152"/>
    </row>
    <row r="8219" s="22" customFormat="1" spans="1:2">
      <c r="A8219" s="102"/>
      <c r="B8219" s="152"/>
    </row>
    <row r="8220" s="22" customFormat="1" spans="1:2">
      <c r="A8220" s="102"/>
      <c r="B8220" s="152"/>
    </row>
    <row r="8221" s="22" customFormat="1" spans="1:2">
      <c r="A8221" s="102"/>
      <c r="B8221" s="152"/>
    </row>
    <row r="8222" s="22" customFormat="1" spans="1:2">
      <c r="A8222" s="102"/>
      <c r="B8222" s="152"/>
    </row>
    <row r="8223" s="22" customFormat="1" spans="1:2">
      <c r="A8223" s="102"/>
      <c r="B8223" s="152"/>
    </row>
    <row r="8224" s="22" customFormat="1" spans="1:2">
      <c r="A8224" s="102"/>
      <c r="B8224" s="152"/>
    </row>
    <row r="8225" s="22" customFormat="1" spans="1:2">
      <c r="A8225" s="102"/>
      <c r="B8225" s="152"/>
    </row>
    <row r="8226" s="22" customFormat="1" spans="1:2">
      <c r="A8226" s="102"/>
      <c r="B8226" s="152"/>
    </row>
    <row r="8227" s="22" customFormat="1" spans="1:2">
      <c r="A8227" s="102"/>
      <c r="B8227" s="152"/>
    </row>
    <row r="8228" s="22" customFormat="1" spans="1:2">
      <c r="A8228" s="102"/>
      <c r="B8228" s="152"/>
    </row>
    <row r="8229" s="22" customFormat="1" spans="1:2">
      <c r="A8229" s="102"/>
      <c r="B8229" s="152"/>
    </row>
    <row r="8230" s="22" customFormat="1" spans="1:2">
      <c r="A8230" s="102"/>
      <c r="B8230" s="152"/>
    </row>
    <row r="8231" s="22" customFormat="1" spans="1:2">
      <c r="A8231" s="102"/>
      <c r="B8231" s="152"/>
    </row>
    <row r="8232" s="22" customFormat="1" spans="1:2">
      <c r="A8232" s="102"/>
      <c r="B8232" s="152"/>
    </row>
    <row r="8233" s="22" customFormat="1" spans="1:2">
      <c r="A8233" s="102"/>
      <c r="B8233" s="152"/>
    </row>
    <row r="8234" s="22" customFormat="1" spans="1:2">
      <c r="A8234" s="102"/>
      <c r="B8234" s="152"/>
    </row>
    <row r="8235" s="22" customFormat="1" spans="1:2">
      <c r="A8235" s="102"/>
      <c r="B8235" s="152"/>
    </row>
    <row r="8236" s="22" customFormat="1" spans="1:2">
      <c r="A8236" s="102"/>
      <c r="B8236" s="152"/>
    </row>
    <row r="8237" s="22" customFormat="1" spans="1:2">
      <c r="A8237" s="102"/>
      <c r="B8237" s="152"/>
    </row>
    <row r="8238" s="22" customFormat="1" spans="1:2">
      <c r="A8238" s="102"/>
      <c r="B8238" s="152"/>
    </row>
    <row r="8239" s="22" customFormat="1" spans="1:2">
      <c r="A8239" s="102"/>
      <c r="B8239" s="152"/>
    </row>
    <row r="8240" s="22" customFormat="1" spans="1:2">
      <c r="A8240" s="102"/>
      <c r="B8240" s="152"/>
    </row>
    <row r="8241" s="22" customFormat="1" spans="1:2">
      <c r="A8241" s="102"/>
      <c r="B8241" s="152"/>
    </row>
    <row r="8242" s="22" customFormat="1" spans="1:2">
      <c r="A8242" s="102"/>
      <c r="B8242" s="152"/>
    </row>
    <row r="8243" s="22" customFormat="1" spans="1:2">
      <c r="A8243" s="102"/>
      <c r="B8243" s="152"/>
    </row>
    <row r="8244" s="22" customFormat="1" spans="1:2">
      <c r="A8244" s="102"/>
      <c r="B8244" s="152"/>
    </row>
    <row r="8245" s="22" customFormat="1" spans="1:2">
      <c r="A8245" s="102"/>
      <c r="B8245" s="152"/>
    </row>
    <row r="8246" s="22" customFormat="1" spans="1:2">
      <c r="A8246" s="102"/>
      <c r="B8246" s="152"/>
    </row>
    <row r="8247" s="22" customFormat="1" spans="1:2">
      <c r="A8247" s="102"/>
      <c r="B8247" s="152"/>
    </row>
    <row r="8248" s="22" customFormat="1" spans="1:2">
      <c r="A8248" s="102"/>
      <c r="B8248" s="152"/>
    </row>
    <row r="8249" s="22" customFormat="1" spans="1:2">
      <c r="A8249" s="102"/>
      <c r="B8249" s="152"/>
    </row>
    <row r="8250" s="22" customFormat="1" spans="1:2">
      <c r="A8250" s="102"/>
      <c r="B8250" s="152"/>
    </row>
    <row r="8251" s="22" customFormat="1" spans="1:2">
      <c r="A8251" s="102"/>
      <c r="B8251" s="152"/>
    </row>
    <row r="8252" s="22" customFormat="1" spans="1:2">
      <c r="A8252" s="102"/>
      <c r="B8252" s="152"/>
    </row>
    <row r="8253" s="22" customFormat="1" spans="1:2">
      <c r="A8253" s="102"/>
      <c r="B8253" s="152"/>
    </row>
    <row r="8254" s="22" customFormat="1" spans="1:2">
      <c r="A8254" s="102"/>
      <c r="B8254" s="152"/>
    </row>
    <row r="8255" s="22" customFormat="1" spans="1:2">
      <c r="A8255" s="102"/>
      <c r="B8255" s="152"/>
    </row>
    <row r="8256" s="22" customFormat="1" spans="1:2">
      <c r="A8256" s="102"/>
      <c r="B8256" s="152"/>
    </row>
    <row r="8257" s="22" customFormat="1" spans="1:2">
      <c r="A8257" s="102"/>
      <c r="B8257" s="152"/>
    </row>
    <row r="8258" s="22" customFormat="1" spans="1:2">
      <c r="A8258" s="102"/>
      <c r="B8258" s="152"/>
    </row>
    <row r="8259" s="22" customFormat="1" spans="1:2">
      <c r="A8259" s="102"/>
      <c r="B8259" s="152"/>
    </row>
    <row r="8260" s="22" customFormat="1" spans="1:2">
      <c r="A8260" s="102"/>
      <c r="B8260" s="152"/>
    </row>
    <row r="8261" s="22" customFormat="1" spans="1:2">
      <c r="A8261" s="102"/>
      <c r="B8261" s="152"/>
    </row>
    <row r="8262" s="22" customFormat="1" spans="1:2">
      <c r="A8262" s="102"/>
      <c r="B8262" s="152"/>
    </row>
    <row r="8263" s="22" customFormat="1" spans="1:2">
      <c r="A8263" s="102"/>
      <c r="B8263" s="152"/>
    </row>
    <row r="8264" s="22" customFormat="1" spans="1:2">
      <c r="A8264" s="102"/>
      <c r="B8264" s="152"/>
    </row>
    <row r="8265" s="22" customFormat="1" spans="1:2">
      <c r="A8265" s="102"/>
      <c r="B8265" s="152"/>
    </row>
    <row r="8266" s="22" customFormat="1" spans="1:2">
      <c r="A8266" s="102"/>
      <c r="B8266" s="152"/>
    </row>
    <row r="8267" s="22" customFormat="1" spans="1:2">
      <c r="A8267" s="102"/>
      <c r="B8267" s="152"/>
    </row>
    <row r="8268" s="22" customFormat="1" spans="1:2">
      <c r="A8268" s="102"/>
      <c r="B8268" s="152"/>
    </row>
    <row r="8269" s="22" customFormat="1" spans="1:2">
      <c r="A8269" s="102"/>
      <c r="B8269" s="152"/>
    </row>
    <row r="8270" s="22" customFormat="1" spans="1:2">
      <c r="A8270" s="102"/>
      <c r="B8270" s="152"/>
    </row>
    <row r="8271" s="22" customFormat="1" spans="1:2">
      <c r="A8271" s="102"/>
      <c r="B8271" s="152"/>
    </row>
    <row r="8272" s="22" customFormat="1" spans="1:2">
      <c r="A8272" s="102"/>
      <c r="B8272" s="152"/>
    </row>
    <row r="8273" s="22" customFormat="1" spans="1:2">
      <c r="A8273" s="102"/>
      <c r="B8273" s="152"/>
    </row>
    <row r="8274" s="22" customFormat="1" spans="1:2">
      <c r="A8274" s="102"/>
      <c r="B8274" s="152"/>
    </row>
    <row r="8275" s="22" customFormat="1" spans="1:2">
      <c r="A8275" s="102"/>
      <c r="B8275" s="152"/>
    </row>
    <row r="8276" s="22" customFormat="1" spans="1:2">
      <c r="A8276" s="102"/>
      <c r="B8276" s="152"/>
    </row>
    <row r="8277" s="22" customFormat="1" spans="1:2">
      <c r="A8277" s="102"/>
      <c r="B8277" s="152"/>
    </row>
    <row r="8278" s="22" customFormat="1" spans="1:2">
      <c r="A8278" s="102"/>
      <c r="B8278" s="152"/>
    </row>
    <row r="8279" s="22" customFormat="1" spans="1:2">
      <c r="A8279" s="102"/>
      <c r="B8279" s="152"/>
    </row>
    <row r="8280" s="22" customFormat="1" spans="1:2">
      <c r="A8280" s="102"/>
      <c r="B8280" s="152"/>
    </row>
    <row r="8281" s="22" customFormat="1" spans="1:2">
      <c r="A8281" s="102"/>
      <c r="B8281" s="152"/>
    </row>
    <row r="8282" s="22" customFormat="1" spans="1:2">
      <c r="A8282" s="102"/>
      <c r="B8282" s="152"/>
    </row>
    <row r="8283" s="22" customFormat="1" spans="1:2">
      <c r="A8283" s="102"/>
      <c r="B8283" s="152"/>
    </row>
    <row r="8284" s="22" customFormat="1" spans="1:2">
      <c r="A8284" s="102"/>
      <c r="B8284" s="152"/>
    </row>
    <row r="8285" s="22" customFormat="1" spans="1:2">
      <c r="A8285" s="102"/>
      <c r="B8285" s="152"/>
    </row>
    <row r="8286" s="22" customFormat="1" spans="1:2">
      <c r="A8286" s="102"/>
      <c r="B8286" s="152"/>
    </row>
    <row r="8287" s="22" customFormat="1" spans="1:2">
      <c r="A8287" s="102"/>
      <c r="B8287" s="152"/>
    </row>
    <row r="8288" s="22" customFormat="1" spans="1:2">
      <c r="A8288" s="102"/>
      <c r="B8288" s="152"/>
    </row>
    <row r="8289" s="22" customFormat="1" spans="1:2">
      <c r="A8289" s="102"/>
      <c r="B8289" s="152"/>
    </row>
    <row r="8290" s="22" customFormat="1" spans="1:2">
      <c r="A8290" s="102"/>
      <c r="B8290" s="152"/>
    </row>
    <row r="8291" s="22" customFormat="1" spans="1:2">
      <c r="A8291" s="102"/>
      <c r="B8291" s="152"/>
    </row>
    <row r="8292" s="22" customFormat="1" spans="1:2">
      <c r="A8292" s="102"/>
      <c r="B8292" s="152"/>
    </row>
    <row r="8293" s="22" customFormat="1" spans="1:2">
      <c r="A8293" s="102"/>
      <c r="B8293" s="152"/>
    </row>
    <row r="8294" s="22" customFormat="1" spans="1:2">
      <c r="A8294" s="102"/>
      <c r="B8294" s="152"/>
    </row>
    <row r="8295" s="22" customFormat="1" spans="1:2">
      <c r="A8295" s="102"/>
      <c r="B8295" s="152"/>
    </row>
    <row r="8296" s="22" customFormat="1" spans="1:2">
      <c r="A8296" s="102"/>
      <c r="B8296" s="152"/>
    </row>
    <row r="8297" s="22" customFormat="1" spans="1:2">
      <c r="A8297" s="102"/>
      <c r="B8297" s="152"/>
    </row>
    <row r="8298" s="22" customFormat="1" spans="1:2">
      <c r="A8298" s="102"/>
      <c r="B8298" s="152"/>
    </row>
    <row r="8299" s="22" customFormat="1" spans="1:2">
      <c r="A8299" s="102"/>
      <c r="B8299" s="152"/>
    </row>
    <row r="8300" s="22" customFormat="1" spans="1:2">
      <c r="A8300" s="102"/>
      <c r="B8300" s="152"/>
    </row>
    <row r="8301" s="22" customFormat="1" spans="1:2">
      <c r="A8301" s="102"/>
      <c r="B8301" s="152"/>
    </row>
    <row r="8302" s="22" customFormat="1" spans="1:2">
      <c r="A8302" s="102"/>
      <c r="B8302" s="152"/>
    </row>
    <row r="8303" s="22" customFormat="1" spans="1:2">
      <c r="A8303" s="102"/>
      <c r="B8303" s="152"/>
    </row>
    <row r="8304" s="22" customFormat="1" spans="1:2">
      <c r="A8304" s="102"/>
      <c r="B8304" s="152"/>
    </row>
    <row r="8305" s="22" customFormat="1" spans="1:2">
      <c r="A8305" s="102"/>
      <c r="B8305" s="152"/>
    </row>
    <row r="8306" s="22" customFormat="1" spans="1:2">
      <c r="A8306" s="102"/>
      <c r="B8306" s="152"/>
    </row>
    <row r="8307" s="22" customFormat="1" spans="1:2">
      <c r="A8307" s="102"/>
      <c r="B8307" s="152"/>
    </row>
    <row r="8308" s="22" customFormat="1" spans="1:2">
      <c r="A8308" s="102"/>
      <c r="B8308" s="152"/>
    </row>
    <row r="8309" s="22" customFormat="1" spans="1:2">
      <c r="A8309" s="102"/>
      <c r="B8309" s="152"/>
    </row>
    <row r="8310" s="22" customFormat="1" spans="1:2">
      <c r="A8310" s="102"/>
      <c r="B8310" s="152"/>
    </row>
    <row r="8311" s="22" customFormat="1" spans="1:2">
      <c r="A8311" s="102"/>
      <c r="B8311" s="152"/>
    </row>
    <row r="8312" s="22" customFormat="1" spans="1:2">
      <c r="A8312" s="102"/>
      <c r="B8312" s="152"/>
    </row>
    <row r="8313" s="22" customFormat="1" spans="1:2">
      <c r="A8313" s="102"/>
      <c r="B8313" s="152"/>
    </row>
    <row r="8314" s="22" customFormat="1" spans="1:2">
      <c r="A8314" s="102"/>
      <c r="B8314" s="152"/>
    </row>
    <row r="8315" s="22" customFormat="1" spans="1:2">
      <c r="A8315" s="102"/>
      <c r="B8315" s="152"/>
    </row>
    <row r="8316" s="22" customFormat="1" spans="1:2">
      <c r="A8316" s="102"/>
      <c r="B8316" s="152"/>
    </row>
    <row r="8317" s="22" customFormat="1" spans="1:2">
      <c r="A8317" s="102"/>
      <c r="B8317" s="152"/>
    </row>
    <row r="8318" s="22" customFormat="1" spans="1:2">
      <c r="A8318" s="102"/>
      <c r="B8318" s="152"/>
    </row>
    <row r="8319" s="22" customFormat="1" spans="1:2">
      <c r="A8319" s="102"/>
      <c r="B8319" s="152"/>
    </row>
    <row r="8320" s="22" customFormat="1" spans="1:2">
      <c r="A8320" s="102"/>
      <c r="B8320" s="152"/>
    </row>
    <row r="8321" s="22" customFormat="1" spans="1:2">
      <c r="A8321" s="102"/>
      <c r="B8321" s="152"/>
    </row>
    <row r="8322" s="22" customFormat="1" spans="1:2">
      <c r="A8322" s="102"/>
      <c r="B8322" s="152"/>
    </row>
    <row r="8323" s="22" customFormat="1" spans="1:2">
      <c r="A8323" s="102"/>
      <c r="B8323" s="152"/>
    </row>
    <row r="8324" s="22" customFormat="1" spans="1:2">
      <c r="A8324" s="102"/>
      <c r="B8324" s="152"/>
    </row>
    <row r="8325" s="22" customFormat="1" spans="1:2">
      <c r="A8325" s="102"/>
      <c r="B8325" s="152"/>
    </row>
    <row r="8326" s="22" customFormat="1" spans="1:2">
      <c r="A8326" s="102"/>
      <c r="B8326" s="152"/>
    </row>
    <row r="8327" s="22" customFormat="1" spans="1:2">
      <c r="A8327" s="102"/>
      <c r="B8327" s="152"/>
    </row>
    <row r="8328" s="22" customFormat="1" spans="1:2">
      <c r="A8328" s="102"/>
      <c r="B8328" s="152"/>
    </row>
    <row r="8329" s="22" customFormat="1" spans="1:2">
      <c r="A8329" s="102"/>
      <c r="B8329" s="152"/>
    </row>
    <row r="8330" s="22" customFormat="1" spans="1:2">
      <c r="A8330" s="102"/>
      <c r="B8330" s="152"/>
    </row>
    <row r="8331" s="22" customFormat="1" spans="1:2">
      <c r="A8331" s="102"/>
      <c r="B8331" s="152"/>
    </row>
    <row r="8332" s="22" customFormat="1" spans="1:2">
      <c r="A8332" s="102"/>
      <c r="B8332" s="152"/>
    </row>
    <row r="8333" s="22" customFormat="1" spans="1:2">
      <c r="A8333" s="102"/>
      <c r="B8333" s="152"/>
    </row>
    <row r="8334" s="22" customFormat="1" spans="1:2">
      <c r="A8334" s="102"/>
      <c r="B8334" s="152"/>
    </row>
    <row r="8335" s="22" customFormat="1" spans="1:2">
      <c r="A8335" s="102"/>
      <c r="B8335" s="152"/>
    </row>
    <row r="8336" s="22" customFormat="1" spans="1:2">
      <c r="A8336" s="102"/>
      <c r="B8336" s="152"/>
    </row>
    <row r="8337" s="22" customFormat="1" spans="1:2">
      <c r="A8337" s="102"/>
      <c r="B8337" s="152"/>
    </row>
    <row r="8338" s="22" customFormat="1" spans="1:2">
      <c r="A8338" s="102"/>
      <c r="B8338" s="152"/>
    </row>
    <row r="8339" s="22" customFormat="1" spans="1:2">
      <c r="A8339" s="102"/>
      <c r="B8339" s="152"/>
    </row>
    <row r="8340" s="22" customFormat="1" spans="1:2">
      <c r="A8340" s="102"/>
      <c r="B8340" s="152"/>
    </row>
    <row r="8341" s="22" customFormat="1" spans="1:2">
      <c r="A8341" s="102"/>
      <c r="B8341" s="152"/>
    </row>
    <row r="8342" s="22" customFormat="1" spans="1:2">
      <c r="A8342" s="102"/>
      <c r="B8342" s="152"/>
    </row>
    <row r="8343" s="22" customFormat="1" spans="1:2">
      <c r="A8343" s="102"/>
      <c r="B8343" s="152"/>
    </row>
    <row r="8344" s="22" customFormat="1" spans="1:2">
      <c r="A8344" s="102"/>
      <c r="B8344" s="152"/>
    </row>
    <row r="8345" s="22" customFormat="1" spans="1:2">
      <c r="A8345" s="102"/>
      <c r="B8345" s="152"/>
    </row>
    <row r="8346" s="22" customFormat="1" spans="1:2">
      <c r="A8346" s="102"/>
      <c r="B8346" s="152"/>
    </row>
    <row r="8347" s="22" customFormat="1" spans="1:2">
      <c r="A8347" s="102"/>
      <c r="B8347" s="152"/>
    </row>
    <row r="8348" s="22" customFormat="1" spans="1:2">
      <c r="A8348" s="102"/>
      <c r="B8348" s="152"/>
    </row>
    <row r="8349" s="22" customFormat="1" spans="1:2">
      <c r="A8349" s="102"/>
      <c r="B8349" s="152"/>
    </row>
    <row r="8350" s="22" customFormat="1" spans="1:2">
      <c r="A8350" s="102"/>
      <c r="B8350" s="152"/>
    </row>
    <row r="8351" s="22" customFormat="1" spans="1:2">
      <c r="A8351" s="102"/>
      <c r="B8351" s="152"/>
    </row>
    <row r="8352" s="22" customFormat="1" spans="1:2">
      <c r="A8352" s="102"/>
      <c r="B8352" s="152"/>
    </row>
    <row r="8353" s="22" customFormat="1" spans="1:2">
      <c r="A8353" s="102"/>
      <c r="B8353" s="152"/>
    </row>
    <row r="8354" s="22" customFormat="1" spans="1:2">
      <c r="A8354" s="102"/>
      <c r="B8354" s="152"/>
    </row>
    <row r="8355" s="22" customFormat="1" spans="1:2">
      <c r="A8355" s="102"/>
      <c r="B8355" s="152"/>
    </row>
    <row r="8356" s="22" customFormat="1" spans="1:2">
      <c r="A8356" s="102"/>
      <c r="B8356" s="152"/>
    </row>
    <row r="8357" s="22" customFormat="1" spans="1:2">
      <c r="A8357" s="102"/>
      <c r="B8357" s="152"/>
    </row>
    <row r="8358" s="22" customFormat="1" spans="1:2">
      <c r="A8358" s="102"/>
      <c r="B8358" s="152"/>
    </row>
    <row r="8359" s="22" customFormat="1" spans="1:2">
      <c r="A8359" s="102"/>
      <c r="B8359" s="152"/>
    </row>
    <row r="8360" s="22" customFormat="1" spans="1:2">
      <c r="A8360" s="102"/>
      <c r="B8360" s="152"/>
    </row>
    <row r="8361" s="22" customFormat="1" spans="1:2">
      <c r="A8361" s="102"/>
      <c r="B8361" s="152"/>
    </row>
    <row r="8362" s="22" customFormat="1" spans="1:2">
      <c r="A8362" s="102"/>
      <c r="B8362" s="152"/>
    </row>
    <row r="8363" s="22" customFormat="1" spans="1:2">
      <c r="A8363" s="102"/>
      <c r="B8363" s="152"/>
    </row>
    <row r="8364" s="22" customFormat="1" spans="1:2">
      <c r="A8364" s="102"/>
      <c r="B8364" s="152"/>
    </row>
    <row r="8365" s="22" customFormat="1" spans="1:2">
      <c r="A8365" s="102"/>
      <c r="B8365" s="152"/>
    </row>
    <row r="8366" s="22" customFormat="1" spans="1:2">
      <c r="A8366" s="102"/>
      <c r="B8366" s="152"/>
    </row>
    <row r="8367" s="22" customFormat="1" spans="1:2">
      <c r="A8367" s="102"/>
      <c r="B8367" s="152"/>
    </row>
    <row r="8368" s="22" customFormat="1" spans="1:2">
      <c r="A8368" s="102"/>
      <c r="B8368" s="152"/>
    </row>
    <row r="8369" s="22" customFormat="1" spans="1:2">
      <c r="A8369" s="102"/>
      <c r="B8369" s="152"/>
    </row>
    <row r="8370" s="22" customFormat="1" spans="1:2">
      <c r="A8370" s="102"/>
      <c r="B8370" s="152"/>
    </row>
    <row r="8371" s="22" customFormat="1" spans="1:2">
      <c r="A8371" s="102"/>
      <c r="B8371" s="152"/>
    </row>
    <row r="8372" s="22" customFormat="1" spans="1:2">
      <c r="A8372" s="102"/>
      <c r="B8372" s="152"/>
    </row>
    <row r="8373" s="22" customFormat="1" spans="1:2">
      <c r="A8373" s="102"/>
      <c r="B8373" s="152"/>
    </row>
    <row r="8374" s="22" customFormat="1" spans="1:2">
      <c r="A8374" s="102"/>
      <c r="B8374" s="152"/>
    </row>
    <row r="8375" s="22" customFormat="1" spans="1:2">
      <c r="A8375" s="102"/>
      <c r="B8375" s="152"/>
    </row>
    <row r="8376" s="22" customFormat="1" spans="1:2">
      <c r="A8376" s="102"/>
      <c r="B8376" s="152"/>
    </row>
    <row r="8377" s="22" customFormat="1" spans="1:2">
      <c r="A8377" s="102"/>
      <c r="B8377" s="152"/>
    </row>
    <row r="8378" s="22" customFormat="1" spans="1:2">
      <c r="A8378" s="102"/>
      <c r="B8378" s="152"/>
    </row>
    <row r="8379" s="22" customFormat="1" spans="1:2">
      <c r="A8379" s="102"/>
      <c r="B8379" s="152"/>
    </row>
    <row r="8380" s="22" customFormat="1" spans="1:2">
      <c r="A8380" s="102"/>
      <c r="B8380" s="152"/>
    </row>
    <row r="8381" s="22" customFormat="1" spans="1:2">
      <c r="A8381" s="102"/>
      <c r="B8381" s="152"/>
    </row>
    <row r="8382" s="22" customFormat="1" spans="1:2">
      <c r="A8382" s="102"/>
      <c r="B8382" s="152"/>
    </row>
    <row r="8383" s="22" customFormat="1" spans="1:2">
      <c r="A8383" s="102"/>
      <c r="B8383" s="152"/>
    </row>
    <row r="8384" s="22" customFormat="1" spans="1:2">
      <c r="A8384" s="102"/>
      <c r="B8384" s="152"/>
    </row>
    <row r="8385" s="22" customFormat="1" spans="1:2">
      <c r="A8385" s="102"/>
      <c r="B8385" s="152"/>
    </row>
    <row r="8386" s="22" customFormat="1" spans="1:2">
      <c r="A8386" s="102"/>
      <c r="B8386" s="152"/>
    </row>
    <row r="8387" s="22" customFormat="1" spans="1:2">
      <c r="A8387" s="102"/>
      <c r="B8387" s="152"/>
    </row>
    <row r="8388" s="22" customFormat="1" spans="1:2">
      <c r="A8388" s="102"/>
      <c r="B8388" s="152"/>
    </row>
    <row r="8389" s="22" customFormat="1" spans="1:2">
      <c r="A8389" s="102"/>
      <c r="B8389" s="152"/>
    </row>
    <row r="8390" s="22" customFormat="1" spans="1:2">
      <c r="A8390" s="102"/>
      <c r="B8390" s="152"/>
    </row>
    <row r="8391" s="22" customFormat="1" spans="1:2">
      <c r="A8391" s="102"/>
      <c r="B8391" s="152"/>
    </row>
    <row r="8392" s="22" customFormat="1" spans="1:2">
      <c r="A8392" s="102"/>
      <c r="B8392" s="152"/>
    </row>
    <row r="8393" s="22" customFormat="1" spans="1:2">
      <c r="A8393" s="102"/>
      <c r="B8393" s="152"/>
    </row>
    <row r="8394" s="22" customFormat="1" spans="1:2">
      <c r="A8394" s="102"/>
      <c r="B8394" s="152"/>
    </row>
    <row r="8395" s="22" customFormat="1" spans="1:2">
      <c r="A8395" s="102"/>
      <c r="B8395" s="152"/>
    </row>
    <row r="8396" s="22" customFormat="1" spans="1:2">
      <c r="A8396" s="102"/>
      <c r="B8396" s="152"/>
    </row>
    <row r="8397" s="22" customFormat="1" spans="1:2">
      <c r="A8397" s="102"/>
      <c r="B8397" s="152"/>
    </row>
    <row r="8398" s="22" customFormat="1" spans="1:2">
      <c r="A8398" s="102"/>
      <c r="B8398" s="152"/>
    </row>
    <row r="8399" s="22" customFormat="1" spans="1:2">
      <c r="A8399" s="102"/>
      <c r="B8399" s="152"/>
    </row>
    <row r="8400" s="22" customFormat="1" spans="1:2">
      <c r="A8400" s="102"/>
      <c r="B8400" s="152"/>
    </row>
    <row r="8401" s="22" customFormat="1" spans="1:2">
      <c r="A8401" s="102"/>
      <c r="B8401" s="152"/>
    </row>
    <row r="8402" s="22" customFormat="1" spans="1:2">
      <c r="A8402" s="102"/>
      <c r="B8402" s="152"/>
    </row>
    <row r="8403" s="22" customFormat="1" spans="1:2">
      <c r="A8403" s="102"/>
      <c r="B8403" s="152"/>
    </row>
    <row r="8404" s="22" customFormat="1" spans="1:2">
      <c r="A8404" s="102"/>
      <c r="B8404" s="152"/>
    </row>
    <row r="8405" s="22" customFormat="1" spans="1:2">
      <c r="A8405" s="102"/>
      <c r="B8405" s="152"/>
    </row>
    <row r="8406" s="22" customFormat="1" spans="1:2">
      <c r="A8406" s="102"/>
      <c r="B8406" s="152"/>
    </row>
    <row r="8407" s="22" customFormat="1" spans="1:2">
      <c r="A8407" s="102"/>
      <c r="B8407" s="152"/>
    </row>
    <row r="8408" s="22" customFormat="1" spans="1:2">
      <c r="A8408" s="102"/>
      <c r="B8408" s="152"/>
    </row>
    <row r="8409" s="22" customFormat="1" spans="1:2">
      <c r="A8409" s="102"/>
      <c r="B8409" s="152"/>
    </row>
    <row r="8410" s="22" customFormat="1" spans="1:2">
      <c r="A8410" s="102"/>
      <c r="B8410" s="152"/>
    </row>
    <row r="8411" s="22" customFormat="1" spans="1:2">
      <c r="A8411" s="102"/>
      <c r="B8411" s="152"/>
    </row>
    <row r="8412" s="22" customFormat="1" spans="1:2">
      <c r="A8412" s="102"/>
      <c r="B8412" s="152"/>
    </row>
    <row r="8413" s="22" customFormat="1" spans="1:2">
      <c r="A8413" s="102"/>
      <c r="B8413" s="152"/>
    </row>
    <row r="8414" s="22" customFormat="1" spans="1:2">
      <c r="A8414" s="102"/>
      <c r="B8414" s="152"/>
    </row>
    <row r="8415" s="22" customFormat="1" spans="1:2">
      <c r="A8415" s="102"/>
      <c r="B8415" s="152"/>
    </row>
    <row r="8416" s="22" customFormat="1" spans="1:2">
      <c r="A8416" s="102"/>
      <c r="B8416" s="152"/>
    </row>
    <row r="8417" s="22" customFormat="1" spans="1:2">
      <c r="A8417" s="102"/>
      <c r="B8417" s="152"/>
    </row>
    <row r="8418" s="22" customFormat="1" spans="1:2">
      <c r="A8418" s="102"/>
      <c r="B8418" s="152"/>
    </row>
    <row r="8419" s="22" customFormat="1" spans="1:2">
      <c r="A8419" s="102"/>
      <c r="B8419" s="152"/>
    </row>
    <row r="8420" s="22" customFormat="1" spans="1:2">
      <c r="A8420" s="102"/>
      <c r="B8420" s="152"/>
    </row>
    <row r="8421" s="22" customFormat="1" spans="1:2">
      <c r="A8421" s="102"/>
      <c r="B8421" s="152"/>
    </row>
    <row r="8422" s="22" customFormat="1" spans="1:2">
      <c r="A8422" s="102"/>
      <c r="B8422" s="152"/>
    </row>
    <row r="8423" s="22" customFormat="1" spans="1:2">
      <c r="A8423" s="102"/>
      <c r="B8423" s="152"/>
    </row>
    <row r="8424" s="22" customFormat="1" spans="1:2">
      <c r="A8424" s="102"/>
      <c r="B8424" s="152"/>
    </row>
    <row r="8425" s="22" customFormat="1" spans="1:2">
      <c r="A8425" s="102"/>
      <c r="B8425" s="152"/>
    </row>
    <row r="8426" s="22" customFormat="1" spans="1:2">
      <c r="A8426" s="102"/>
      <c r="B8426" s="152"/>
    </row>
    <row r="8427" s="22" customFormat="1" spans="1:2">
      <c r="A8427" s="102"/>
      <c r="B8427" s="152"/>
    </row>
    <row r="8428" s="22" customFormat="1" spans="1:2">
      <c r="A8428" s="102"/>
      <c r="B8428" s="152"/>
    </row>
    <row r="8429" s="22" customFormat="1" spans="1:2">
      <c r="A8429" s="102"/>
      <c r="B8429" s="152"/>
    </row>
    <row r="8430" s="22" customFormat="1" spans="1:2">
      <c r="A8430" s="102"/>
      <c r="B8430" s="152"/>
    </row>
    <row r="8431" s="22" customFormat="1" spans="1:2">
      <c r="A8431" s="102"/>
      <c r="B8431" s="152"/>
    </row>
    <row r="8432" s="22" customFormat="1" spans="1:2">
      <c r="A8432" s="102"/>
      <c r="B8432" s="152"/>
    </row>
    <row r="8433" s="22" customFormat="1" spans="1:2">
      <c r="A8433" s="102"/>
      <c r="B8433" s="152"/>
    </row>
    <row r="8434" s="22" customFormat="1" spans="1:2">
      <c r="A8434" s="102"/>
      <c r="B8434" s="152"/>
    </row>
    <row r="8435" s="22" customFormat="1" spans="1:2">
      <c r="A8435" s="102"/>
      <c r="B8435" s="152"/>
    </row>
    <row r="8436" s="22" customFormat="1" spans="1:2">
      <c r="A8436" s="102"/>
      <c r="B8436" s="152"/>
    </row>
    <row r="8437" s="22" customFormat="1" spans="1:2">
      <c r="A8437" s="102"/>
      <c r="B8437" s="152"/>
    </row>
    <row r="8438" s="22" customFormat="1" spans="1:2">
      <c r="A8438" s="102"/>
      <c r="B8438" s="152"/>
    </row>
    <row r="8439" s="22" customFormat="1" spans="1:2">
      <c r="A8439" s="102"/>
      <c r="B8439" s="152"/>
    </row>
    <row r="8440" s="22" customFormat="1" spans="1:2">
      <c r="A8440" s="102"/>
      <c r="B8440" s="152"/>
    </row>
    <row r="8441" s="22" customFormat="1" spans="1:2">
      <c r="A8441" s="102"/>
      <c r="B8441" s="152"/>
    </row>
    <row r="8442" s="22" customFormat="1" spans="1:2">
      <c r="A8442" s="102"/>
      <c r="B8442" s="152"/>
    </row>
    <row r="8443" s="22" customFormat="1" spans="1:2">
      <c r="A8443" s="102"/>
      <c r="B8443" s="152"/>
    </row>
    <row r="8444" s="22" customFormat="1" spans="1:2">
      <c r="A8444" s="102"/>
      <c r="B8444" s="152"/>
    </row>
    <row r="8445" s="22" customFormat="1" spans="1:2">
      <c r="A8445" s="102"/>
      <c r="B8445" s="152"/>
    </row>
    <row r="8446" s="22" customFormat="1" spans="1:2">
      <c r="A8446" s="102"/>
      <c r="B8446" s="152"/>
    </row>
    <row r="8447" s="22" customFormat="1" spans="1:2">
      <c r="A8447" s="102"/>
      <c r="B8447" s="152"/>
    </row>
    <row r="8448" s="22" customFormat="1" spans="1:2">
      <c r="A8448" s="102"/>
      <c r="B8448" s="152"/>
    </row>
    <row r="8449" s="22" customFormat="1" spans="1:2">
      <c r="A8449" s="102"/>
      <c r="B8449" s="152"/>
    </row>
    <row r="8450" s="22" customFormat="1" spans="1:2">
      <c r="A8450" s="102"/>
      <c r="B8450" s="152"/>
    </row>
    <row r="8451" s="22" customFormat="1" spans="1:2">
      <c r="A8451" s="102"/>
      <c r="B8451" s="152"/>
    </row>
    <row r="8452" s="22" customFormat="1" spans="1:2">
      <c r="A8452" s="102"/>
      <c r="B8452" s="152"/>
    </row>
    <row r="8453" s="22" customFormat="1" spans="1:2">
      <c r="A8453" s="102"/>
      <c r="B8453" s="152"/>
    </row>
    <row r="8454" s="22" customFormat="1" spans="1:2">
      <c r="A8454" s="102"/>
      <c r="B8454" s="152"/>
    </row>
    <row r="8455" s="22" customFormat="1" spans="1:2">
      <c r="A8455" s="102"/>
      <c r="B8455" s="152"/>
    </row>
    <row r="8456" s="22" customFormat="1" spans="1:2">
      <c r="A8456" s="102"/>
      <c r="B8456" s="152"/>
    </row>
    <row r="8457" s="22" customFormat="1" spans="1:2">
      <c r="A8457" s="102"/>
      <c r="B8457" s="152"/>
    </row>
    <row r="8458" s="22" customFormat="1" spans="1:2">
      <c r="A8458" s="102"/>
      <c r="B8458" s="152"/>
    </row>
    <row r="8459" s="22" customFormat="1" spans="1:2">
      <c r="A8459" s="102"/>
      <c r="B8459" s="152"/>
    </row>
    <row r="8460" s="22" customFormat="1" spans="1:2">
      <c r="A8460" s="102"/>
      <c r="B8460" s="152"/>
    </row>
    <row r="8461" s="22" customFormat="1" spans="1:2">
      <c r="A8461" s="102"/>
      <c r="B8461" s="152"/>
    </row>
    <row r="8462" s="22" customFormat="1" spans="1:2">
      <c r="A8462" s="102"/>
      <c r="B8462" s="152"/>
    </row>
    <row r="8463" s="22" customFormat="1" spans="1:2">
      <c r="A8463" s="102"/>
      <c r="B8463" s="152"/>
    </row>
    <row r="8464" s="22" customFormat="1" spans="1:2">
      <c r="A8464" s="102"/>
      <c r="B8464" s="152"/>
    </row>
    <row r="8465" s="22" customFormat="1" spans="1:2">
      <c r="A8465" s="102"/>
      <c r="B8465" s="152"/>
    </row>
    <row r="8466" s="22" customFormat="1" spans="1:2">
      <c r="A8466" s="102"/>
      <c r="B8466" s="152"/>
    </row>
    <row r="8467" s="22" customFormat="1" spans="1:2">
      <c r="A8467" s="102"/>
      <c r="B8467" s="152"/>
    </row>
    <row r="8468" s="22" customFormat="1" spans="1:2">
      <c r="A8468" s="102"/>
      <c r="B8468" s="152"/>
    </row>
    <row r="8469" s="22" customFormat="1" spans="1:2">
      <c r="A8469" s="102"/>
      <c r="B8469" s="152"/>
    </row>
    <row r="8470" s="22" customFormat="1" spans="1:2">
      <c r="A8470" s="102"/>
      <c r="B8470" s="152"/>
    </row>
    <row r="8471" s="22" customFormat="1" spans="1:2">
      <c r="A8471" s="102"/>
      <c r="B8471" s="152"/>
    </row>
    <row r="8472" s="22" customFormat="1" spans="1:2">
      <c r="A8472" s="102"/>
      <c r="B8472" s="152"/>
    </row>
    <row r="8473" s="22" customFormat="1" spans="1:2">
      <c r="A8473" s="102"/>
      <c r="B8473" s="152"/>
    </row>
    <row r="8474" s="22" customFormat="1" spans="1:2">
      <c r="A8474" s="102"/>
      <c r="B8474" s="152"/>
    </row>
    <row r="8475" s="22" customFormat="1" spans="1:2">
      <c r="A8475" s="102"/>
      <c r="B8475" s="152"/>
    </row>
    <row r="8476" s="22" customFormat="1" spans="1:2">
      <c r="A8476" s="102"/>
      <c r="B8476" s="152"/>
    </row>
    <row r="8477" s="22" customFormat="1" spans="1:2">
      <c r="A8477" s="102"/>
      <c r="B8477" s="152"/>
    </row>
    <row r="8478" s="22" customFormat="1" spans="1:2">
      <c r="A8478" s="102"/>
      <c r="B8478" s="152"/>
    </row>
    <row r="8479" s="22" customFormat="1" spans="1:2">
      <c r="A8479" s="102"/>
      <c r="B8479" s="152"/>
    </row>
    <row r="8480" s="22" customFormat="1" spans="1:2">
      <c r="A8480" s="102"/>
      <c r="B8480" s="152"/>
    </row>
    <row r="8481" s="22" customFormat="1" spans="1:2">
      <c r="A8481" s="102"/>
      <c r="B8481" s="152"/>
    </row>
    <row r="8482" s="22" customFormat="1" spans="1:2">
      <c r="A8482" s="102"/>
      <c r="B8482" s="152"/>
    </row>
    <row r="8483" s="22" customFormat="1" spans="1:2">
      <c r="A8483" s="102"/>
      <c r="B8483" s="152"/>
    </row>
    <row r="8484" s="22" customFormat="1" spans="1:2">
      <c r="A8484" s="102"/>
      <c r="B8484" s="152"/>
    </row>
    <row r="8485" s="22" customFormat="1" spans="1:2">
      <c r="A8485" s="102"/>
      <c r="B8485" s="152"/>
    </row>
    <row r="8486" s="22" customFormat="1" spans="1:2">
      <c r="A8486" s="102"/>
      <c r="B8486" s="152"/>
    </row>
    <row r="8487" s="22" customFormat="1" spans="1:2">
      <c r="A8487" s="102"/>
      <c r="B8487" s="152"/>
    </row>
    <row r="8488" s="22" customFormat="1" spans="1:2">
      <c r="A8488" s="102"/>
      <c r="B8488" s="152"/>
    </row>
    <row r="8489" s="22" customFormat="1" spans="1:2">
      <c r="A8489" s="102"/>
      <c r="B8489" s="152"/>
    </row>
    <row r="8490" s="22" customFormat="1" spans="1:2">
      <c r="A8490" s="102"/>
      <c r="B8490" s="152"/>
    </row>
    <row r="8491" s="22" customFormat="1" spans="1:2">
      <c r="A8491" s="102"/>
      <c r="B8491" s="152"/>
    </row>
    <row r="8492" s="22" customFormat="1" spans="1:2">
      <c r="A8492" s="102"/>
      <c r="B8492" s="152"/>
    </row>
    <row r="8493" s="22" customFormat="1" spans="1:2">
      <c r="A8493" s="102"/>
      <c r="B8493" s="152"/>
    </row>
    <row r="8494" s="22" customFormat="1" spans="1:2">
      <c r="A8494" s="102"/>
      <c r="B8494" s="152"/>
    </row>
    <row r="8495" s="22" customFormat="1" spans="1:2">
      <c r="A8495" s="102"/>
      <c r="B8495" s="152"/>
    </row>
    <row r="8496" s="22" customFormat="1" spans="1:2">
      <c r="A8496" s="102"/>
      <c r="B8496" s="152"/>
    </row>
    <row r="8497" s="22" customFormat="1" spans="1:2">
      <c r="A8497" s="102"/>
      <c r="B8497" s="152"/>
    </row>
    <row r="8498" s="22" customFormat="1" spans="1:2">
      <c r="A8498" s="102"/>
      <c r="B8498" s="152"/>
    </row>
    <row r="8499" s="22" customFormat="1" spans="1:2">
      <c r="A8499" s="102"/>
      <c r="B8499" s="152"/>
    </row>
    <row r="8500" s="22" customFormat="1" spans="1:2">
      <c r="A8500" s="102"/>
      <c r="B8500" s="152"/>
    </row>
    <row r="8501" s="22" customFormat="1" spans="1:2">
      <c r="A8501" s="102"/>
      <c r="B8501" s="152"/>
    </row>
    <row r="8502" s="22" customFormat="1" spans="1:2">
      <c r="A8502" s="102"/>
      <c r="B8502" s="152"/>
    </row>
    <row r="8503" s="22" customFormat="1" spans="1:2">
      <c r="A8503" s="102"/>
      <c r="B8503" s="152"/>
    </row>
    <row r="8504" s="22" customFormat="1" spans="1:2">
      <c r="A8504" s="102"/>
      <c r="B8504" s="152"/>
    </row>
    <row r="8505" s="22" customFormat="1" spans="1:2">
      <c r="A8505" s="102"/>
      <c r="B8505" s="152"/>
    </row>
    <row r="8506" s="22" customFormat="1" spans="1:2">
      <c r="A8506" s="102"/>
      <c r="B8506" s="152"/>
    </row>
    <row r="8507" s="22" customFormat="1" spans="1:2">
      <c r="A8507" s="102"/>
      <c r="B8507" s="152"/>
    </row>
    <row r="8508" s="22" customFormat="1" spans="1:2">
      <c r="A8508" s="102"/>
      <c r="B8508" s="152"/>
    </row>
    <row r="8509" s="22" customFormat="1" spans="1:2">
      <c r="A8509" s="102"/>
      <c r="B8509" s="152"/>
    </row>
    <row r="8510" s="22" customFormat="1" spans="1:2">
      <c r="A8510" s="102"/>
      <c r="B8510" s="152"/>
    </row>
    <row r="8511" s="22" customFormat="1" spans="1:2">
      <c r="A8511" s="102"/>
      <c r="B8511" s="152"/>
    </row>
    <row r="8512" s="22" customFormat="1" spans="1:2">
      <c r="A8512" s="102"/>
      <c r="B8512" s="152"/>
    </row>
    <row r="8513" s="22" customFormat="1" spans="1:2">
      <c r="A8513" s="102"/>
      <c r="B8513" s="152"/>
    </row>
    <row r="8514" s="22" customFormat="1" spans="1:2">
      <c r="A8514" s="102"/>
      <c r="B8514" s="152"/>
    </row>
    <row r="8515" s="22" customFormat="1" spans="1:2">
      <c r="A8515" s="102"/>
      <c r="B8515" s="152"/>
    </row>
    <row r="8516" s="22" customFormat="1" spans="1:2">
      <c r="A8516" s="102"/>
      <c r="B8516" s="152"/>
    </row>
    <row r="8517" s="22" customFormat="1" spans="1:2">
      <c r="A8517" s="102"/>
      <c r="B8517" s="152"/>
    </row>
    <row r="8518" s="22" customFormat="1" spans="1:2">
      <c r="A8518" s="102"/>
      <c r="B8518" s="152"/>
    </row>
    <row r="8519" s="22" customFormat="1" spans="1:2">
      <c r="A8519" s="102"/>
      <c r="B8519" s="152"/>
    </row>
    <row r="8520" s="22" customFormat="1" spans="1:2">
      <c r="A8520" s="102"/>
      <c r="B8520" s="152"/>
    </row>
    <row r="8521" s="22" customFormat="1" spans="1:2">
      <c r="A8521" s="102"/>
      <c r="B8521" s="152"/>
    </row>
    <row r="8522" s="22" customFormat="1" spans="1:2">
      <c r="A8522" s="102"/>
      <c r="B8522" s="152"/>
    </row>
    <row r="8523" s="22" customFormat="1" spans="1:2">
      <c r="A8523" s="102"/>
      <c r="B8523" s="152"/>
    </row>
    <row r="8524" s="22" customFormat="1" spans="1:2">
      <c r="A8524" s="102"/>
      <c r="B8524" s="152"/>
    </row>
    <row r="8525" s="22" customFormat="1" spans="1:2">
      <c r="A8525" s="102"/>
      <c r="B8525" s="152"/>
    </row>
    <row r="8526" s="22" customFormat="1" spans="1:2">
      <c r="A8526" s="102"/>
      <c r="B8526" s="152"/>
    </row>
    <row r="8527" s="22" customFormat="1" spans="1:2">
      <c r="A8527" s="102"/>
      <c r="B8527" s="152"/>
    </row>
    <row r="8528" s="22" customFormat="1" spans="1:2">
      <c r="A8528" s="102"/>
      <c r="B8528" s="152"/>
    </row>
    <row r="8529" s="22" customFormat="1" spans="1:2">
      <c r="A8529" s="102"/>
      <c r="B8529" s="152"/>
    </row>
    <row r="8530" s="22" customFormat="1" spans="1:2">
      <c r="A8530" s="102"/>
      <c r="B8530" s="152"/>
    </row>
    <row r="8531" s="22" customFormat="1" spans="1:2">
      <c r="A8531" s="102"/>
      <c r="B8531" s="152"/>
    </row>
    <row r="8532" s="22" customFormat="1" spans="1:2">
      <c r="A8532" s="102"/>
      <c r="B8532" s="152"/>
    </row>
    <row r="8533" s="22" customFormat="1" spans="1:2">
      <c r="A8533" s="102"/>
      <c r="B8533" s="152"/>
    </row>
    <row r="8534" s="22" customFormat="1" spans="1:2">
      <c r="A8534" s="102"/>
      <c r="B8534" s="152"/>
    </row>
    <row r="8535" s="22" customFormat="1" spans="1:2">
      <c r="A8535" s="102"/>
      <c r="B8535" s="152"/>
    </row>
    <row r="8536" s="22" customFormat="1" spans="1:2">
      <c r="A8536" s="102"/>
      <c r="B8536" s="152"/>
    </row>
    <row r="8537" s="22" customFormat="1" spans="1:2">
      <c r="A8537" s="102"/>
      <c r="B8537" s="152"/>
    </row>
    <row r="8538" s="22" customFormat="1" spans="1:2">
      <c r="A8538" s="102"/>
      <c r="B8538" s="152"/>
    </row>
    <row r="8539" s="22" customFormat="1" spans="1:2">
      <c r="A8539" s="102"/>
      <c r="B8539" s="152"/>
    </row>
    <row r="8540" s="22" customFormat="1" spans="1:2">
      <c r="A8540" s="102"/>
      <c r="B8540" s="152"/>
    </row>
    <row r="8541" s="22" customFormat="1" spans="1:2">
      <c r="A8541" s="102"/>
      <c r="B8541" s="152"/>
    </row>
    <row r="8542" s="22" customFormat="1" spans="1:2">
      <c r="A8542" s="102"/>
      <c r="B8542" s="152"/>
    </row>
    <row r="8543" s="22" customFormat="1" spans="1:2">
      <c r="A8543" s="102"/>
      <c r="B8543" s="152"/>
    </row>
    <row r="8544" s="22" customFormat="1" spans="1:2">
      <c r="A8544" s="102"/>
      <c r="B8544" s="152"/>
    </row>
    <row r="8545" s="22" customFormat="1" spans="1:2">
      <c r="A8545" s="102"/>
      <c r="B8545" s="152"/>
    </row>
    <row r="8546" s="22" customFormat="1" spans="1:2">
      <c r="A8546" s="102"/>
      <c r="B8546" s="152"/>
    </row>
    <row r="8547" s="22" customFormat="1" spans="1:2">
      <c r="A8547" s="102"/>
      <c r="B8547" s="152"/>
    </row>
    <row r="8548" s="22" customFormat="1" spans="1:2">
      <c r="A8548" s="102"/>
      <c r="B8548" s="152"/>
    </row>
    <row r="8549" s="22" customFormat="1" spans="1:2">
      <c r="A8549" s="102"/>
      <c r="B8549" s="152"/>
    </row>
    <row r="8550" s="22" customFormat="1" spans="1:2">
      <c r="A8550" s="102"/>
      <c r="B8550" s="152"/>
    </row>
    <row r="8551" s="22" customFormat="1" spans="1:2">
      <c r="A8551" s="102"/>
      <c r="B8551" s="152"/>
    </row>
    <row r="8552" s="22" customFormat="1" spans="1:2">
      <c r="A8552" s="102"/>
      <c r="B8552" s="152"/>
    </row>
    <row r="8553" s="22" customFormat="1" spans="1:2">
      <c r="A8553" s="102"/>
      <c r="B8553" s="152"/>
    </row>
    <row r="8554" s="22" customFormat="1" spans="1:2">
      <c r="A8554" s="102"/>
      <c r="B8554" s="152"/>
    </row>
    <row r="8555" s="22" customFormat="1" spans="1:2">
      <c r="A8555" s="102"/>
      <c r="B8555" s="152"/>
    </row>
    <row r="8556" s="22" customFormat="1" spans="1:2">
      <c r="A8556" s="102"/>
      <c r="B8556" s="152"/>
    </row>
    <row r="8557" s="22" customFormat="1" spans="1:2">
      <c r="A8557" s="102"/>
      <c r="B8557" s="152"/>
    </row>
    <row r="8558" s="22" customFormat="1" spans="1:2">
      <c r="A8558" s="102"/>
      <c r="B8558" s="152"/>
    </row>
    <row r="8559" s="22" customFormat="1" spans="1:2">
      <c r="A8559" s="102"/>
      <c r="B8559" s="152"/>
    </row>
    <row r="8560" s="22" customFormat="1" spans="1:2">
      <c r="A8560" s="102"/>
      <c r="B8560" s="152"/>
    </row>
    <row r="8561" s="22" customFormat="1" spans="1:2">
      <c r="A8561" s="102"/>
      <c r="B8561" s="152"/>
    </row>
    <row r="8562" s="22" customFormat="1" spans="1:2">
      <c r="A8562" s="102"/>
      <c r="B8562" s="152"/>
    </row>
    <row r="8563" s="22" customFormat="1" spans="1:2">
      <c r="A8563" s="102"/>
      <c r="B8563" s="152"/>
    </row>
    <row r="8564" s="22" customFormat="1" spans="1:2">
      <c r="A8564" s="102"/>
      <c r="B8564" s="152"/>
    </row>
    <row r="8565" s="22" customFormat="1" spans="1:2">
      <c r="A8565" s="102"/>
      <c r="B8565" s="152"/>
    </row>
    <row r="8566" s="22" customFormat="1" spans="1:2">
      <c r="A8566" s="102"/>
      <c r="B8566" s="152"/>
    </row>
    <row r="8567" s="22" customFormat="1" spans="1:2">
      <c r="A8567" s="102"/>
      <c r="B8567" s="152"/>
    </row>
    <row r="8568" s="22" customFormat="1" spans="1:2">
      <c r="A8568" s="102"/>
      <c r="B8568" s="152"/>
    </row>
    <row r="8569" s="22" customFormat="1" spans="1:2">
      <c r="A8569" s="102"/>
      <c r="B8569" s="152"/>
    </row>
    <row r="8570" s="22" customFormat="1" spans="1:2">
      <c r="A8570" s="102"/>
      <c r="B8570" s="152"/>
    </row>
    <row r="8571" s="22" customFormat="1" spans="1:2">
      <c r="A8571" s="102"/>
      <c r="B8571" s="152"/>
    </row>
    <row r="8572" s="22" customFormat="1" spans="1:2">
      <c r="A8572" s="102"/>
      <c r="B8572" s="152"/>
    </row>
    <row r="8573" s="22" customFormat="1" spans="1:2">
      <c r="A8573" s="102"/>
      <c r="B8573" s="152"/>
    </row>
    <row r="8574" s="22" customFormat="1" spans="1:2">
      <c r="A8574" s="102"/>
      <c r="B8574" s="152"/>
    </row>
    <row r="8575" s="22" customFormat="1" spans="1:2">
      <c r="A8575" s="102"/>
      <c r="B8575" s="152"/>
    </row>
    <row r="8576" s="22" customFormat="1" spans="1:2">
      <c r="A8576" s="102"/>
      <c r="B8576" s="152"/>
    </row>
    <row r="8577" s="22" customFormat="1" spans="1:2">
      <c r="A8577" s="102"/>
      <c r="B8577" s="152"/>
    </row>
    <row r="8578" s="22" customFormat="1" spans="1:2">
      <c r="A8578" s="102"/>
      <c r="B8578" s="152"/>
    </row>
    <row r="8579" s="22" customFormat="1" spans="1:2">
      <c r="A8579" s="102"/>
      <c r="B8579" s="152"/>
    </row>
    <row r="8580" s="22" customFormat="1" spans="1:2">
      <c r="A8580" s="102"/>
      <c r="B8580" s="152"/>
    </row>
    <row r="8581" s="22" customFormat="1" spans="1:2">
      <c r="A8581" s="102"/>
      <c r="B8581" s="152"/>
    </row>
    <row r="8582" s="22" customFormat="1" spans="1:2">
      <c r="A8582" s="102"/>
      <c r="B8582" s="152"/>
    </row>
    <row r="8583" s="22" customFormat="1" spans="1:2">
      <c r="A8583" s="102"/>
      <c r="B8583" s="152"/>
    </row>
    <row r="8584" s="22" customFormat="1" spans="1:2">
      <c r="A8584" s="102"/>
      <c r="B8584" s="152"/>
    </row>
    <row r="8585" s="22" customFormat="1" spans="1:2">
      <c r="A8585" s="102"/>
      <c r="B8585" s="152"/>
    </row>
    <row r="8586" s="22" customFormat="1" spans="1:2">
      <c r="A8586" s="102"/>
      <c r="B8586" s="152"/>
    </row>
    <row r="8587" s="22" customFormat="1" spans="1:2">
      <c r="A8587" s="102"/>
      <c r="B8587" s="152"/>
    </row>
    <row r="8588" s="22" customFormat="1" spans="1:2">
      <c r="A8588" s="102"/>
      <c r="B8588" s="152"/>
    </row>
    <row r="8589" s="22" customFormat="1" spans="1:2">
      <c r="A8589" s="102"/>
      <c r="B8589" s="152"/>
    </row>
    <row r="8590" s="22" customFormat="1" spans="1:2">
      <c r="A8590" s="102"/>
      <c r="B8590" s="152"/>
    </row>
    <row r="8591" s="22" customFormat="1" spans="1:2">
      <c r="A8591" s="102"/>
      <c r="B8591" s="152"/>
    </row>
    <row r="8592" s="22" customFormat="1" spans="1:2">
      <c r="A8592" s="102"/>
      <c r="B8592" s="152"/>
    </row>
    <row r="8593" s="22" customFormat="1" spans="1:2">
      <c r="A8593" s="102"/>
      <c r="B8593" s="152"/>
    </row>
    <row r="8594" s="22" customFormat="1" spans="1:2">
      <c r="A8594" s="102"/>
      <c r="B8594" s="152"/>
    </row>
    <row r="8595" s="22" customFormat="1" spans="1:2">
      <c r="A8595" s="102"/>
      <c r="B8595" s="152"/>
    </row>
    <row r="8596" s="22" customFormat="1" spans="1:2">
      <c r="A8596" s="102"/>
      <c r="B8596" s="152"/>
    </row>
    <row r="8597" s="22" customFormat="1" spans="1:2">
      <c r="A8597" s="102"/>
      <c r="B8597" s="152"/>
    </row>
    <row r="8598" s="22" customFormat="1" spans="1:2">
      <c r="A8598" s="102"/>
      <c r="B8598" s="152"/>
    </row>
    <row r="8599" s="22" customFormat="1" spans="1:2">
      <c r="A8599" s="102"/>
      <c r="B8599" s="152"/>
    </row>
    <row r="8600" s="22" customFormat="1" spans="1:2">
      <c r="A8600" s="102"/>
      <c r="B8600" s="152"/>
    </row>
    <row r="8601" s="22" customFormat="1" spans="1:2">
      <c r="A8601" s="102"/>
      <c r="B8601" s="152"/>
    </row>
    <row r="8602" s="22" customFormat="1" spans="1:2">
      <c r="A8602" s="102"/>
      <c r="B8602" s="152"/>
    </row>
    <row r="8603" s="22" customFormat="1" spans="1:2">
      <c r="A8603" s="102"/>
      <c r="B8603" s="152"/>
    </row>
    <row r="8604" s="22" customFormat="1" spans="1:2">
      <c r="A8604" s="102"/>
      <c r="B8604" s="152"/>
    </row>
    <row r="8605" s="22" customFormat="1" spans="1:2">
      <c r="A8605" s="102"/>
      <c r="B8605" s="152"/>
    </row>
    <row r="8606" s="22" customFormat="1" spans="1:2">
      <c r="A8606" s="102"/>
      <c r="B8606" s="152"/>
    </row>
    <row r="8607" s="22" customFormat="1" spans="1:2">
      <c r="A8607" s="102"/>
      <c r="B8607" s="152"/>
    </row>
    <row r="8608" s="22" customFormat="1" spans="1:2">
      <c r="A8608" s="102"/>
      <c r="B8608" s="152"/>
    </row>
    <row r="8609" s="22" customFormat="1" spans="1:2">
      <c r="A8609" s="102"/>
      <c r="B8609" s="152"/>
    </row>
    <row r="8610" s="22" customFormat="1" spans="1:2">
      <c r="A8610" s="102"/>
      <c r="B8610" s="152"/>
    </row>
    <row r="8611" s="22" customFormat="1" spans="1:2">
      <c r="A8611" s="102"/>
      <c r="B8611" s="152"/>
    </row>
    <row r="8612" s="22" customFormat="1" spans="1:2">
      <c r="A8612" s="102"/>
      <c r="B8612" s="152"/>
    </row>
    <row r="8613" s="22" customFormat="1" spans="1:2">
      <c r="A8613" s="102"/>
      <c r="B8613" s="152"/>
    </row>
    <row r="8614" s="22" customFormat="1" spans="1:2">
      <c r="A8614" s="102"/>
      <c r="B8614" s="152"/>
    </row>
    <row r="8615" s="22" customFormat="1" spans="1:2">
      <c r="A8615" s="102"/>
      <c r="B8615" s="152"/>
    </row>
    <row r="8616" s="22" customFormat="1" spans="1:2">
      <c r="A8616" s="102"/>
      <c r="B8616" s="152"/>
    </row>
    <row r="8617" s="22" customFormat="1" spans="1:2">
      <c r="A8617" s="102"/>
      <c r="B8617" s="152"/>
    </row>
    <row r="8618" s="22" customFormat="1" spans="1:2">
      <c r="A8618" s="102"/>
      <c r="B8618" s="152"/>
    </row>
    <row r="8619" s="22" customFormat="1" spans="1:2">
      <c r="A8619" s="102"/>
      <c r="B8619" s="152"/>
    </row>
    <row r="8620" s="22" customFormat="1" spans="1:2">
      <c r="A8620" s="102"/>
      <c r="B8620" s="152"/>
    </row>
    <row r="8621" s="22" customFormat="1" spans="1:2">
      <c r="A8621" s="102"/>
      <c r="B8621" s="152"/>
    </row>
    <row r="8622" s="22" customFormat="1" spans="1:2">
      <c r="A8622" s="102"/>
      <c r="B8622" s="152"/>
    </row>
    <row r="8623" s="22" customFormat="1" spans="1:2">
      <c r="A8623" s="102"/>
      <c r="B8623" s="152"/>
    </row>
    <row r="8624" s="22" customFormat="1" spans="1:2">
      <c r="A8624" s="102"/>
      <c r="B8624" s="152"/>
    </row>
    <row r="8625" s="22" customFormat="1" spans="1:2">
      <c r="A8625" s="102"/>
      <c r="B8625" s="152"/>
    </row>
    <row r="8626" s="22" customFormat="1" spans="1:2">
      <c r="A8626" s="102"/>
      <c r="B8626" s="152"/>
    </row>
    <row r="8627" s="22" customFormat="1" spans="1:2">
      <c r="A8627" s="102"/>
      <c r="B8627" s="152"/>
    </row>
    <row r="8628" s="22" customFormat="1" spans="1:2">
      <c r="A8628" s="102"/>
      <c r="B8628" s="152"/>
    </row>
    <row r="8629" s="22" customFormat="1" spans="1:2">
      <c r="A8629" s="102"/>
      <c r="B8629" s="152"/>
    </row>
    <row r="8630" s="22" customFormat="1" spans="1:2">
      <c r="A8630" s="102"/>
      <c r="B8630" s="152"/>
    </row>
    <row r="8631" s="22" customFormat="1" spans="1:2">
      <c r="A8631" s="102"/>
      <c r="B8631" s="152"/>
    </row>
    <row r="8632" s="22" customFormat="1" spans="1:2">
      <c r="A8632" s="102"/>
      <c r="B8632" s="152"/>
    </row>
    <row r="8633" s="22" customFormat="1" spans="1:2">
      <c r="A8633" s="102"/>
      <c r="B8633" s="152"/>
    </row>
    <row r="8634" s="22" customFormat="1" spans="1:2">
      <c r="A8634" s="102"/>
      <c r="B8634" s="152"/>
    </row>
    <row r="8635" s="22" customFormat="1" spans="1:2">
      <c r="A8635" s="102"/>
      <c r="B8635" s="152"/>
    </row>
    <row r="8636" s="22" customFormat="1" spans="1:2">
      <c r="A8636" s="102"/>
      <c r="B8636" s="152"/>
    </row>
    <row r="8637" s="22" customFormat="1" spans="1:2">
      <c r="A8637" s="102"/>
      <c r="B8637" s="152"/>
    </row>
    <row r="8638" s="22" customFormat="1" spans="1:2">
      <c r="A8638" s="102"/>
      <c r="B8638" s="152"/>
    </row>
    <row r="8639" s="22" customFormat="1" spans="1:2">
      <c r="A8639" s="102"/>
      <c r="B8639" s="152"/>
    </row>
    <row r="8640" s="22" customFormat="1" spans="1:2">
      <c r="A8640" s="102"/>
      <c r="B8640" s="152"/>
    </row>
    <row r="8641" s="22" customFormat="1" spans="1:2">
      <c r="A8641" s="102"/>
      <c r="B8641" s="152"/>
    </row>
    <row r="8642" s="22" customFormat="1" spans="1:2">
      <c r="A8642" s="102"/>
      <c r="B8642" s="152"/>
    </row>
    <row r="8643" s="22" customFormat="1" spans="1:2">
      <c r="A8643" s="102"/>
      <c r="B8643" s="152"/>
    </row>
    <row r="8644" s="22" customFormat="1" spans="1:2">
      <c r="A8644" s="102"/>
      <c r="B8644" s="152"/>
    </row>
    <row r="8645" s="22" customFormat="1" spans="1:2">
      <c r="A8645" s="102"/>
      <c r="B8645" s="152"/>
    </row>
    <row r="8646" s="22" customFormat="1" spans="1:2">
      <c r="A8646" s="102"/>
      <c r="B8646" s="152"/>
    </row>
    <row r="8647" s="22" customFormat="1" spans="1:2">
      <c r="A8647" s="102"/>
      <c r="B8647" s="152"/>
    </row>
    <row r="8648" s="22" customFormat="1" spans="1:2">
      <c r="A8648" s="102"/>
      <c r="B8648" s="152"/>
    </row>
    <row r="8649" s="22" customFormat="1" spans="1:2">
      <c r="A8649" s="102"/>
      <c r="B8649" s="152"/>
    </row>
    <row r="8650" s="22" customFormat="1" spans="1:2">
      <c r="A8650" s="102"/>
      <c r="B8650" s="152"/>
    </row>
    <row r="8651" s="22" customFormat="1" spans="1:2">
      <c r="A8651" s="102"/>
      <c r="B8651" s="152"/>
    </row>
    <row r="8652" s="22" customFormat="1" spans="1:2">
      <c r="A8652" s="102"/>
      <c r="B8652" s="152"/>
    </row>
    <row r="8653" s="22" customFormat="1" spans="1:2">
      <c r="A8653" s="102"/>
      <c r="B8653" s="152"/>
    </row>
    <row r="8654" s="22" customFormat="1" spans="1:2">
      <c r="A8654" s="102"/>
      <c r="B8654" s="152"/>
    </row>
    <row r="8655" s="22" customFormat="1" spans="1:2">
      <c r="A8655" s="102"/>
      <c r="B8655" s="152"/>
    </row>
    <row r="8656" s="22" customFormat="1" spans="1:2">
      <c r="A8656" s="102"/>
      <c r="B8656" s="152"/>
    </row>
    <row r="8657" s="22" customFormat="1" spans="1:2">
      <c r="A8657" s="102"/>
      <c r="B8657" s="152"/>
    </row>
    <row r="8658" s="22" customFormat="1" spans="1:2">
      <c r="A8658" s="102"/>
      <c r="B8658" s="152"/>
    </row>
    <row r="8659" s="22" customFormat="1" spans="1:2">
      <c r="A8659" s="102"/>
      <c r="B8659" s="152"/>
    </row>
    <row r="8660" s="22" customFormat="1" spans="1:2">
      <c r="A8660" s="102"/>
      <c r="B8660" s="152"/>
    </row>
    <row r="8661" s="22" customFormat="1" spans="1:2">
      <c r="A8661" s="102"/>
      <c r="B8661" s="152"/>
    </row>
    <row r="8662" s="22" customFormat="1" spans="1:2">
      <c r="A8662" s="102"/>
      <c r="B8662" s="152"/>
    </row>
    <row r="8663" s="22" customFormat="1" spans="1:2">
      <c r="A8663" s="102"/>
      <c r="B8663" s="152"/>
    </row>
    <row r="8664" s="22" customFormat="1" spans="1:2">
      <c r="A8664" s="102"/>
      <c r="B8664" s="152"/>
    </row>
    <row r="8665" s="22" customFormat="1" spans="1:2">
      <c r="A8665" s="102"/>
      <c r="B8665" s="152"/>
    </row>
    <row r="8666" s="22" customFormat="1" spans="1:2">
      <c r="A8666" s="102"/>
      <c r="B8666" s="152"/>
    </row>
    <row r="8667" s="22" customFormat="1" spans="1:2">
      <c r="A8667" s="102"/>
      <c r="B8667" s="152"/>
    </row>
    <row r="8668" s="22" customFormat="1" spans="1:2">
      <c r="A8668" s="102"/>
      <c r="B8668" s="152"/>
    </row>
    <row r="8669" s="22" customFormat="1" spans="1:2">
      <c r="A8669" s="102"/>
      <c r="B8669" s="152"/>
    </row>
    <row r="8670" s="22" customFormat="1" spans="1:2">
      <c r="A8670" s="102"/>
      <c r="B8670" s="152"/>
    </row>
    <row r="8671" s="22" customFormat="1" spans="1:2">
      <c r="A8671" s="102"/>
      <c r="B8671" s="152"/>
    </row>
    <row r="8672" s="22" customFormat="1" spans="1:2">
      <c r="A8672" s="102"/>
      <c r="B8672" s="152"/>
    </row>
    <row r="8673" s="22" customFormat="1" spans="1:2">
      <c r="A8673" s="102"/>
      <c r="B8673" s="152"/>
    </row>
    <row r="8674" s="22" customFormat="1" spans="1:2">
      <c r="A8674" s="102"/>
      <c r="B8674" s="152"/>
    </row>
    <row r="8675" s="22" customFormat="1" spans="1:2">
      <c r="A8675" s="102"/>
      <c r="B8675" s="152"/>
    </row>
    <row r="8676" s="22" customFormat="1" spans="1:2">
      <c r="A8676" s="102"/>
      <c r="B8676" s="152"/>
    </row>
    <row r="8677" s="22" customFormat="1" spans="1:2">
      <c r="A8677" s="102"/>
      <c r="B8677" s="152"/>
    </row>
    <row r="8678" s="22" customFormat="1" spans="1:2">
      <c r="A8678" s="102"/>
      <c r="B8678" s="152"/>
    </row>
    <row r="8679" s="22" customFormat="1" spans="1:2">
      <c r="A8679" s="102"/>
      <c r="B8679" s="152"/>
    </row>
    <row r="8680" s="22" customFormat="1" spans="1:2">
      <c r="A8680" s="102"/>
      <c r="B8680" s="152"/>
    </row>
    <row r="8681" s="22" customFormat="1" spans="1:2">
      <c r="A8681" s="102"/>
      <c r="B8681" s="152"/>
    </row>
    <row r="8682" s="22" customFormat="1" spans="1:2">
      <c r="A8682" s="102"/>
      <c r="B8682" s="152"/>
    </row>
    <row r="8683" s="22" customFormat="1" spans="1:2">
      <c r="A8683" s="102"/>
      <c r="B8683" s="152"/>
    </row>
    <row r="8684" s="22" customFormat="1" spans="1:2">
      <c r="A8684" s="102"/>
      <c r="B8684" s="152"/>
    </row>
    <row r="8685" s="22" customFormat="1" spans="1:2">
      <c r="A8685" s="102"/>
      <c r="B8685" s="152"/>
    </row>
    <row r="8686" s="22" customFormat="1" spans="1:2">
      <c r="A8686" s="102"/>
      <c r="B8686" s="152"/>
    </row>
    <row r="8687" s="22" customFormat="1" spans="1:2">
      <c r="A8687" s="102"/>
      <c r="B8687" s="152"/>
    </row>
    <row r="8688" s="22" customFormat="1" spans="1:2">
      <c r="A8688" s="102"/>
      <c r="B8688" s="152"/>
    </row>
    <row r="8689" s="22" customFormat="1" spans="1:2">
      <c r="A8689" s="102"/>
      <c r="B8689" s="152"/>
    </row>
    <row r="8690" s="22" customFormat="1" spans="1:2">
      <c r="A8690" s="102"/>
      <c r="B8690" s="152"/>
    </row>
    <row r="8691" s="22" customFormat="1" spans="1:2">
      <c r="A8691" s="102"/>
      <c r="B8691" s="152"/>
    </row>
    <row r="8692" s="22" customFormat="1" spans="1:2">
      <c r="A8692" s="102"/>
      <c r="B8692" s="152"/>
    </row>
    <row r="8693" s="22" customFormat="1" spans="1:2">
      <c r="A8693" s="102"/>
      <c r="B8693" s="152"/>
    </row>
    <row r="8694" s="22" customFormat="1" spans="1:2">
      <c r="A8694" s="102"/>
      <c r="B8694" s="152"/>
    </row>
    <row r="8695" s="22" customFormat="1" spans="1:2">
      <c r="A8695" s="102"/>
      <c r="B8695" s="152"/>
    </row>
    <row r="8696" s="22" customFormat="1" spans="1:2">
      <c r="A8696" s="102"/>
      <c r="B8696" s="152"/>
    </row>
    <row r="8697" s="22" customFormat="1" spans="1:2">
      <c r="A8697" s="102"/>
      <c r="B8697" s="152"/>
    </row>
    <row r="8698" s="22" customFormat="1" spans="1:2">
      <c r="A8698" s="102"/>
      <c r="B8698" s="152"/>
    </row>
    <row r="8699" s="22" customFormat="1" spans="1:2">
      <c r="A8699" s="102"/>
      <c r="B8699" s="152"/>
    </row>
    <row r="8700" s="22" customFormat="1" spans="1:2">
      <c r="A8700" s="102"/>
      <c r="B8700" s="152"/>
    </row>
    <row r="8701" s="22" customFormat="1" spans="1:2">
      <c r="A8701" s="102"/>
      <c r="B8701" s="152"/>
    </row>
    <row r="8702" s="22" customFormat="1" spans="1:2">
      <c r="A8702" s="102"/>
      <c r="B8702" s="152"/>
    </row>
    <row r="8703" s="22" customFormat="1" spans="1:2">
      <c r="A8703" s="102"/>
      <c r="B8703" s="152"/>
    </row>
    <row r="8704" s="22" customFormat="1" spans="1:2">
      <c r="A8704" s="102"/>
      <c r="B8704" s="152"/>
    </row>
    <row r="8705" s="22" customFormat="1" spans="1:2">
      <c r="A8705" s="102"/>
      <c r="B8705" s="152"/>
    </row>
    <row r="8706" s="22" customFormat="1" spans="1:2">
      <c r="A8706" s="102"/>
      <c r="B8706" s="152"/>
    </row>
    <row r="8707" s="22" customFormat="1" spans="1:2">
      <c r="A8707" s="102"/>
      <c r="B8707" s="152"/>
    </row>
    <row r="8708" s="22" customFormat="1" spans="1:2">
      <c r="A8708" s="102"/>
      <c r="B8708" s="152"/>
    </row>
    <row r="8709" s="22" customFormat="1" spans="1:2">
      <c r="A8709" s="102"/>
      <c r="B8709" s="152"/>
    </row>
    <row r="8710" s="22" customFormat="1" spans="1:2">
      <c r="A8710" s="102"/>
      <c r="B8710" s="152"/>
    </row>
    <row r="8711" s="22" customFormat="1" spans="1:2">
      <c r="A8711" s="102"/>
      <c r="B8711" s="152"/>
    </row>
    <row r="8712" s="22" customFormat="1" spans="1:2">
      <c r="A8712" s="102"/>
      <c r="B8712" s="152"/>
    </row>
    <row r="8713" s="22" customFormat="1" spans="1:2">
      <c r="A8713" s="102"/>
      <c r="B8713" s="152"/>
    </row>
    <row r="8714" s="22" customFormat="1" spans="1:2">
      <c r="A8714" s="102"/>
      <c r="B8714" s="152"/>
    </row>
    <row r="8715" s="22" customFormat="1" spans="1:2">
      <c r="A8715" s="102"/>
      <c r="B8715" s="152"/>
    </row>
    <row r="8716" s="22" customFormat="1" spans="1:2">
      <c r="A8716" s="102"/>
      <c r="B8716" s="152"/>
    </row>
    <row r="8717" s="22" customFormat="1" spans="1:2">
      <c r="A8717" s="102"/>
      <c r="B8717" s="152"/>
    </row>
    <row r="8718" s="22" customFormat="1" spans="1:2">
      <c r="A8718" s="102"/>
      <c r="B8718" s="152"/>
    </row>
    <row r="8719" s="22" customFormat="1" spans="1:2">
      <c r="A8719" s="102"/>
      <c r="B8719" s="152"/>
    </row>
    <row r="8720" s="22" customFormat="1" spans="1:2">
      <c r="A8720" s="102"/>
      <c r="B8720" s="152"/>
    </row>
    <row r="8721" s="22" customFormat="1" spans="1:2">
      <c r="A8721" s="102"/>
      <c r="B8721" s="152"/>
    </row>
    <row r="8722" s="22" customFormat="1" spans="1:2">
      <c r="A8722" s="102"/>
      <c r="B8722" s="152"/>
    </row>
    <row r="8723" s="22" customFormat="1" spans="1:2">
      <c r="A8723" s="102"/>
      <c r="B8723" s="152"/>
    </row>
    <row r="8724" s="22" customFormat="1" spans="1:2">
      <c r="A8724" s="102"/>
      <c r="B8724" s="152"/>
    </row>
    <row r="8725" s="22" customFormat="1" spans="1:2">
      <c r="A8725" s="102"/>
      <c r="B8725" s="152"/>
    </row>
    <row r="8726" s="22" customFormat="1" spans="1:2">
      <c r="A8726" s="102"/>
      <c r="B8726" s="152"/>
    </row>
    <row r="8727" s="22" customFormat="1" spans="1:2">
      <c r="A8727" s="102"/>
      <c r="B8727" s="152"/>
    </row>
    <row r="8728" s="22" customFormat="1" spans="1:2">
      <c r="A8728" s="102"/>
      <c r="B8728" s="152"/>
    </row>
    <row r="8729" s="22" customFormat="1" spans="1:2">
      <c r="A8729" s="102"/>
      <c r="B8729" s="152"/>
    </row>
    <row r="8730" s="22" customFormat="1" spans="1:2">
      <c r="A8730" s="102"/>
      <c r="B8730" s="152"/>
    </row>
    <row r="8731" s="22" customFormat="1" spans="1:2">
      <c r="A8731" s="102"/>
      <c r="B8731" s="152"/>
    </row>
    <row r="8732" s="22" customFormat="1" spans="1:2">
      <c r="A8732" s="102"/>
      <c r="B8732" s="152"/>
    </row>
    <row r="8733" s="22" customFormat="1" spans="1:2">
      <c r="A8733" s="102"/>
      <c r="B8733" s="152"/>
    </row>
    <row r="8734" s="22" customFormat="1" spans="1:2">
      <c r="A8734" s="102"/>
      <c r="B8734" s="152"/>
    </row>
    <row r="8735" s="22" customFormat="1" spans="1:2">
      <c r="A8735" s="102"/>
      <c r="B8735" s="152"/>
    </row>
    <row r="8736" s="22" customFormat="1" spans="1:2">
      <c r="A8736" s="102"/>
      <c r="B8736" s="152"/>
    </row>
    <row r="8737" s="22" customFormat="1" spans="1:2">
      <c r="A8737" s="102"/>
      <c r="B8737" s="152"/>
    </row>
    <row r="8738" s="22" customFormat="1" spans="1:2">
      <c r="A8738" s="102"/>
      <c r="B8738" s="152"/>
    </row>
    <row r="8739" s="22" customFormat="1" spans="1:2">
      <c r="A8739" s="102"/>
      <c r="B8739" s="152"/>
    </row>
    <row r="8740" s="22" customFormat="1" spans="1:2">
      <c r="A8740" s="102"/>
      <c r="B8740" s="152"/>
    </row>
    <row r="8741" s="22" customFormat="1" spans="1:2">
      <c r="A8741" s="102"/>
      <c r="B8741" s="152"/>
    </row>
    <row r="8742" s="22" customFormat="1" spans="1:2">
      <c r="A8742" s="102"/>
      <c r="B8742" s="152"/>
    </row>
    <row r="8743" s="22" customFormat="1" spans="1:2">
      <c r="A8743" s="102"/>
      <c r="B8743" s="152"/>
    </row>
    <row r="8744" s="22" customFormat="1" spans="1:2">
      <c r="A8744" s="102"/>
      <c r="B8744" s="152"/>
    </row>
    <row r="8745" s="22" customFormat="1" spans="1:2">
      <c r="A8745" s="102"/>
      <c r="B8745" s="152"/>
    </row>
    <row r="8746" s="22" customFormat="1" spans="1:2">
      <c r="A8746" s="102"/>
      <c r="B8746" s="152"/>
    </row>
    <row r="8747" s="22" customFormat="1" spans="1:2">
      <c r="A8747" s="102"/>
      <c r="B8747" s="152"/>
    </row>
    <row r="8748" s="22" customFormat="1" spans="1:2">
      <c r="A8748" s="102"/>
      <c r="B8748" s="152"/>
    </row>
    <row r="8749" s="22" customFormat="1" spans="1:2">
      <c r="A8749" s="102"/>
      <c r="B8749" s="152"/>
    </row>
    <row r="8750" s="22" customFormat="1" spans="1:2">
      <c r="A8750" s="102"/>
      <c r="B8750" s="152"/>
    </row>
    <row r="8751" s="22" customFormat="1" spans="1:2">
      <c r="A8751" s="102"/>
      <c r="B8751" s="152"/>
    </row>
    <row r="8752" s="22" customFormat="1" spans="1:2">
      <c r="A8752" s="102"/>
      <c r="B8752" s="152"/>
    </row>
    <row r="8753" s="22" customFormat="1" spans="1:2">
      <c r="A8753" s="102"/>
      <c r="B8753" s="152"/>
    </row>
    <row r="8754" s="22" customFormat="1" spans="1:2">
      <c r="A8754" s="102"/>
      <c r="B8754" s="152"/>
    </row>
    <row r="8755" s="22" customFormat="1" spans="1:2">
      <c r="A8755" s="102"/>
      <c r="B8755" s="152"/>
    </row>
    <row r="8756" s="22" customFormat="1" spans="1:2">
      <c r="A8756" s="102"/>
      <c r="B8756" s="152"/>
    </row>
    <row r="8757" s="22" customFormat="1" spans="1:2">
      <c r="A8757" s="102"/>
      <c r="B8757" s="152"/>
    </row>
    <row r="8758" s="22" customFormat="1" spans="1:2">
      <c r="A8758" s="102"/>
      <c r="B8758" s="152"/>
    </row>
    <row r="8759" s="22" customFormat="1" spans="1:2">
      <c r="A8759" s="102"/>
      <c r="B8759" s="152"/>
    </row>
    <row r="8760" s="22" customFormat="1" spans="1:2">
      <c r="A8760" s="102"/>
      <c r="B8760" s="152"/>
    </row>
    <row r="8761" s="22" customFormat="1" spans="1:2">
      <c r="A8761" s="102"/>
      <c r="B8761" s="152"/>
    </row>
    <row r="8762" s="22" customFormat="1" spans="1:2">
      <c r="A8762" s="102"/>
      <c r="B8762" s="152"/>
    </row>
    <row r="8763" s="22" customFormat="1" spans="1:2">
      <c r="A8763" s="102"/>
      <c r="B8763" s="152"/>
    </row>
    <row r="8764" s="22" customFormat="1" spans="1:2">
      <c r="A8764" s="102"/>
      <c r="B8764" s="152"/>
    </row>
    <row r="8765" s="22" customFormat="1" spans="1:2">
      <c r="A8765" s="102"/>
      <c r="B8765" s="152"/>
    </row>
    <row r="8766" s="22" customFormat="1" spans="1:2">
      <c r="A8766" s="102"/>
      <c r="B8766" s="152"/>
    </row>
    <row r="8767" s="22" customFormat="1" spans="1:2">
      <c r="A8767" s="102"/>
      <c r="B8767" s="152"/>
    </row>
    <row r="8768" s="22" customFormat="1" spans="1:2">
      <c r="A8768" s="102"/>
      <c r="B8768" s="152"/>
    </row>
    <row r="8769" s="22" customFormat="1" spans="1:2">
      <c r="A8769" s="102"/>
      <c r="B8769" s="152"/>
    </row>
    <row r="8770" s="22" customFormat="1" spans="1:2">
      <c r="A8770" s="102"/>
      <c r="B8770" s="152"/>
    </row>
    <row r="8771" s="22" customFormat="1" spans="1:2">
      <c r="A8771" s="102"/>
      <c r="B8771" s="152"/>
    </row>
    <row r="8772" s="22" customFormat="1" spans="1:2">
      <c r="A8772" s="102"/>
      <c r="B8772" s="152"/>
    </row>
    <row r="8773" s="22" customFormat="1" spans="1:2">
      <c r="A8773" s="102"/>
      <c r="B8773" s="152"/>
    </row>
    <row r="8774" s="22" customFormat="1" spans="1:2">
      <c r="A8774" s="102"/>
      <c r="B8774" s="152"/>
    </row>
    <row r="8775" s="22" customFormat="1" spans="1:2">
      <c r="A8775" s="102"/>
      <c r="B8775" s="152"/>
    </row>
    <row r="8776" s="22" customFormat="1" spans="1:2">
      <c r="A8776" s="102"/>
      <c r="B8776" s="152"/>
    </row>
    <row r="8777" s="22" customFormat="1" spans="1:2">
      <c r="A8777" s="102"/>
      <c r="B8777" s="152"/>
    </row>
    <row r="8778" s="22" customFormat="1" spans="1:2">
      <c r="A8778" s="102"/>
      <c r="B8778" s="152"/>
    </row>
    <row r="8779" s="22" customFormat="1" spans="1:2">
      <c r="A8779" s="102"/>
      <c r="B8779" s="152"/>
    </row>
    <row r="8780" s="22" customFormat="1" spans="1:2">
      <c r="A8780" s="102"/>
      <c r="B8780" s="152"/>
    </row>
    <row r="8781" s="22" customFormat="1" spans="1:2">
      <c r="A8781" s="102"/>
      <c r="B8781" s="152"/>
    </row>
    <row r="8782" s="22" customFormat="1" spans="1:2">
      <c r="A8782" s="102"/>
      <c r="B8782" s="152"/>
    </row>
    <row r="8783" s="22" customFormat="1" spans="1:2">
      <c r="A8783" s="102"/>
      <c r="B8783" s="152"/>
    </row>
    <row r="8784" s="22" customFormat="1" spans="1:2">
      <c r="A8784" s="102"/>
      <c r="B8784" s="152"/>
    </row>
    <row r="8785" s="22" customFormat="1" spans="1:2">
      <c r="A8785" s="102"/>
      <c r="B8785" s="152"/>
    </row>
    <row r="8786" s="22" customFormat="1" spans="1:2">
      <c r="A8786" s="102"/>
      <c r="B8786" s="152"/>
    </row>
    <row r="8787" s="22" customFormat="1" spans="1:2">
      <c r="A8787" s="102"/>
      <c r="B8787" s="152"/>
    </row>
    <row r="8788" s="22" customFormat="1" spans="1:2">
      <c r="A8788" s="102"/>
      <c r="B8788" s="152"/>
    </row>
    <row r="8789" s="22" customFormat="1" spans="1:2">
      <c r="A8789" s="102"/>
      <c r="B8789" s="152"/>
    </row>
    <row r="8790" s="22" customFormat="1" spans="1:2">
      <c r="A8790" s="102"/>
      <c r="B8790" s="152"/>
    </row>
    <row r="8791" s="22" customFormat="1" spans="1:2">
      <c r="A8791" s="102"/>
      <c r="B8791" s="152"/>
    </row>
    <row r="8792" s="22" customFormat="1" spans="1:2">
      <c r="A8792" s="102"/>
      <c r="B8792" s="152"/>
    </row>
    <row r="8793" s="22" customFormat="1" spans="1:2">
      <c r="A8793" s="102"/>
      <c r="B8793" s="152"/>
    </row>
    <row r="8794" s="22" customFormat="1" spans="1:2">
      <c r="A8794" s="102"/>
      <c r="B8794" s="152"/>
    </row>
    <row r="8795" s="22" customFormat="1" spans="1:2">
      <c r="A8795" s="102"/>
      <c r="B8795" s="152"/>
    </row>
    <row r="8796" s="22" customFormat="1" spans="1:2">
      <c r="A8796" s="102"/>
      <c r="B8796" s="152"/>
    </row>
    <row r="8797" s="22" customFormat="1" spans="1:2">
      <c r="A8797" s="102"/>
      <c r="B8797" s="152"/>
    </row>
    <row r="8798" s="22" customFormat="1" spans="1:2">
      <c r="A8798" s="102"/>
      <c r="B8798" s="152"/>
    </row>
    <row r="8799" s="22" customFormat="1" spans="1:2">
      <c r="A8799" s="102"/>
      <c r="B8799" s="152"/>
    </row>
    <row r="8800" s="22" customFormat="1" spans="1:2">
      <c r="A8800" s="102"/>
      <c r="B8800" s="152"/>
    </row>
    <row r="8801" s="22" customFormat="1" spans="1:2">
      <c r="A8801" s="102"/>
      <c r="B8801" s="152"/>
    </row>
    <row r="8802" s="22" customFormat="1" spans="1:2">
      <c r="A8802" s="102"/>
      <c r="B8802" s="152"/>
    </row>
    <row r="8803" s="22" customFormat="1" spans="1:2">
      <c r="A8803" s="102"/>
      <c r="B8803" s="152"/>
    </row>
    <row r="8804" s="22" customFormat="1" spans="1:2">
      <c r="A8804" s="102"/>
      <c r="B8804" s="152"/>
    </row>
    <row r="8805" s="22" customFormat="1" spans="1:2">
      <c r="A8805" s="102"/>
      <c r="B8805" s="152"/>
    </row>
    <row r="8806" s="22" customFormat="1" spans="1:2">
      <c r="A8806" s="102"/>
      <c r="B8806" s="152"/>
    </row>
    <row r="8807" s="22" customFormat="1" spans="1:2">
      <c r="A8807" s="102"/>
      <c r="B8807" s="152"/>
    </row>
    <row r="8808" s="22" customFormat="1" spans="1:2">
      <c r="A8808" s="102"/>
      <c r="B8808" s="152"/>
    </row>
    <row r="8809" s="22" customFormat="1" spans="1:2">
      <c r="A8809" s="102"/>
      <c r="B8809" s="152"/>
    </row>
    <row r="8810" s="22" customFormat="1" spans="1:2">
      <c r="A8810" s="102"/>
      <c r="B8810" s="152"/>
    </row>
    <row r="8811" s="22" customFormat="1" spans="1:2">
      <c r="A8811" s="102"/>
      <c r="B8811" s="152"/>
    </row>
    <row r="8812" s="22" customFormat="1" spans="1:2">
      <c r="A8812" s="102"/>
      <c r="B8812" s="152"/>
    </row>
    <row r="8813" s="22" customFormat="1" spans="1:2">
      <c r="A8813" s="102"/>
      <c r="B8813" s="152"/>
    </row>
    <row r="8814" s="22" customFormat="1" spans="1:2">
      <c r="A8814" s="102"/>
      <c r="B8814" s="152"/>
    </row>
    <row r="8815" s="22" customFormat="1" spans="1:2">
      <c r="A8815" s="102"/>
      <c r="B8815" s="152"/>
    </row>
    <row r="8816" s="22" customFormat="1" spans="1:2">
      <c r="A8816" s="102"/>
      <c r="B8816" s="152"/>
    </row>
    <row r="8817" s="22" customFormat="1" spans="1:2">
      <c r="A8817" s="102"/>
      <c r="B8817" s="152"/>
    </row>
    <row r="8818" s="22" customFormat="1" spans="1:2">
      <c r="A8818" s="102"/>
      <c r="B8818" s="152"/>
    </row>
    <row r="8819" s="22" customFormat="1" spans="1:2">
      <c r="A8819" s="102"/>
      <c r="B8819" s="152"/>
    </row>
    <row r="8820" s="22" customFormat="1" spans="1:2">
      <c r="A8820" s="102"/>
      <c r="B8820" s="152"/>
    </row>
    <row r="8821" s="22" customFormat="1" spans="1:2">
      <c r="A8821" s="102"/>
      <c r="B8821" s="152"/>
    </row>
    <row r="8822" s="22" customFormat="1" spans="1:2">
      <c r="A8822" s="102"/>
      <c r="B8822" s="152"/>
    </row>
    <row r="8823" s="22" customFormat="1" spans="1:2">
      <c r="A8823" s="102"/>
      <c r="B8823" s="152"/>
    </row>
    <row r="8824" s="22" customFormat="1" spans="1:2">
      <c r="A8824" s="102"/>
      <c r="B8824" s="152"/>
    </row>
    <row r="8825" s="22" customFormat="1" spans="1:2">
      <c r="A8825" s="102"/>
      <c r="B8825" s="152"/>
    </row>
    <row r="8826" s="22" customFormat="1" spans="1:2">
      <c r="A8826" s="102"/>
      <c r="B8826" s="152"/>
    </row>
    <row r="8827" s="22" customFormat="1" spans="1:2">
      <c r="A8827" s="102"/>
      <c r="B8827" s="152"/>
    </row>
    <row r="8828" s="22" customFormat="1" spans="1:2">
      <c r="A8828" s="102"/>
      <c r="B8828" s="152"/>
    </row>
    <row r="8829" s="22" customFormat="1" spans="1:2">
      <c r="A8829" s="102"/>
      <c r="B8829" s="152"/>
    </row>
    <row r="8830" s="22" customFormat="1" spans="1:2">
      <c r="A8830" s="102"/>
      <c r="B8830" s="152"/>
    </row>
    <row r="8831" s="22" customFormat="1" spans="1:2">
      <c r="A8831" s="102"/>
      <c r="B8831" s="152"/>
    </row>
    <row r="8832" s="22" customFormat="1" spans="1:2">
      <c r="A8832" s="102"/>
      <c r="B8832" s="152"/>
    </row>
    <row r="8833" s="22" customFormat="1" spans="1:2">
      <c r="A8833" s="102"/>
      <c r="B8833" s="152"/>
    </row>
    <row r="8834" s="22" customFormat="1" spans="1:2">
      <c r="A8834" s="102"/>
      <c r="B8834" s="152"/>
    </row>
    <row r="8835" s="22" customFormat="1" spans="1:2">
      <c r="A8835" s="102"/>
      <c r="B8835" s="152"/>
    </row>
    <row r="8836" s="22" customFormat="1" spans="1:2">
      <c r="A8836" s="102"/>
      <c r="B8836" s="152"/>
    </row>
    <row r="8837" s="22" customFormat="1" spans="1:2">
      <c r="A8837" s="102"/>
      <c r="B8837" s="152"/>
    </row>
    <row r="8838" s="22" customFormat="1" spans="1:2">
      <c r="A8838" s="102"/>
      <c r="B8838" s="152"/>
    </row>
    <row r="8839" s="22" customFormat="1" spans="1:2">
      <c r="A8839" s="102"/>
      <c r="B8839" s="152"/>
    </row>
    <row r="8840" s="22" customFormat="1" spans="1:2">
      <c r="A8840" s="102"/>
      <c r="B8840" s="152"/>
    </row>
    <row r="8841" s="22" customFormat="1" spans="1:2">
      <c r="A8841" s="102"/>
      <c r="B8841" s="152"/>
    </row>
    <row r="8842" s="22" customFormat="1" spans="1:2">
      <c r="A8842" s="102"/>
      <c r="B8842" s="152"/>
    </row>
    <row r="8843" s="22" customFormat="1" spans="1:2">
      <c r="A8843" s="102"/>
      <c r="B8843" s="152"/>
    </row>
    <row r="8844" s="22" customFormat="1" spans="1:2">
      <c r="A8844" s="102"/>
      <c r="B8844" s="152"/>
    </row>
    <row r="8845" s="22" customFormat="1" spans="1:2">
      <c r="A8845" s="102"/>
      <c r="B8845" s="152"/>
    </row>
    <row r="8846" s="22" customFormat="1" spans="1:2">
      <c r="A8846" s="102"/>
      <c r="B8846" s="152"/>
    </row>
    <row r="8847" s="22" customFormat="1" spans="1:2">
      <c r="A8847" s="102"/>
      <c r="B8847" s="152"/>
    </row>
    <row r="8848" s="22" customFormat="1" spans="1:2">
      <c r="A8848" s="102"/>
      <c r="B8848" s="152"/>
    </row>
    <row r="8849" s="22" customFormat="1" spans="1:2">
      <c r="A8849" s="102"/>
      <c r="B8849" s="152"/>
    </row>
    <row r="8850" s="22" customFormat="1" spans="1:2">
      <c r="A8850" s="102"/>
      <c r="B8850" s="152"/>
    </row>
    <row r="8851" s="22" customFormat="1" spans="1:2">
      <c r="A8851" s="102"/>
      <c r="B8851" s="152"/>
    </row>
    <row r="8852" s="22" customFormat="1" spans="1:2">
      <c r="A8852" s="102"/>
      <c r="B8852" s="152"/>
    </row>
    <row r="8853" s="22" customFormat="1" spans="1:2">
      <c r="A8853" s="102"/>
      <c r="B8853" s="152"/>
    </row>
    <row r="8854" s="22" customFormat="1" spans="1:2">
      <c r="A8854" s="102"/>
      <c r="B8854" s="152"/>
    </row>
    <row r="8855" s="22" customFormat="1" spans="1:2">
      <c r="A8855" s="102"/>
      <c r="B8855" s="152"/>
    </row>
    <row r="8856" s="22" customFormat="1" spans="1:2">
      <c r="A8856" s="102"/>
      <c r="B8856" s="152"/>
    </row>
    <row r="8857" s="22" customFormat="1" spans="1:2">
      <c r="A8857" s="102"/>
      <c r="B8857" s="152"/>
    </row>
    <row r="8858" s="22" customFormat="1" spans="1:2">
      <c r="A8858" s="102"/>
      <c r="B8858" s="152"/>
    </row>
    <row r="8859" s="22" customFormat="1" spans="1:2">
      <c r="A8859" s="102"/>
      <c r="B8859" s="152"/>
    </row>
    <row r="8860" s="22" customFormat="1" spans="1:2">
      <c r="A8860" s="102"/>
      <c r="B8860" s="152"/>
    </row>
    <row r="8861" s="22" customFormat="1" spans="1:2">
      <c r="A8861" s="102"/>
      <c r="B8861" s="152"/>
    </row>
    <row r="8862" s="22" customFormat="1" spans="1:2">
      <c r="A8862" s="102"/>
      <c r="B8862" s="152"/>
    </row>
    <row r="8863" s="22" customFormat="1" spans="1:2">
      <c r="A8863" s="102"/>
      <c r="B8863" s="152"/>
    </row>
    <row r="8864" s="22" customFormat="1" spans="1:2">
      <c r="A8864" s="102"/>
      <c r="B8864" s="152"/>
    </row>
    <row r="8865" s="22" customFormat="1" spans="1:2">
      <c r="A8865" s="102"/>
      <c r="B8865" s="152"/>
    </row>
    <row r="8866" s="22" customFormat="1" spans="1:2">
      <c r="A8866" s="102"/>
      <c r="B8866" s="152"/>
    </row>
    <row r="8867" s="22" customFormat="1" spans="1:2">
      <c r="A8867" s="102"/>
      <c r="B8867" s="152"/>
    </row>
    <row r="8868" s="22" customFormat="1" spans="1:2">
      <c r="A8868" s="102"/>
      <c r="B8868" s="152"/>
    </row>
    <row r="8869" s="22" customFormat="1" spans="1:2">
      <c r="A8869" s="102"/>
      <c r="B8869" s="152"/>
    </row>
    <row r="8870" s="22" customFormat="1" spans="1:2">
      <c r="A8870" s="102"/>
      <c r="B8870" s="152"/>
    </row>
    <row r="8871" s="22" customFormat="1" spans="1:2">
      <c r="A8871" s="102"/>
      <c r="B8871" s="152"/>
    </row>
    <row r="8872" s="22" customFormat="1" spans="1:2">
      <c r="A8872" s="102"/>
      <c r="B8872" s="152"/>
    </row>
    <row r="8873" s="22" customFormat="1" spans="1:2">
      <c r="A8873" s="102"/>
      <c r="B8873" s="152"/>
    </row>
    <row r="8874" s="22" customFormat="1" spans="1:2">
      <c r="A8874" s="102"/>
      <c r="B8874" s="152"/>
    </row>
    <row r="8875" s="22" customFormat="1" spans="1:2">
      <c r="A8875" s="102"/>
      <c r="B8875" s="152"/>
    </row>
    <row r="8876" s="22" customFormat="1" spans="1:2">
      <c r="A8876" s="102"/>
      <c r="B8876" s="152"/>
    </row>
    <row r="8877" s="22" customFormat="1" spans="1:2">
      <c r="A8877" s="102"/>
      <c r="B8877" s="152"/>
    </row>
    <row r="8878" s="22" customFormat="1" spans="1:2">
      <c r="A8878" s="102"/>
      <c r="B8878" s="152"/>
    </row>
    <row r="8879" s="22" customFormat="1" spans="1:2">
      <c r="A8879" s="102"/>
      <c r="B8879" s="152"/>
    </row>
    <row r="8880" s="22" customFormat="1" spans="1:2">
      <c r="A8880" s="102"/>
      <c r="B8880" s="152"/>
    </row>
    <row r="8881" s="22" customFormat="1" spans="1:2">
      <c r="A8881" s="102"/>
      <c r="B8881" s="152"/>
    </row>
    <row r="8882" s="22" customFormat="1" spans="1:2">
      <c r="A8882" s="102"/>
      <c r="B8882" s="152"/>
    </row>
    <row r="8883" s="22" customFormat="1" spans="1:2">
      <c r="A8883" s="102"/>
      <c r="B8883" s="152"/>
    </row>
    <row r="8884" s="22" customFormat="1" spans="1:2">
      <c r="A8884" s="102"/>
      <c r="B8884" s="152"/>
    </row>
    <row r="8885" s="22" customFormat="1" spans="1:2">
      <c r="A8885" s="102"/>
      <c r="B8885" s="152"/>
    </row>
    <row r="8886" s="22" customFormat="1" spans="1:2">
      <c r="A8886" s="102"/>
      <c r="B8886" s="152"/>
    </row>
    <row r="8887" s="22" customFormat="1" spans="1:2">
      <c r="A8887" s="102"/>
      <c r="B8887" s="152"/>
    </row>
    <row r="8888" s="22" customFormat="1" spans="1:2">
      <c r="A8888" s="102"/>
      <c r="B8888" s="152"/>
    </row>
    <row r="8889" s="22" customFormat="1" spans="1:2">
      <c r="A8889" s="102"/>
      <c r="B8889" s="152"/>
    </row>
    <row r="8890" s="22" customFormat="1" spans="1:2">
      <c r="A8890" s="102"/>
      <c r="B8890" s="152"/>
    </row>
    <row r="8891" s="22" customFormat="1" spans="1:2">
      <c r="A8891" s="102"/>
      <c r="B8891" s="152"/>
    </row>
    <row r="8892" s="22" customFormat="1" spans="1:2">
      <c r="A8892" s="102"/>
      <c r="B8892" s="152"/>
    </row>
    <row r="8893" s="22" customFormat="1" spans="1:2">
      <c r="A8893" s="102"/>
      <c r="B8893" s="152"/>
    </row>
    <row r="8894" s="22" customFormat="1" spans="1:2">
      <c r="A8894" s="102"/>
      <c r="B8894" s="152"/>
    </row>
    <row r="8895" s="22" customFormat="1" spans="1:2">
      <c r="A8895" s="102"/>
      <c r="B8895" s="152"/>
    </row>
    <row r="8896" s="22" customFormat="1" spans="1:2">
      <c r="A8896" s="102"/>
      <c r="B8896" s="152"/>
    </row>
    <row r="8897" s="22" customFormat="1" spans="1:2">
      <c r="A8897" s="102"/>
      <c r="B8897" s="152"/>
    </row>
    <row r="8898" s="22" customFormat="1" spans="1:2">
      <c r="A8898" s="102"/>
      <c r="B8898" s="152"/>
    </row>
    <row r="8899" s="22" customFormat="1" spans="1:2">
      <c r="A8899" s="102"/>
      <c r="B8899" s="152"/>
    </row>
    <row r="8900" s="22" customFormat="1" spans="1:2">
      <c r="A8900" s="102"/>
      <c r="B8900" s="152"/>
    </row>
    <row r="8901" s="22" customFormat="1" spans="1:2">
      <c r="A8901" s="102"/>
      <c r="B8901" s="152"/>
    </row>
    <row r="8902" s="22" customFormat="1" spans="1:2">
      <c r="A8902" s="102"/>
      <c r="B8902" s="152"/>
    </row>
    <row r="8903" s="22" customFormat="1" spans="1:2">
      <c r="A8903" s="102"/>
      <c r="B8903" s="152"/>
    </row>
    <row r="8904" s="22" customFormat="1" spans="1:2">
      <c r="A8904" s="102"/>
      <c r="B8904" s="152"/>
    </row>
    <row r="8905" s="22" customFormat="1" spans="1:2">
      <c r="A8905" s="102"/>
      <c r="B8905" s="152"/>
    </row>
    <row r="8906" s="22" customFormat="1" spans="1:2">
      <c r="A8906" s="102"/>
      <c r="B8906" s="152"/>
    </row>
    <row r="8907" s="22" customFormat="1" spans="1:2">
      <c r="A8907" s="102"/>
      <c r="B8907" s="152"/>
    </row>
    <row r="8908" s="22" customFormat="1" spans="1:2">
      <c r="A8908" s="102"/>
      <c r="B8908" s="152"/>
    </row>
    <row r="8909" s="22" customFormat="1" spans="1:2">
      <c r="A8909" s="102"/>
      <c r="B8909" s="152"/>
    </row>
    <row r="8910" s="22" customFormat="1" spans="1:2">
      <c r="A8910" s="102"/>
      <c r="B8910" s="152"/>
    </row>
    <row r="8911" s="22" customFormat="1" spans="1:2">
      <c r="A8911" s="102"/>
      <c r="B8911" s="152"/>
    </row>
    <row r="8912" s="22" customFormat="1" spans="1:2">
      <c r="A8912" s="102"/>
      <c r="B8912" s="152"/>
    </row>
    <row r="8913" s="22" customFormat="1" spans="1:2">
      <c r="A8913" s="102"/>
      <c r="B8913" s="152"/>
    </row>
    <row r="8914" s="22" customFormat="1" spans="1:2">
      <c r="A8914" s="102"/>
      <c r="B8914" s="152"/>
    </row>
    <row r="8915" s="22" customFormat="1" spans="1:2">
      <c r="A8915" s="102"/>
      <c r="B8915" s="152"/>
    </row>
    <row r="8916" s="22" customFormat="1" spans="1:2">
      <c r="A8916" s="102"/>
      <c r="B8916" s="152"/>
    </row>
    <row r="8917" s="22" customFormat="1" spans="1:2">
      <c r="A8917" s="102"/>
      <c r="B8917" s="152"/>
    </row>
    <row r="8918" s="22" customFormat="1" spans="1:2">
      <c r="A8918" s="102"/>
      <c r="B8918" s="152"/>
    </row>
    <row r="8919" s="22" customFormat="1" spans="1:2">
      <c r="A8919" s="102"/>
      <c r="B8919" s="152"/>
    </row>
    <row r="8920" s="22" customFormat="1" spans="1:2">
      <c r="A8920" s="102"/>
      <c r="B8920" s="152"/>
    </row>
    <row r="8921" s="22" customFormat="1" spans="1:2">
      <c r="A8921" s="102"/>
      <c r="B8921" s="152"/>
    </row>
    <row r="8922" s="22" customFormat="1" spans="1:2">
      <c r="A8922" s="102"/>
      <c r="B8922" s="152"/>
    </row>
    <row r="8923" s="22" customFormat="1" spans="1:2">
      <c r="A8923" s="102"/>
      <c r="B8923" s="152"/>
    </row>
    <row r="8924" s="22" customFormat="1" spans="1:2">
      <c r="A8924" s="102"/>
      <c r="B8924" s="152"/>
    </row>
    <row r="8925" s="22" customFormat="1" spans="1:2">
      <c r="A8925" s="102"/>
      <c r="B8925" s="152"/>
    </row>
    <row r="8926" s="22" customFormat="1" spans="1:2">
      <c r="A8926" s="102"/>
      <c r="B8926" s="152"/>
    </row>
    <row r="8927" s="22" customFormat="1" spans="1:2">
      <c r="A8927" s="102"/>
      <c r="B8927" s="152"/>
    </row>
    <row r="8928" s="22" customFormat="1" spans="1:2">
      <c r="A8928" s="102"/>
      <c r="B8928" s="152"/>
    </row>
    <row r="8929" s="22" customFormat="1" spans="1:2">
      <c r="A8929" s="102"/>
      <c r="B8929" s="152"/>
    </row>
    <row r="8930" s="22" customFormat="1" spans="1:2">
      <c r="A8930" s="102"/>
      <c r="B8930" s="152"/>
    </row>
    <row r="8931" s="22" customFormat="1" spans="1:2">
      <c r="A8931" s="102"/>
      <c r="B8931" s="152"/>
    </row>
    <row r="8932" s="22" customFormat="1" spans="1:2">
      <c r="A8932" s="102"/>
      <c r="B8932" s="152"/>
    </row>
    <row r="8933" s="22" customFormat="1" spans="1:2">
      <c r="A8933" s="102"/>
      <c r="B8933" s="152"/>
    </row>
    <row r="8934" s="22" customFormat="1" spans="1:2">
      <c r="A8934" s="102"/>
      <c r="B8934" s="152"/>
    </row>
    <row r="8935" s="22" customFormat="1" spans="1:2">
      <c r="A8935" s="102"/>
      <c r="B8935" s="152"/>
    </row>
    <row r="8936" s="22" customFormat="1" spans="1:2">
      <c r="A8936" s="102"/>
      <c r="B8936" s="152"/>
    </row>
    <row r="8937" s="22" customFormat="1" spans="1:2">
      <c r="A8937" s="102"/>
      <c r="B8937" s="152"/>
    </row>
    <row r="8938" s="22" customFormat="1" spans="1:2">
      <c r="A8938" s="102"/>
      <c r="B8938" s="152"/>
    </row>
    <row r="8939" s="22" customFormat="1" spans="1:2">
      <c r="A8939" s="102"/>
      <c r="B8939" s="152"/>
    </row>
    <row r="8940" s="22" customFormat="1" spans="1:2">
      <c r="A8940" s="102"/>
      <c r="B8940" s="152"/>
    </row>
    <row r="8941" s="22" customFormat="1" spans="1:2">
      <c r="A8941" s="102"/>
      <c r="B8941" s="152"/>
    </row>
    <row r="8942" s="22" customFormat="1" spans="1:2">
      <c r="A8942" s="102"/>
      <c r="B8942" s="152"/>
    </row>
    <row r="8943" s="22" customFormat="1" spans="1:2">
      <c r="A8943" s="102"/>
      <c r="B8943" s="152"/>
    </row>
    <row r="8944" s="22" customFormat="1" spans="1:2">
      <c r="A8944" s="102"/>
      <c r="B8944" s="152"/>
    </row>
    <row r="8945" s="22" customFormat="1" spans="1:2">
      <c r="A8945" s="102"/>
      <c r="B8945" s="152"/>
    </row>
    <row r="8946" s="22" customFormat="1" spans="1:2">
      <c r="A8946" s="102"/>
      <c r="B8946" s="152"/>
    </row>
    <row r="8947" s="22" customFormat="1" spans="1:2">
      <c r="A8947" s="102"/>
      <c r="B8947" s="152"/>
    </row>
    <row r="8948" s="22" customFormat="1" spans="1:2">
      <c r="A8948" s="102"/>
      <c r="B8948" s="152"/>
    </row>
    <row r="8949" s="22" customFormat="1" spans="1:2">
      <c r="A8949" s="102"/>
      <c r="B8949" s="152"/>
    </row>
    <row r="8950" s="22" customFormat="1" spans="1:2">
      <c r="A8950" s="102"/>
      <c r="B8950" s="152"/>
    </row>
    <row r="8951" s="22" customFormat="1" spans="1:2">
      <c r="A8951" s="102"/>
      <c r="B8951" s="152"/>
    </row>
    <row r="8952" s="22" customFormat="1" spans="1:2">
      <c r="A8952" s="102"/>
      <c r="B8952" s="152"/>
    </row>
    <row r="8953" s="22" customFormat="1" spans="1:2">
      <c r="A8953" s="102"/>
      <c r="B8953" s="152"/>
    </row>
    <row r="8954" s="22" customFormat="1" spans="1:2">
      <c r="A8954" s="102"/>
      <c r="B8954" s="152"/>
    </row>
    <row r="8955" s="22" customFormat="1" spans="1:2">
      <c r="A8955" s="102"/>
      <c r="B8955" s="152"/>
    </row>
    <row r="8956" s="22" customFormat="1" spans="1:2">
      <c r="A8956" s="102"/>
      <c r="B8956" s="152"/>
    </row>
    <row r="8957" s="22" customFormat="1" spans="1:2">
      <c r="A8957" s="102"/>
      <c r="B8957" s="152"/>
    </row>
    <row r="8958" s="22" customFormat="1" spans="1:2">
      <c r="A8958" s="102"/>
      <c r="B8958" s="152"/>
    </row>
    <row r="8959" s="22" customFormat="1" spans="1:2">
      <c r="A8959" s="102"/>
      <c r="B8959" s="152"/>
    </row>
    <row r="8960" s="22" customFormat="1" spans="1:2">
      <c r="A8960" s="102"/>
      <c r="B8960" s="152"/>
    </row>
    <row r="8961" s="22" customFormat="1" spans="1:2">
      <c r="A8961" s="102"/>
      <c r="B8961" s="152"/>
    </row>
    <row r="8962" s="22" customFormat="1" spans="1:2">
      <c r="A8962" s="102"/>
      <c r="B8962" s="152"/>
    </row>
    <row r="8963" s="22" customFormat="1" spans="1:2">
      <c r="A8963" s="102"/>
      <c r="B8963" s="152"/>
    </row>
    <row r="8964" s="22" customFormat="1" spans="1:2">
      <c r="A8964" s="102"/>
      <c r="B8964" s="152"/>
    </row>
    <row r="8965" s="22" customFormat="1" spans="1:2">
      <c r="A8965" s="102"/>
      <c r="B8965" s="152"/>
    </row>
    <row r="8966" s="22" customFormat="1" spans="1:2">
      <c r="A8966" s="102"/>
      <c r="B8966" s="152"/>
    </row>
    <row r="8967" s="22" customFormat="1" spans="1:2">
      <c r="A8967" s="102"/>
      <c r="B8967" s="152"/>
    </row>
    <row r="8968" s="22" customFormat="1" spans="1:2">
      <c r="A8968" s="102"/>
      <c r="B8968" s="152"/>
    </row>
    <row r="8969" s="22" customFormat="1" spans="1:2">
      <c r="A8969" s="102"/>
      <c r="B8969" s="152"/>
    </row>
    <row r="8970" s="22" customFormat="1" spans="1:2">
      <c r="A8970" s="102"/>
      <c r="B8970" s="152"/>
    </row>
    <row r="8971" s="22" customFormat="1" spans="1:2">
      <c r="A8971" s="102"/>
      <c r="B8971" s="152"/>
    </row>
    <row r="8972" s="22" customFormat="1" spans="1:2">
      <c r="A8972" s="102"/>
      <c r="B8972" s="152"/>
    </row>
    <row r="8973" s="22" customFormat="1" spans="1:2">
      <c r="A8973" s="102"/>
      <c r="B8973" s="152"/>
    </row>
    <row r="8974" s="22" customFormat="1" spans="1:2">
      <c r="A8974" s="102"/>
      <c r="B8974" s="152"/>
    </row>
    <row r="8975" s="22" customFormat="1" spans="1:2">
      <c r="A8975" s="102"/>
      <c r="B8975" s="152"/>
    </row>
    <row r="8976" s="22" customFormat="1" spans="1:2">
      <c r="A8976" s="102"/>
      <c r="B8976" s="152"/>
    </row>
    <row r="8977" s="22" customFormat="1" spans="1:2">
      <c r="A8977" s="102"/>
      <c r="B8977" s="152"/>
    </row>
    <row r="8978" s="22" customFormat="1" spans="1:2">
      <c r="A8978" s="102"/>
      <c r="B8978" s="152"/>
    </row>
    <row r="8979" s="22" customFormat="1" spans="1:2">
      <c r="A8979" s="102"/>
      <c r="B8979" s="152"/>
    </row>
    <row r="8980" s="22" customFormat="1" spans="1:2">
      <c r="A8980" s="102"/>
      <c r="B8980" s="152"/>
    </row>
    <row r="8981" s="22" customFormat="1" spans="1:2">
      <c r="A8981" s="102"/>
      <c r="B8981" s="152"/>
    </row>
    <row r="8982" s="22" customFormat="1" spans="1:2">
      <c r="A8982" s="102"/>
      <c r="B8982" s="152"/>
    </row>
    <row r="8983" s="22" customFormat="1" spans="1:2">
      <c r="A8983" s="102"/>
      <c r="B8983" s="152"/>
    </row>
    <row r="8984" s="22" customFormat="1" spans="1:2">
      <c r="A8984" s="102"/>
      <c r="B8984" s="152"/>
    </row>
    <row r="8985" s="22" customFormat="1" spans="1:2">
      <c r="A8985" s="102"/>
      <c r="B8985" s="152"/>
    </row>
    <row r="8986" s="22" customFormat="1" spans="1:2">
      <c r="A8986" s="102"/>
      <c r="B8986" s="152"/>
    </row>
    <row r="8987" s="22" customFormat="1" spans="1:2">
      <c r="A8987" s="102"/>
      <c r="B8987" s="152"/>
    </row>
    <row r="8988" s="22" customFormat="1" spans="1:2">
      <c r="A8988" s="102"/>
      <c r="B8988" s="152"/>
    </row>
    <row r="8989" s="22" customFormat="1" spans="1:2">
      <c r="A8989" s="102"/>
      <c r="B8989" s="152"/>
    </row>
    <row r="8990" s="22" customFormat="1" spans="1:2">
      <c r="A8990" s="102"/>
      <c r="B8990" s="152"/>
    </row>
    <row r="8991" s="22" customFormat="1" spans="1:2">
      <c r="A8991" s="102"/>
      <c r="B8991" s="152"/>
    </row>
    <row r="8992" s="22" customFormat="1" spans="1:2">
      <c r="A8992" s="102"/>
      <c r="B8992" s="152"/>
    </row>
    <row r="8993" s="22" customFormat="1" spans="1:2">
      <c r="A8993" s="102"/>
      <c r="B8993" s="152"/>
    </row>
    <row r="8994" s="22" customFormat="1" spans="1:2">
      <c r="A8994" s="102"/>
      <c r="B8994" s="152"/>
    </row>
    <row r="8995" s="22" customFormat="1" spans="1:2">
      <c r="A8995" s="102"/>
      <c r="B8995" s="152"/>
    </row>
    <row r="8996" s="22" customFormat="1" spans="1:2">
      <c r="A8996" s="102"/>
      <c r="B8996" s="152"/>
    </row>
    <row r="8997" s="22" customFormat="1" spans="1:2">
      <c r="A8997" s="102"/>
      <c r="B8997" s="152"/>
    </row>
    <row r="8998" s="22" customFormat="1" spans="1:2">
      <c r="A8998" s="102"/>
      <c r="B8998" s="152"/>
    </row>
    <row r="8999" s="22" customFormat="1" spans="1:2">
      <c r="A8999" s="102"/>
      <c r="B8999" s="152"/>
    </row>
    <row r="9000" s="22" customFormat="1" spans="1:2">
      <c r="A9000" s="102"/>
      <c r="B9000" s="152"/>
    </row>
    <row r="9001" s="22" customFormat="1" spans="1:2">
      <c r="A9001" s="102"/>
      <c r="B9001" s="152"/>
    </row>
    <row r="9002" s="22" customFormat="1" spans="1:2">
      <c r="A9002" s="102"/>
      <c r="B9002" s="152"/>
    </row>
    <row r="9003" s="22" customFormat="1" spans="1:2">
      <c r="A9003" s="102"/>
      <c r="B9003" s="152"/>
    </row>
    <row r="9004" s="22" customFormat="1" spans="1:2">
      <c r="A9004" s="102"/>
      <c r="B9004" s="152"/>
    </row>
    <row r="9005" s="22" customFormat="1" spans="1:2">
      <c r="A9005" s="102"/>
      <c r="B9005" s="152"/>
    </row>
    <row r="9006" s="22" customFormat="1" spans="1:2">
      <c r="A9006" s="102"/>
      <c r="B9006" s="152"/>
    </row>
    <row r="9007" s="22" customFormat="1" spans="1:2">
      <c r="A9007" s="102"/>
      <c r="B9007" s="152"/>
    </row>
    <row r="9008" s="22" customFormat="1" spans="1:2">
      <c r="A9008" s="102"/>
      <c r="B9008" s="152"/>
    </row>
    <row r="9009" s="22" customFormat="1" spans="1:2">
      <c r="A9009" s="102"/>
      <c r="B9009" s="152"/>
    </row>
    <row r="9010" s="22" customFormat="1" spans="1:2">
      <c r="A9010" s="102"/>
      <c r="B9010" s="152"/>
    </row>
    <row r="9011" s="22" customFormat="1" spans="1:2">
      <c r="A9011" s="102"/>
      <c r="B9011" s="152"/>
    </row>
    <row r="9012" s="22" customFormat="1" spans="1:2">
      <c r="A9012" s="102"/>
      <c r="B9012" s="152"/>
    </row>
    <row r="9013" s="22" customFormat="1" spans="1:2">
      <c r="A9013" s="102"/>
      <c r="B9013" s="152"/>
    </row>
    <row r="9014" s="22" customFormat="1" spans="1:2">
      <c r="A9014" s="102"/>
      <c r="B9014" s="152"/>
    </row>
    <row r="9015" s="22" customFormat="1" spans="1:2">
      <c r="A9015" s="102"/>
      <c r="B9015" s="152"/>
    </row>
    <row r="9016" s="22" customFormat="1" spans="1:2">
      <c r="A9016" s="102"/>
      <c r="B9016" s="152"/>
    </row>
    <row r="9017" s="22" customFormat="1" spans="1:2">
      <c r="A9017" s="102"/>
      <c r="B9017" s="152"/>
    </row>
    <row r="9018" s="22" customFormat="1" spans="1:2">
      <c r="A9018" s="102"/>
      <c r="B9018" s="152"/>
    </row>
    <row r="9019" s="22" customFormat="1" spans="1:2">
      <c r="A9019" s="102"/>
      <c r="B9019" s="152"/>
    </row>
    <row r="9020" s="22" customFormat="1" spans="1:2">
      <c r="A9020" s="102"/>
      <c r="B9020" s="152"/>
    </row>
    <row r="9021" s="22" customFormat="1" spans="1:2">
      <c r="A9021" s="102"/>
      <c r="B9021" s="152"/>
    </row>
    <row r="9022" s="22" customFormat="1" spans="1:2">
      <c r="A9022" s="102"/>
      <c r="B9022" s="152"/>
    </row>
    <row r="9023" s="22" customFormat="1" spans="1:2">
      <c r="A9023" s="102"/>
      <c r="B9023" s="152"/>
    </row>
    <row r="9024" s="22" customFormat="1" spans="1:2">
      <c r="A9024" s="102"/>
      <c r="B9024" s="152"/>
    </row>
    <row r="9025" s="22" customFormat="1" spans="1:2">
      <c r="A9025" s="102"/>
      <c r="B9025" s="152"/>
    </row>
    <row r="9026" s="22" customFormat="1" spans="1:2">
      <c r="A9026" s="102"/>
      <c r="B9026" s="152"/>
    </row>
    <row r="9027" s="22" customFormat="1" spans="1:2">
      <c r="A9027" s="102"/>
      <c r="B9027" s="152"/>
    </row>
    <row r="9028" s="22" customFormat="1" spans="1:2">
      <c r="A9028" s="102"/>
      <c r="B9028" s="152"/>
    </row>
    <row r="9029" s="22" customFormat="1" spans="1:2">
      <c r="A9029" s="102"/>
      <c r="B9029" s="152"/>
    </row>
    <row r="9030" s="22" customFormat="1" spans="1:2">
      <c r="A9030" s="102"/>
      <c r="B9030" s="152"/>
    </row>
    <row r="9031" s="22" customFormat="1" spans="1:2">
      <c r="A9031" s="102"/>
      <c r="B9031" s="152"/>
    </row>
    <row r="9032" s="22" customFormat="1" spans="1:2">
      <c r="A9032" s="102"/>
      <c r="B9032" s="152"/>
    </row>
    <row r="9033" s="22" customFormat="1" spans="1:2">
      <c r="A9033" s="102"/>
      <c r="B9033" s="152"/>
    </row>
    <row r="9034" s="22" customFormat="1" spans="1:2">
      <c r="A9034" s="102"/>
      <c r="B9034" s="152"/>
    </row>
    <row r="9035" s="22" customFormat="1" spans="1:2">
      <c r="A9035" s="102"/>
      <c r="B9035" s="152"/>
    </row>
    <row r="9036" s="22" customFormat="1" spans="1:2">
      <c r="A9036" s="102"/>
      <c r="B9036" s="152"/>
    </row>
    <row r="9037" s="22" customFormat="1" spans="1:2">
      <c r="A9037" s="102"/>
      <c r="B9037" s="152"/>
    </row>
    <row r="9038" s="22" customFormat="1" spans="1:2">
      <c r="A9038" s="102"/>
      <c r="B9038" s="152"/>
    </row>
    <row r="9039" s="22" customFormat="1" spans="1:2">
      <c r="A9039" s="102"/>
      <c r="B9039" s="152"/>
    </row>
    <row r="9040" s="22" customFormat="1" spans="1:2">
      <c r="A9040" s="102"/>
      <c r="B9040" s="152"/>
    </row>
    <row r="9041" s="22" customFormat="1" spans="1:2">
      <c r="A9041" s="102"/>
      <c r="B9041" s="152"/>
    </row>
    <row r="9042" s="22" customFormat="1" spans="1:2">
      <c r="A9042" s="102"/>
      <c r="B9042" s="152"/>
    </row>
    <row r="9043" s="22" customFormat="1" spans="1:2">
      <c r="A9043" s="102"/>
      <c r="B9043" s="152"/>
    </row>
    <row r="9044" s="22" customFormat="1" spans="1:2">
      <c r="A9044" s="102"/>
      <c r="B9044" s="152"/>
    </row>
    <row r="9045" s="22" customFormat="1" spans="1:2">
      <c r="A9045" s="102"/>
      <c r="B9045" s="152"/>
    </row>
    <row r="9046" s="22" customFormat="1" spans="1:2">
      <c r="A9046" s="102"/>
      <c r="B9046" s="152"/>
    </row>
    <row r="9047" s="22" customFormat="1" spans="1:2">
      <c r="A9047" s="102"/>
      <c r="B9047" s="152"/>
    </row>
    <row r="9048" s="22" customFormat="1" spans="1:2">
      <c r="A9048" s="102"/>
      <c r="B9048" s="152"/>
    </row>
    <row r="9049" s="22" customFormat="1" spans="1:2">
      <c r="A9049" s="102"/>
      <c r="B9049" s="152"/>
    </row>
    <row r="9050" s="22" customFormat="1" spans="1:2">
      <c r="A9050" s="102"/>
      <c r="B9050" s="152"/>
    </row>
    <row r="9051" s="22" customFormat="1" spans="1:2">
      <c r="A9051" s="102"/>
      <c r="B9051" s="152"/>
    </row>
    <row r="9052" s="22" customFormat="1" spans="1:2">
      <c r="A9052" s="102"/>
      <c r="B9052" s="152"/>
    </row>
    <row r="9053" s="22" customFormat="1" spans="1:2">
      <c r="A9053" s="102"/>
      <c r="B9053" s="152"/>
    </row>
    <row r="9054" s="22" customFormat="1" spans="1:2">
      <c r="A9054" s="102"/>
      <c r="B9054" s="152"/>
    </row>
    <row r="9055" s="22" customFormat="1" spans="1:2">
      <c r="A9055" s="102"/>
      <c r="B9055" s="152"/>
    </row>
    <row r="9056" s="22" customFormat="1" spans="1:2">
      <c r="A9056" s="102"/>
      <c r="B9056" s="152"/>
    </row>
    <row r="9057" s="22" customFormat="1" spans="1:2">
      <c r="A9057" s="102"/>
      <c r="B9057" s="152"/>
    </row>
    <row r="9058" s="22" customFormat="1" spans="1:2">
      <c r="A9058" s="102"/>
      <c r="B9058" s="152"/>
    </row>
    <row r="9059" s="22" customFormat="1" spans="1:2">
      <c r="A9059" s="102"/>
      <c r="B9059" s="152"/>
    </row>
    <row r="9060" s="22" customFormat="1" spans="1:2">
      <c r="A9060" s="102"/>
      <c r="B9060" s="152"/>
    </row>
    <row r="9061" s="22" customFormat="1" spans="1:2">
      <c r="A9061" s="102"/>
      <c r="B9061" s="152"/>
    </row>
    <row r="9062" s="22" customFormat="1" spans="1:2">
      <c r="A9062" s="102"/>
      <c r="B9062" s="152"/>
    </row>
    <row r="9063" s="22" customFormat="1" spans="1:2">
      <c r="A9063" s="102"/>
      <c r="B9063" s="152"/>
    </row>
    <row r="9064" s="22" customFormat="1" spans="1:2">
      <c r="A9064" s="102"/>
      <c r="B9064" s="152"/>
    </row>
    <row r="9065" s="22" customFormat="1" spans="1:2">
      <c r="A9065" s="102"/>
      <c r="B9065" s="152"/>
    </row>
    <row r="9066" s="22" customFormat="1" spans="1:2">
      <c r="A9066" s="102"/>
      <c r="B9066" s="152"/>
    </row>
    <row r="9067" s="22" customFormat="1" spans="1:2">
      <c r="A9067" s="102"/>
      <c r="B9067" s="152"/>
    </row>
    <row r="9068" s="22" customFormat="1" spans="1:2">
      <c r="A9068" s="102"/>
      <c r="B9068" s="152"/>
    </row>
    <row r="9069" s="22" customFormat="1" spans="1:2">
      <c r="A9069" s="102"/>
      <c r="B9069" s="152"/>
    </row>
    <row r="9070" s="22" customFormat="1" spans="1:2">
      <c r="A9070" s="102"/>
      <c r="B9070" s="152"/>
    </row>
    <row r="9071" s="22" customFormat="1" spans="1:2">
      <c r="A9071" s="102"/>
      <c r="B9071" s="152"/>
    </row>
    <row r="9072" s="22" customFormat="1" spans="1:2">
      <c r="A9072" s="102"/>
      <c r="B9072" s="152"/>
    </row>
    <row r="9073" s="22" customFormat="1" spans="1:2">
      <c r="A9073" s="102"/>
      <c r="B9073" s="152"/>
    </row>
    <row r="9074" s="22" customFormat="1" spans="1:2">
      <c r="A9074" s="102"/>
      <c r="B9074" s="152"/>
    </row>
    <row r="9075" s="22" customFormat="1" spans="1:2">
      <c r="A9075" s="102"/>
      <c r="B9075" s="152"/>
    </row>
    <row r="9076" s="22" customFormat="1" spans="1:2">
      <c r="A9076" s="102"/>
      <c r="B9076" s="152"/>
    </row>
    <row r="9077" s="22" customFormat="1" spans="1:2">
      <c r="A9077" s="102"/>
      <c r="B9077" s="152"/>
    </row>
    <row r="9078" s="22" customFormat="1" spans="1:2">
      <c r="A9078" s="102"/>
      <c r="B9078" s="152"/>
    </row>
    <row r="9079" s="22" customFormat="1" spans="1:2">
      <c r="A9079" s="102"/>
      <c r="B9079" s="152"/>
    </row>
    <row r="9080" s="22" customFormat="1" spans="1:2">
      <c r="A9080" s="102"/>
      <c r="B9080" s="152"/>
    </row>
    <row r="9081" s="22" customFormat="1" spans="1:2">
      <c r="A9081" s="102"/>
      <c r="B9081" s="152"/>
    </row>
    <row r="9082" s="22" customFormat="1" spans="1:2">
      <c r="A9082" s="102"/>
      <c r="B9082" s="152"/>
    </row>
    <row r="9083" s="22" customFormat="1" spans="1:2">
      <c r="A9083" s="102"/>
      <c r="B9083" s="152"/>
    </row>
    <row r="9084" s="22" customFormat="1" spans="1:2">
      <c r="A9084" s="102"/>
      <c r="B9084" s="152"/>
    </row>
    <row r="9085" s="22" customFormat="1" spans="1:2">
      <c r="A9085" s="102"/>
      <c r="B9085" s="152"/>
    </row>
    <row r="9086" s="22" customFormat="1" spans="1:2">
      <c r="A9086" s="102"/>
      <c r="B9086" s="152"/>
    </row>
    <row r="9087" s="22" customFormat="1" spans="1:2">
      <c r="A9087" s="102"/>
      <c r="B9087" s="152"/>
    </row>
    <row r="9088" s="22" customFormat="1" spans="1:2">
      <c r="A9088" s="102"/>
      <c r="B9088" s="152"/>
    </row>
    <row r="9089" s="22" customFormat="1" spans="1:2">
      <c r="A9089" s="102"/>
      <c r="B9089" s="152"/>
    </row>
    <row r="9090" s="22" customFormat="1" spans="1:2">
      <c r="A9090" s="102"/>
      <c r="B9090" s="152"/>
    </row>
    <row r="9091" s="22" customFormat="1" spans="1:2">
      <c r="A9091" s="102"/>
      <c r="B9091" s="152"/>
    </row>
    <row r="9092" s="22" customFormat="1" spans="1:2">
      <c r="A9092" s="102"/>
      <c r="B9092" s="152"/>
    </row>
    <row r="9093" s="22" customFormat="1" spans="1:2">
      <c r="A9093" s="102"/>
      <c r="B9093" s="152"/>
    </row>
    <row r="9094" s="22" customFormat="1" spans="1:2">
      <c r="A9094" s="102"/>
      <c r="B9094" s="152"/>
    </row>
    <row r="9095" s="22" customFormat="1" spans="1:2">
      <c r="A9095" s="102"/>
      <c r="B9095" s="152"/>
    </row>
    <row r="9096" s="22" customFormat="1" spans="1:2">
      <c r="A9096" s="102"/>
      <c r="B9096" s="152"/>
    </row>
    <row r="9097" s="22" customFormat="1" spans="1:2">
      <c r="A9097" s="102"/>
      <c r="B9097" s="152"/>
    </row>
    <row r="9098" s="22" customFormat="1" spans="1:2">
      <c r="A9098" s="102"/>
      <c r="B9098" s="152"/>
    </row>
    <row r="9099" s="22" customFormat="1" spans="1:2">
      <c r="A9099" s="102"/>
      <c r="B9099" s="152"/>
    </row>
    <row r="9100" s="22" customFormat="1" spans="1:2">
      <c r="A9100" s="102"/>
      <c r="B9100" s="152"/>
    </row>
    <row r="9101" s="22" customFormat="1" spans="1:2">
      <c r="A9101" s="102"/>
      <c r="B9101" s="152"/>
    </row>
    <row r="9102" s="22" customFormat="1" spans="1:2">
      <c r="A9102" s="102"/>
      <c r="B9102" s="152"/>
    </row>
    <row r="9103" s="22" customFormat="1" spans="1:2">
      <c r="A9103" s="102"/>
      <c r="B9103" s="152"/>
    </row>
    <row r="9104" s="22" customFormat="1" spans="1:2">
      <c r="A9104" s="102"/>
      <c r="B9104" s="152"/>
    </row>
    <row r="9105" s="22" customFormat="1" spans="1:2">
      <c r="A9105" s="102"/>
      <c r="B9105" s="152"/>
    </row>
    <row r="9106" s="22" customFormat="1" spans="1:2">
      <c r="A9106" s="102"/>
      <c r="B9106" s="152"/>
    </row>
    <row r="9107" s="22" customFormat="1" spans="1:2">
      <c r="A9107" s="102"/>
      <c r="B9107" s="152"/>
    </row>
    <row r="9108" s="22" customFormat="1" spans="1:2">
      <c r="A9108" s="102"/>
      <c r="B9108" s="152"/>
    </row>
    <row r="9109" s="22" customFormat="1" spans="1:2">
      <c r="A9109" s="102"/>
      <c r="B9109" s="152"/>
    </row>
    <row r="9110" s="22" customFormat="1" spans="1:2">
      <c r="A9110" s="102"/>
      <c r="B9110" s="152"/>
    </row>
    <row r="9111" s="22" customFormat="1" spans="1:2">
      <c r="A9111" s="102"/>
      <c r="B9111" s="152"/>
    </row>
    <row r="9112" s="22" customFormat="1" spans="1:2">
      <c r="A9112" s="102"/>
      <c r="B9112" s="152"/>
    </row>
    <row r="9113" s="22" customFormat="1" spans="1:2">
      <c r="A9113" s="102"/>
      <c r="B9113" s="152"/>
    </row>
    <row r="9114" s="22" customFormat="1" spans="1:2">
      <c r="A9114" s="102"/>
      <c r="B9114" s="152"/>
    </row>
    <row r="9115" s="22" customFormat="1" spans="1:2">
      <c r="A9115" s="102"/>
      <c r="B9115" s="152"/>
    </row>
    <row r="9116" s="22" customFormat="1" spans="1:2">
      <c r="A9116" s="102"/>
      <c r="B9116" s="152"/>
    </row>
    <row r="9117" s="22" customFormat="1" spans="1:2">
      <c r="A9117" s="102"/>
      <c r="B9117" s="152"/>
    </row>
    <row r="9118" s="22" customFormat="1" spans="1:2">
      <c r="A9118" s="102"/>
      <c r="B9118" s="152"/>
    </row>
    <row r="9119" s="22" customFormat="1" spans="1:2">
      <c r="A9119" s="102"/>
      <c r="B9119" s="152"/>
    </row>
    <row r="9120" s="22" customFormat="1" spans="1:2">
      <c r="A9120" s="102"/>
      <c r="B9120" s="152"/>
    </row>
    <row r="9121" s="22" customFormat="1" spans="1:2">
      <c r="A9121" s="102"/>
      <c r="B9121" s="152"/>
    </row>
    <row r="9122" s="22" customFormat="1" spans="1:2">
      <c r="A9122" s="102"/>
      <c r="B9122" s="152"/>
    </row>
    <row r="9123" s="22" customFormat="1" spans="1:2">
      <c r="A9123" s="102"/>
      <c r="B9123" s="152"/>
    </row>
    <row r="9124" s="22" customFormat="1" spans="1:2">
      <c r="A9124" s="102"/>
      <c r="B9124" s="152"/>
    </row>
    <row r="9125" s="22" customFormat="1" spans="1:2">
      <c r="A9125" s="102"/>
      <c r="B9125" s="152"/>
    </row>
    <row r="9126" s="22" customFormat="1" spans="1:2">
      <c r="A9126" s="102"/>
      <c r="B9126" s="152"/>
    </row>
    <row r="9127" s="22" customFormat="1" spans="1:2">
      <c r="A9127" s="102"/>
      <c r="B9127" s="152"/>
    </row>
    <row r="9128" s="22" customFormat="1" spans="1:2">
      <c r="A9128" s="102"/>
      <c r="B9128" s="152"/>
    </row>
    <row r="9129" s="22" customFormat="1" spans="1:2">
      <c r="A9129" s="102"/>
      <c r="B9129" s="152"/>
    </row>
    <row r="9130" s="22" customFormat="1" spans="1:2">
      <c r="A9130" s="102"/>
      <c r="B9130" s="152"/>
    </row>
    <row r="9131" s="22" customFormat="1" spans="1:2">
      <c r="A9131" s="102"/>
      <c r="B9131" s="152"/>
    </row>
    <row r="9132" s="22" customFormat="1" spans="1:2">
      <c r="A9132" s="102"/>
      <c r="B9132" s="152"/>
    </row>
    <row r="9133" s="22" customFormat="1" spans="1:2">
      <c r="A9133" s="102"/>
      <c r="B9133" s="152"/>
    </row>
    <row r="9134" s="22" customFormat="1" spans="1:2">
      <c r="A9134" s="102"/>
      <c r="B9134" s="152"/>
    </row>
    <row r="9135" s="22" customFormat="1" spans="1:2">
      <c r="A9135" s="102"/>
      <c r="B9135" s="152"/>
    </row>
    <row r="9136" s="22" customFormat="1" spans="1:2">
      <c r="A9136" s="102"/>
      <c r="B9136" s="152"/>
    </row>
    <row r="9137" s="22" customFormat="1" spans="1:2">
      <c r="A9137" s="102"/>
      <c r="B9137" s="152"/>
    </row>
    <row r="9138" s="22" customFormat="1" spans="1:2">
      <c r="A9138" s="102"/>
      <c r="B9138" s="152"/>
    </row>
    <row r="9139" s="22" customFormat="1" spans="1:2">
      <c r="A9139" s="102"/>
      <c r="B9139" s="152"/>
    </row>
    <row r="9140" s="22" customFormat="1" spans="1:2">
      <c r="A9140" s="102"/>
      <c r="B9140" s="152"/>
    </row>
    <row r="9141" s="22" customFormat="1" spans="1:2">
      <c r="A9141" s="102"/>
      <c r="B9141" s="152"/>
    </row>
    <row r="9142" s="22" customFormat="1" spans="1:2">
      <c r="A9142" s="102"/>
      <c r="B9142" s="152"/>
    </row>
    <row r="9143" s="22" customFormat="1" spans="1:2">
      <c r="A9143" s="102"/>
      <c r="B9143" s="152"/>
    </row>
    <row r="9144" s="22" customFormat="1" spans="1:2">
      <c r="A9144" s="102"/>
      <c r="B9144" s="152"/>
    </row>
    <row r="9145" s="22" customFormat="1" spans="1:2">
      <c r="A9145" s="102"/>
      <c r="B9145" s="152"/>
    </row>
    <row r="9146" s="22" customFormat="1" spans="1:2">
      <c r="A9146" s="102"/>
      <c r="B9146" s="152"/>
    </row>
    <row r="9147" s="22" customFormat="1" spans="1:2">
      <c r="A9147" s="102"/>
      <c r="B9147" s="152"/>
    </row>
    <row r="9148" s="22" customFormat="1" spans="1:2">
      <c r="A9148" s="102"/>
      <c r="B9148" s="152"/>
    </row>
    <row r="9149" s="22" customFormat="1" spans="1:2">
      <c r="A9149" s="102"/>
      <c r="B9149" s="152"/>
    </row>
    <row r="9150" s="22" customFormat="1" spans="1:2">
      <c r="A9150" s="102"/>
      <c r="B9150" s="152"/>
    </row>
    <row r="9151" s="22" customFormat="1" spans="1:2">
      <c r="A9151" s="102"/>
      <c r="B9151" s="152"/>
    </row>
    <row r="9152" s="22" customFormat="1" spans="1:2">
      <c r="A9152" s="102"/>
      <c r="B9152" s="152"/>
    </row>
    <row r="9153" s="22" customFormat="1" spans="1:2">
      <c r="A9153" s="102"/>
      <c r="B9153" s="152"/>
    </row>
    <row r="9154" s="22" customFormat="1" spans="1:2">
      <c r="A9154" s="102"/>
      <c r="B9154" s="152"/>
    </row>
    <row r="9155" s="22" customFormat="1" spans="1:2">
      <c r="A9155" s="102"/>
      <c r="B9155" s="152"/>
    </row>
    <row r="9156" s="22" customFormat="1" spans="1:2">
      <c r="A9156" s="102"/>
      <c r="B9156" s="152"/>
    </row>
    <row r="9157" s="22" customFormat="1" spans="1:2">
      <c r="A9157" s="102"/>
      <c r="B9157" s="152"/>
    </row>
    <row r="9158" s="22" customFormat="1" spans="1:2">
      <c r="A9158" s="102"/>
      <c r="B9158" s="152"/>
    </row>
    <row r="9159" s="22" customFormat="1" spans="1:2">
      <c r="A9159" s="102"/>
      <c r="B9159" s="152"/>
    </row>
    <row r="9160" s="22" customFormat="1" spans="1:2">
      <c r="A9160" s="102"/>
      <c r="B9160" s="152"/>
    </row>
    <row r="9161" s="22" customFormat="1" spans="1:2">
      <c r="A9161" s="102"/>
      <c r="B9161" s="152"/>
    </row>
    <row r="9162" s="22" customFormat="1" spans="1:2">
      <c r="A9162" s="102"/>
      <c r="B9162" s="152"/>
    </row>
    <row r="9163" s="22" customFormat="1" spans="1:2">
      <c r="A9163" s="102"/>
      <c r="B9163" s="152"/>
    </row>
    <row r="9164" s="22" customFormat="1" spans="1:2">
      <c r="A9164" s="102"/>
      <c r="B9164" s="152"/>
    </row>
    <row r="9165" s="22" customFormat="1" spans="1:2">
      <c r="A9165" s="102"/>
      <c r="B9165" s="152"/>
    </row>
    <row r="9166" s="22" customFormat="1" spans="1:2">
      <c r="A9166" s="102"/>
      <c r="B9166" s="152"/>
    </row>
    <row r="9167" s="22" customFormat="1" spans="1:2">
      <c r="A9167" s="102"/>
      <c r="B9167" s="152"/>
    </row>
    <row r="9168" s="22" customFormat="1" spans="1:2">
      <c r="A9168" s="102"/>
      <c r="B9168" s="152"/>
    </row>
    <row r="9169" s="22" customFormat="1" spans="1:2">
      <c r="A9169" s="102"/>
      <c r="B9169" s="152"/>
    </row>
    <row r="9170" s="22" customFormat="1" spans="1:2">
      <c r="A9170" s="102"/>
      <c r="B9170" s="152"/>
    </row>
    <row r="9171" s="22" customFormat="1" spans="1:2">
      <c r="A9171" s="102"/>
      <c r="B9171" s="152"/>
    </row>
    <row r="9172" s="22" customFormat="1" spans="1:2">
      <c r="A9172" s="102"/>
      <c r="B9172" s="152"/>
    </row>
    <row r="9173" s="22" customFormat="1" spans="1:2">
      <c r="A9173" s="102"/>
      <c r="B9173" s="152"/>
    </row>
    <row r="9174" s="22" customFormat="1" spans="1:2">
      <c r="A9174" s="102"/>
      <c r="B9174" s="152"/>
    </row>
    <row r="9175" s="22" customFormat="1" spans="1:2">
      <c r="A9175" s="102"/>
      <c r="B9175" s="152"/>
    </row>
    <row r="9176" s="22" customFormat="1" spans="1:2">
      <c r="A9176" s="102"/>
      <c r="B9176" s="152"/>
    </row>
    <row r="9177" s="22" customFormat="1" spans="1:2">
      <c r="A9177" s="102"/>
      <c r="B9177" s="152"/>
    </row>
    <row r="9178" s="22" customFormat="1" spans="1:2">
      <c r="A9178" s="102"/>
      <c r="B9178" s="152"/>
    </row>
    <row r="9179" s="22" customFormat="1" spans="1:2">
      <c r="A9179" s="102"/>
      <c r="B9179" s="152"/>
    </row>
    <row r="9180" s="22" customFormat="1" spans="1:2">
      <c r="A9180" s="102"/>
      <c r="B9180" s="152"/>
    </row>
    <row r="9181" s="22" customFormat="1" spans="1:2">
      <c r="A9181" s="102"/>
      <c r="B9181" s="152"/>
    </row>
    <row r="9182" s="22" customFormat="1" spans="1:2">
      <c r="A9182" s="102"/>
      <c r="B9182" s="152"/>
    </row>
    <row r="9183" s="22" customFormat="1" spans="1:2">
      <c r="A9183" s="102"/>
      <c r="B9183" s="152"/>
    </row>
    <row r="9184" s="22" customFormat="1" spans="1:2">
      <c r="A9184" s="102"/>
      <c r="B9184" s="152"/>
    </row>
    <row r="9185" s="22" customFormat="1" spans="1:2">
      <c r="A9185" s="102"/>
      <c r="B9185" s="152"/>
    </row>
    <row r="9186" s="22" customFormat="1" spans="1:2">
      <c r="A9186" s="102"/>
      <c r="B9186" s="152"/>
    </row>
    <row r="9187" s="22" customFormat="1" spans="1:2">
      <c r="A9187" s="102"/>
      <c r="B9187" s="152"/>
    </row>
    <row r="9188" s="22" customFormat="1" spans="1:2">
      <c r="A9188" s="102"/>
      <c r="B9188" s="152"/>
    </row>
    <row r="9189" s="22" customFormat="1" spans="1:2">
      <c r="A9189" s="102"/>
      <c r="B9189" s="152"/>
    </row>
    <row r="9190" s="22" customFormat="1" spans="1:2">
      <c r="A9190" s="102"/>
      <c r="B9190" s="152"/>
    </row>
    <row r="9191" s="22" customFormat="1" spans="1:2">
      <c r="A9191" s="102"/>
      <c r="B9191" s="152"/>
    </row>
    <row r="9192" s="22" customFormat="1" spans="1:2">
      <c r="A9192" s="102"/>
      <c r="B9192" s="152"/>
    </row>
    <row r="9193" s="22" customFormat="1" spans="1:2">
      <c r="A9193" s="102"/>
      <c r="B9193" s="152"/>
    </row>
    <row r="9194" s="22" customFormat="1" spans="1:2">
      <c r="A9194" s="102"/>
      <c r="B9194" s="152"/>
    </row>
    <row r="9195" s="22" customFormat="1" spans="1:2">
      <c r="A9195" s="102"/>
      <c r="B9195" s="152"/>
    </row>
    <row r="9196" s="22" customFormat="1" spans="1:2">
      <c r="A9196" s="102"/>
      <c r="B9196" s="152"/>
    </row>
    <row r="9197" s="22" customFormat="1" spans="1:2">
      <c r="A9197" s="102"/>
      <c r="B9197" s="152"/>
    </row>
    <row r="9198" s="22" customFormat="1" spans="1:2">
      <c r="A9198" s="102"/>
      <c r="B9198" s="152"/>
    </row>
    <row r="9199" s="22" customFormat="1" spans="1:2">
      <c r="A9199" s="102"/>
      <c r="B9199" s="152"/>
    </row>
    <row r="9200" s="22" customFormat="1" spans="1:2">
      <c r="A9200" s="102"/>
      <c r="B9200" s="152"/>
    </row>
    <row r="9201" s="22" customFormat="1" spans="1:2">
      <c r="A9201" s="102"/>
      <c r="B9201" s="152"/>
    </row>
    <row r="9202" s="22" customFormat="1" spans="1:2">
      <c r="A9202" s="102"/>
      <c r="B9202" s="152"/>
    </row>
    <row r="9203" s="22" customFormat="1" spans="1:2">
      <c r="A9203" s="102"/>
      <c r="B9203" s="152"/>
    </row>
    <row r="9204" s="22" customFormat="1" spans="1:2">
      <c r="A9204" s="102"/>
      <c r="B9204" s="152"/>
    </row>
    <row r="9205" s="22" customFormat="1" spans="1:2">
      <c r="A9205" s="102"/>
      <c r="B9205" s="152"/>
    </row>
    <row r="9206" s="22" customFormat="1" spans="1:2">
      <c r="A9206" s="102"/>
      <c r="B9206" s="152"/>
    </row>
    <row r="9207" s="22" customFormat="1" spans="1:2">
      <c r="A9207" s="102"/>
      <c r="B9207" s="152"/>
    </row>
    <row r="9208" s="22" customFormat="1" spans="1:2">
      <c r="A9208" s="102"/>
      <c r="B9208" s="152"/>
    </row>
    <row r="9209" s="22" customFormat="1" spans="1:2">
      <c r="A9209" s="102"/>
      <c r="B9209" s="152"/>
    </row>
    <row r="9210" s="22" customFormat="1" spans="1:2">
      <c r="A9210" s="102"/>
      <c r="B9210" s="152"/>
    </row>
    <row r="9211" s="22" customFormat="1" spans="1:2">
      <c r="A9211" s="102"/>
      <c r="B9211" s="152"/>
    </row>
    <row r="9212" s="22" customFormat="1" spans="1:2">
      <c r="A9212" s="102"/>
      <c r="B9212" s="152"/>
    </row>
    <row r="9213" s="22" customFormat="1" spans="1:2">
      <c r="A9213" s="102"/>
      <c r="B9213" s="152"/>
    </row>
    <row r="9214" s="22" customFormat="1" spans="1:2">
      <c r="A9214" s="102"/>
      <c r="B9214" s="152"/>
    </row>
    <row r="9215" s="22" customFormat="1" spans="1:2">
      <c r="A9215" s="102"/>
      <c r="B9215" s="152"/>
    </row>
    <row r="9216" s="22" customFormat="1" spans="1:2">
      <c r="A9216" s="102"/>
      <c r="B9216" s="152"/>
    </row>
    <row r="9217" s="22" customFormat="1" spans="1:2">
      <c r="A9217" s="102"/>
      <c r="B9217" s="152"/>
    </row>
    <row r="9218" s="22" customFormat="1" spans="1:2">
      <c r="A9218" s="102"/>
      <c r="B9218" s="152"/>
    </row>
    <row r="9219" s="22" customFormat="1" spans="1:2">
      <c r="A9219" s="102"/>
      <c r="B9219" s="152"/>
    </row>
    <row r="9220" s="22" customFormat="1" spans="1:2">
      <c r="A9220" s="102"/>
      <c r="B9220" s="152"/>
    </row>
    <row r="9221" s="22" customFormat="1" spans="1:2">
      <c r="A9221" s="102"/>
      <c r="B9221" s="152"/>
    </row>
    <row r="9222" s="22" customFormat="1" spans="1:2">
      <c r="A9222" s="102"/>
      <c r="B9222" s="152"/>
    </row>
    <row r="9223" s="22" customFormat="1" spans="1:2">
      <c r="A9223" s="102"/>
      <c r="B9223" s="152"/>
    </row>
    <row r="9224" s="22" customFormat="1" spans="1:2">
      <c r="A9224" s="102"/>
      <c r="B9224" s="152"/>
    </row>
    <row r="9225" s="22" customFormat="1" spans="1:2">
      <c r="A9225" s="102"/>
      <c r="B9225" s="152"/>
    </row>
    <row r="9226" s="22" customFormat="1" spans="1:2">
      <c r="A9226" s="102"/>
      <c r="B9226" s="152"/>
    </row>
    <row r="9227" s="22" customFormat="1" spans="1:2">
      <c r="A9227" s="102"/>
      <c r="B9227" s="152"/>
    </row>
    <row r="9228" s="22" customFormat="1" spans="1:2">
      <c r="A9228" s="102"/>
      <c r="B9228" s="152"/>
    </row>
    <row r="9229" s="22" customFormat="1" spans="1:2">
      <c r="A9229" s="102"/>
      <c r="B9229" s="152"/>
    </row>
    <row r="9230" s="22" customFormat="1" spans="1:2">
      <c r="A9230" s="102"/>
      <c r="B9230" s="152"/>
    </row>
    <row r="9231" s="22" customFormat="1" spans="1:2">
      <c r="A9231" s="102"/>
      <c r="B9231" s="152"/>
    </row>
    <row r="9232" s="22" customFormat="1" spans="1:2">
      <c r="A9232" s="102"/>
      <c r="B9232" s="152"/>
    </row>
    <row r="9233" s="22" customFormat="1" spans="1:2">
      <c r="A9233" s="102"/>
      <c r="B9233" s="152"/>
    </row>
    <row r="9234" s="22" customFormat="1" spans="1:2">
      <c r="A9234" s="102"/>
      <c r="B9234" s="152"/>
    </row>
    <row r="9235" s="22" customFormat="1" spans="1:2">
      <c r="A9235" s="102"/>
      <c r="B9235" s="152"/>
    </row>
    <row r="9236" s="22" customFormat="1" spans="1:2">
      <c r="A9236" s="102"/>
      <c r="B9236" s="152"/>
    </row>
    <row r="9237" s="22" customFormat="1" spans="1:2">
      <c r="A9237" s="102"/>
      <c r="B9237" s="152"/>
    </row>
    <row r="9238" s="22" customFormat="1" spans="1:2">
      <c r="A9238" s="102"/>
      <c r="B9238" s="152"/>
    </row>
    <row r="9239" s="22" customFormat="1" spans="1:2">
      <c r="A9239" s="102"/>
      <c r="B9239" s="152"/>
    </row>
    <row r="9240" s="22" customFormat="1" spans="1:2">
      <c r="A9240" s="102"/>
      <c r="B9240" s="152"/>
    </row>
    <row r="9241" s="22" customFormat="1" spans="1:2">
      <c r="A9241" s="102"/>
      <c r="B9241" s="152"/>
    </row>
    <row r="9242" s="22" customFormat="1" spans="1:2">
      <c r="A9242" s="102"/>
      <c r="B9242" s="152"/>
    </row>
    <row r="9243" s="22" customFormat="1" spans="1:2">
      <c r="A9243" s="102"/>
      <c r="B9243" s="152"/>
    </row>
    <row r="9244" s="22" customFormat="1" spans="1:2">
      <c r="A9244" s="102"/>
      <c r="B9244" s="152"/>
    </row>
    <row r="9245" s="22" customFormat="1" spans="1:2">
      <c r="A9245" s="102"/>
      <c r="B9245" s="152"/>
    </row>
    <row r="9246" s="22" customFormat="1" spans="1:2">
      <c r="A9246" s="102"/>
      <c r="B9246" s="152"/>
    </row>
    <row r="9247" s="22" customFormat="1" spans="1:2">
      <c r="A9247" s="102"/>
      <c r="B9247" s="152"/>
    </row>
    <row r="9248" s="22" customFormat="1" spans="1:2">
      <c r="A9248" s="102"/>
      <c r="B9248" s="152"/>
    </row>
    <row r="9249" s="22" customFormat="1" spans="1:2">
      <c r="A9249" s="102"/>
      <c r="B9249" s="152"/>
    </row>
    <row r="9250" s="22" customFormat="1" spans="1:2">
      <c r="A9250" s="102"/>
      <c r="B9250" s="152"/>
    </row>
    <row r="9251" s="22" customFormat="1" spans="1:2">
      <c r="A9251" s="102"/>
      <c r="B9251" s="152"/>
    </row>
    <row r="9252" s="22" customFormat="1" spans="1:2">
      <c r="A9252" s="102"/>
      <c r="B9252" s="152"/>
    </row>
    <row r="9253" s="22" customFormat="1" spans="1:2">
      <c r="A9253" s="102"/>
      <c r="B9253" s="152"/>
    </row>
    <row r="9254" s="22" customFormat="1" spans="1:2">
      <c r="A9254" s="102"/>
      <c r="B9254" s="152"/>
    </row>
    <row r="9255" s="22" customFormat="1" spans="1:2">
      <c r="A9255" s="102"/>
      <c r="B9255" s="152"/>
    </row>
    <row r="9256" s="22" customFormat="1" spans="1:2">
      <c r="A9256" s="102"/>
      <c r="B9256" s="152"/>
    </row>
    <row r="9257" s="22" customFormat="1" spans="1:2">
      <c r="A9257" s="102"/>
      <c r="B9257" s="152"/>
    </row>
    <row r="9258" s="22" customFormat="1" spans="1:2">
      <c r="A9258" s="102"/>
      <c r="B9258" s="152"/>
    </row>
    <row r="9259" s="22" customFormat="1" spans="1:2">
      <c r="A9259" s="102"/>
      <c r="B9259" s="152"/>
    </row>
    <row r="9260" s="22" customFormat="1" spans="1:2">
      <c r="A9260" s="102"/>
      <c r="B9260" s="152"/>
    </row>
    <row r="9261" s="22" customFormat="1" spans="1:2">
      <c r="A9261" s="102"/>
      <c r="B9261" s="152"/>
    </row>
    <row r="9262" s="22" customFormat="1" spans="1:2">
      <c r="A9262" s="102"/>
      <c r="B9262" s="152"/>
    </row>
    <row r="9263" s="22" customFormat="1" spans="1:2">
      <c r="A9263" s="102"/>
      <c r="B9263" s="152"/>
    </row>
    <row r="9264" s="22" customFormat="1" spans="1:2">
      <c r="A9264" s="102"/>
      <c r="B9264" s="152"/>
    </row>
    <row r="9265" s="22" customFormat="1" spans="1:2">
      <c r="A9265" s="102"/>
      <c r="B9265" s="152"/>
    </row>
    <row r="9266" s="22" customFormat="1" spans="1:2">
      <c r="A9266" s="102"/>
      <c r="B9266" s="152"/>
    </row>
    <row r="9267" s="22" customFormat="1" spans="1:2">
      <c r="A9267" s="102"/>
      <c r="B9267" s="152"/>
    </row>
    <row r="9268" s="22" customFormat="1" spans="1:2">
      <c r="A9268" s="102"/>
      <c r="B9268" s="152"/>
    </row>
    <row r="9269" s="22" customFormat="1" spans="1:2">
      <c r="A9269" s="102"/>
      <c r="B9269" s="152"/>
    </row>
    <row r="9270" s="22" customFormat="1" spans="1:2">
      <c r="A9270" s="102"/>
      <c r="B9270" s="152"/>
    </row>
    <row r="9271" s="22" customFormat="1" spans="1:2">
      <c r="A9271" s="102"/>
      <c r="B9271" s="152"/>
    </row>
    <row r="9272" s="22" customFormat="1" spans="1:2">
      <c r="A9272" s="102"/>
      <c r="B9272" s="152"/>
    </row>
    <row r="9273" s="22" customFormat="1" spans="1:2">
      <c r="A9273" s="102"/>
      <c r="B9273" s="152"/>
    </row>
    <row r="9274" s="22" customFormat="1" spans="1:2">
      <c r="A9274" s="102"/>
      <c r="B9274" s="152"/>
    </row>
    <row r="9275" s="22" customFormat="1" spans="1:2">
      <c r="A9275" s="102"/>
      <c r="B9275" s="152"/>
    </row>
    <row r="9276" s="22" customFormat="1" spans="1:2">
      <c r="A9276" s="102"/>
      <c r="B9276" s="152"/>
    </row>
    <row r="9277" s="22" customFormat="1" spans="1:2">
      <c r="A9277" s="102"/>
      <c r="B9277" s="152"/>
    </row>
    <row r="9278" s="22" customFormat="1" spans="1:2">
      <c r="A9278" s="102"/>
      <c r="B9278" s="152"/>
    </row>
    <row r="9279" s="22" customFormat="1" spans="1:2">
      <c r="A9279" s="102"/>
      <c r="B9279" s="152"/>
    </row>
    <row r="9280" s="22" customFormat="1" spans="1:2">
      <c r="A9280" s="102"/>
      <c r="B9280" s="152"/>
    </row>
    <row r="9281" s="22" customFormat="1" spans="1:2">
      <c r="A9281" s="102"/>
      <c r="B9281" s="152"/>
    </row>
    <row r="9282" s="22" customFormat="1" spans="1:2">
      <c r="A9282" s="102"/>
      <c r="B9282" s="152"/>
    </row>
    <row r="9283" s="22" customFormat="1" spans="1:2">
      <c r="A9283" s="102"/>
      <c r="B9283" s="152"/>
    </row>
    <row r="9284" s="22" customFormat="1" spans="1:2">
      <c r="A9284" s="102"/>
      <c r="B9284" s="152"/>
    </row>
    <row r="9285" s="22" customFormat="1" spans="1:2">
      <c r="A9285" s="102"/>
      <c r="B9285" s="152"/>
    </row>
    <row r="9286" s="22" customFormat="1" spans="1:2">
      <c r="A9286" s="102"/>
      <c r="B9286" s="152"/>
    </row>
    <row r="9287" s="22" customFormat="1" spans="1:2">
      <c r="A9287" s="102"/>
      <c r="B9287" s="152"/>
    </row>
    <row r="9288" s="22" customFormat="1" spans="1:2">
      <c r="A9288" s="102"/>
      <c r="B9288" s="152"/>
    </row>
    <row r="9289" s="22" customFormat="1" spans="1:2">
      <c r="A9289" s="102"/>
      <c r="B9289" s="152"/>
    </row>
    <row r="9290" s="22" customFormat="1" spans="1:2">
      <c r="A9290" s="102"/>
      <c r="B9290" s="152"/>
    </row>
    <row r="9291" s="22" customFormat="1" spans="1:2">
      <c r="A9291" s="102"/>
      <c r="B9291" s="152"/>
    </row>
    <row r="9292" s="22" customFormat="1" spans="1:2">
      <c r="A9292" s="102"/>
      <c r="B9292" s="152"/>
    </row>
    <row r="9293" s="22" customFormat="1" spans="1:2">
      <c r="A9293" s="102"/>
      <c r="B9293" s="152"/>
    </row>
    <row r="9294" s="22" customFormat="1" spans="1:2">
      <c r="A9294" s="102"/>
      <c r="B9294" s="152"/>
    </row>
    <row r="9295" s="22" customFormat="1" spans="1:2">
      <c r="A9295" s="102"/>
      <c r="B9295" s="152"/>
    </row>
    <row r="9296" s="22" customFormat="1" spans="1:2">
      <c r="A9296" s="102"/>
      <c r="B9296" s="152"/>
    </row>
    <row r="9297" s="22" customFormat="1" spans="1:2">
      <c r="A9297" s="102"/>
      <c r="B9297" s="152"/>
    </row>
    <row r="9298" s="22" customFormat="1" spans="1:2">
      <c r="A9298" s="102"/>
      <c r="B9298" s="152"/>
    </row>
    <row r="9299" s="22" customFormat="1" spans="1:2">
      <c r="A9299" s="102"/>
      <c r="B9299" s="152"/>
    </row>
    <row r="9300" s="22" customFormat="1" spans="1:2">
      <c r="A9300" s="102"/>
      <c r="B9300" s="152"/>
    </row>
    <row r="9301" s="22" customFormat="1" spans="1:2">
      <c r="A9301" s="102"/>
      <c r="B9301" s="152"/>
    </row>
    <row r="9302" s="22" customFormat="1" spans="1:2">
      <c r="A9302" s="102"/>
      <c r="B9302" s="152"/>
    </row>
    <row r="9303" s="22" customFormat="1" spans="1:2">
      <c r="A9303" s="102"/>
      <c r="B9303" s="152"/>
    </row>
    <row r="9304" s="22" customFormat="1" spans="1:2">
      <c r="A9304" s="102"/>
      <c r="B9304" s="152"/>
    </row>
    <row r="9305" s="22" customFormat="1" spans="1:2">
      <c r="A9305" s="102"/>
      <c r="B9305" s="152"/>
    </row>
    <row r="9306" s="22" customFormat="1" spans="1:2">
      <c r="A9306" s="102"/>
      <c r="B9306" s="152"/>
    </row>
    <row r="9307" s="22" customFormat="1" spans="1:2">
      <c r="A9307" s="102"/>
      <c r="B9307" s="152"/>
    </row>
    <row r="9308" s="22" customFormat="1" spans="1:2">
      <c r="A9308" s="102"/>
      <c r="B9308" s="152"/>
    </row>
    <row r="9309" s="22" customFormat="1" spans="1:2">
      <c r="A9309" s="102"/>
      <c r="B9309" s="152"/>
    </row>
    <row r="9310" s="22" customFormat="1" spans="1:2">
      <c r="A9310" s="102"/>
      <c r="B9310" s="152"/>
    </row>
    <row r="9311" s="22" customFormat="1" spans="1:2">
      <c r="A9311" s="102"/>
      <c r="B9311" s="152"/>
    </row>
    <row r="9312" s="22" customFormat="1" spans="1:2">
      <c r="A9312" s="102"/>
      <c r="B9312" s="152"/>
    </row>
    <row r="9313" s="22" customFormat="1" spans="1:2">
      <c r="A9313" s="102"/>
      <c r="B9313" s="152"/>
    </row>
    <row r="9314" s="22" customFormat="1" spans="1:2">
      <c r="A9314" s="102"/>
      <c r="B9314" s="152"/>
    </row>
    <row r="9315" s="22" customFormat="1" spans="1:2">
      <c r="A9315" s="102"/>
      <c r="B9315" s="152"/>
    </row>
    <row r="9316" s="22" customFormat="1" spans="1:2">
      <c r="A9316" s="102"/>
      <c r="B9316" s="152"/>
    </row>
    <row r="9317" s="22" customFormat="1" spans="1:2">
      <c r="A9317" s="102"/>
      <c r="B9317" s="152"/>
    </row>
    <row r="9318" s="22" customFormat="1" spans="1:2">
      <c r="A9318" s="102"/>
      <c r="B9318" s="152"/>
    </row>
    <row r="9319" s="22" customFormat="1" spans="1:2">
      <c r="A9319" s="102"/>
      <c r="B9319" s="152"/>
    </row>
    <row r="9320" s="22" customFormat="1" spans="1:2">
      <c r="A9320" s="102"/>
      <c r="B9320" s="152"/>
    </row>
    <row r="9321" s="22" customFormat="1" spans="1:2">
      <c r="A9321" s="102"/>
      <c r="B9321" s="152"/>
    </row>
    <row r="9322" s="22" customFormat="1" spans="1:2">
      <c r="A9322" s="102"/>
      <c r="B9322" s="152"/>
    </row>
    <row r="9323" s="22" customFormat="1" spans="1:2">
      <c r="A9323" s="102"/>
      <c r="B9323" s="152"/>
    </row>
    <row r="9324" s="22" customFormat="1" spans="1:2">
      <c r="A9324" s="102"/>
      <c r="B9324" s="152"/>
    </row>
    <row r="9325" s="22" customFormat="1" spans="1:2">
      <c r="A9325" s="102"/>
      <c r="B9325" s="152"/>
    </row>
    <row r="9326" s="22" customFormat="1" spans="1:2">
      <c r="A9326" s="102"/>
      <c r="B9326" s="152"/>
    </row>
    <row r="9327" s="22" customFormat="1" spans="1:2">
      <c r="A9327" s="102"/>
      <c r="B9327" s="152"/>
    </row>
    <row r="9328" s="22" customFormat="1" spans="1:2">
      <c r="A9328" s="102"/>
      <c r="B9328" s="152"/>
    </row>
    <row r="9329" s="22" customFormat="1" spans="1:2">
      <c r="A9329" s="102"/>
      <c r="B9329" s="152"/>
    </row>
    <row r="9330" s="22" customFormat="1" spans="1:2">
      <c r="A9330" s="102"/>
      <c r="B9330" s="152"/>
    </row>
    <row r="9331" s="22" customFormat="1" spans="1:2">
      <c r="A9331" s="102"/>
      <c r="B9331" s="152"/>
    </row>
    <row r="9332" s="22" customFormat="1" spans="1:2">
      <c r="A9332" s="102"/>
      <c r="B9332" s="152"/>
    </row>
    <row r="9333" s="22" customFormat="1" spans="1:2">
      <c r="A9333" s="102"/>
      <c r="B9333" s="152"/>
    </row>
    <row r="9334" s="22" customFormat="1" spans="1:2">
      <c r="A9334" s="102"/>
      <c r="B9334" s="152"/>
    </row>
    <row r="9335" s="22" customFormat="1" spans="1:2">
      <c r="A9335" s="102"/>
      <c r="B9335" s="152"/>
    </row>
    <row r="9336" s="22" customFormat="1" spans="1:2">
      <c r="A9336" s="102"/>
      <c r="B9336" s="152"/>
    </row>
    <row r="9337" s="22" customFormat="1" spans="1:2">
      <c r="A9337" s="102"/>
      <c r="B9337" s="152"/>
    </row>
    <row r="9338" s="22" customFormat="1" spans="1:2">
      <c r="A9338" s="102"/>
      <c r="B9338" s="152"/>
    </row>
    <row r="9339" s="22" customFormat="1" spans="1:2">
      <c r="A9339" s="102"/>
      <c r="B9339" s="152"/>
    </row>
    <row r="9340" s="22" customFormat="1" spans="1:2">
      <c r="A9340" s="102"/>
      <c r="B9340" s="152"/>
    </row>
    <row r="9341" s="22" customFormat="1" spans="1:2">
      <c r="A9341" s="102"/>
      <c r="B9341" s="152"/>
    </row>
    <row r="9342" s="22" customFormat="1" spans="1:2">
      <c r="A9342" s="102"/>
      <c r="B9342" s="152"/>
    </row>
    <row r="9343" s="22" customFormat="1" spans="1:2">
      <c r="A9343" s="102"/>
      <c r="B9343" s="152"/>
    </row>
    <row r="9344" s="22" customFormat="1" spans="1:2">
      <c r="A9344" s="102"/>
      <c r="B9344" s="152"/>
    </row>
    <row r="9345" s="22" customFormat="1" spans="1:2">
      <c r="A9345" s="102"/>
      <c r="B9345" s="152"/>
    </row>
    <row r="9346" s="22" customFormat="1" spans="1:2">
      <c r="A9346" s="102"/>
      <c r="B9346" s="152"/>
    </row>
    <row r="9347" s="22" customFormat="1" spans="1:2">
      <c r="A9347" s="102"/>
      <c r="B9347" s="152"/>
    </row>
    <row r="9348" s="22" customFormat="1" spans="1:2">
      <c r="A9348" s="102"/>
      <c r="B9348" s="152"/>
    </row>
    <row r="9349" s="22" customFormat="1" spans="1:2">
      <c r="A9349" s="102"/>
      <c r="B9349" s="152"/>
    </row>
    <row r="9350" s="22" customFormat="1" spans="1:2">
      <c r="A9350" s="102"/>
      <c r="B9350" s="152"/>
    </row>
    <row r="9351" s="22" customFormat="1" spans="1:2">
      <c r="A9351" s="102"/>
      <c r="B9351" s="152"/>
    </row>
    <row r="9352" s="22" customFormat="1" spans="1:2">
      <c r="A9352" s="102"/>
      <c r="B9352" s="152"/>
    </row>
    <row r="9353" s="22" customFormat="1" spans="1:2">
      <c r="A9353" s="102"/>
      <c r="B9353" s="152"/>
    </row>
    <row r="9354" s="22" customFormat="1" spans="1:2">
      <c r="A9354" s="102"/>
      <c r="B9354" s="152"/>
    </row>
    <row r="9355" s="22" customFormat="1" spans="1:2">
      <c r="A9355" s="102"/>
      <c r="B9355" s="152"/>
    </row>
    <row r="9356" s="22" customFormat="1" spans="1:2">
      <c r="A9356" s="102"/>
      <c r="B9356" s="152"/>
    </row>
    <row r="9357" s="22" customFormat="1" spans="1:2">
      <c r="A9357" s="102"/>
      <c r="B9357" s="152"/>
    </row>
    <row r="9358" s="22" customFormat="1" spans="1:2">
      <c r="A9358" s="102"/>
      <c r="B9358" s="152"/>
    </row>
    <row r="9359" s="22" customFormat="1" spans="1:2">
      <c r="A9359" s="102"/>
      <c r="B9359" s="152"/>
    </row>
    <row r="9360" s="22" customFormat="1" spans="1:2">
      <c r="A9360" s="102"/>
      <c r="B9360" s="152"/>
    </row>
    <row r="9361" s="22" customFormat="1" spans="1:2">
      <c r="A9361" s="102"/>
      <c r="B9361" s="152"/>
    </row>
    <row r="9362" s="22" customFormat="1" spans="1:2">
      <c r="A9362" s="102"/>
      <c r="B9362" s="152"/>
    </row>
    <row r="9363" s="22" customFormat="1" spans="1:2">
      <c r="A9363" s="102"/>
      <c r="B9363" s="152"/>
    </row>
    <row r="9364" s="22" customFormat="1" spans="1:2">
      <c r="A9364" s="102"/>
      <c r="B9364" s="152"/>
    </row>
    <row r="9365" s="22" customFormat="1" spans="1:2">
      <c r="A9365" s="102"/>
      <c r="B9365" s="152"/>
    </row>
    <row r="9366" s="22" customFormat="1" spans="1:2">
      <c r="A9366" s="102"/>
      <c r="B9366" s="152"/>
    </row>
    <row r="9367" s="22" customFormat="1" spans="1:2">
      <c r="A9367" s="102"/>
      <c r="B9367" s="152"/>
    </row>
    <row r="9368" s="22" customFormat="1" spans="1:2">
      <c r="A9368" s="102"/>
      <c r="B9368" s="152"/>
    </row>
    <row r="9369" s="22" customFormat="1" spans="1:2">
      <c r="A9369" s="102"/>
      <c r="B9369" s="152"/>
    </row>
    <row r="9370" s="22" customFormat="1" spans="1:2">
      <c r="A9370" s="102"/>
      <c r="B9370" s="152"/>
    </row>
    <row r="9371" s="22" customFormat="1" spans="1:2">
      <c r="A9371" s="102"/>
      <c r="B9371" s="152"/>
    </row>
    <row r="9372" s="22" customFormat="1" spans="1:2">
      <c r="A9372" s="102"/>
      <c r="B9372" s="152"/>
    </row>
    <row r="9373" s="22" customFormat="1" spans="1:2">
      <c r="A9373" s="102"/>
      <c r="B9373" s="152"/>
    </row>
    <row r="9374" s="22" customFormat="1" spans="1:2">
      <c r="A9374" s="102"/>
      <c r="B9374" s="152"/>
    </row>
    <row r="9375" s="22" customFormat="1" spans="1:2">
      <c r="A9375" s="102"/>
      <c r="B9375" s="152"/>
    </row>
    <row r="9376" s="22" customFormat="1" spans="1:2">
      <c r="A9376" s="102"/>
      <c r="B9376" s="152"/>
    </row>
    <row r="9377" s="22" customFormat="1" spans="1:2">
      <c r="A9377" s="102"/>
      <c r="B9377" s="152"/>
    </row>
    <row r="9378" s="22" customFormat="1" spans="1:2">
      <c r="A9378" s="102"/>
      <c r="B9378" s="152"/>
    </row>
    <row r="9379" s="22" customFormat="1" spans="1:2">
      <c r="A9379" s="102"/>
      <c r="B9379" s="152"/>
    </row>
    <row r="9380" s="22" customFormat="1" spans="1:2">
      <c r="A9380" s="102"/>
      <c r="B9380" s="152"/>
    </row>
    <row r="9381" s="22" customFormat="1" spans="1:2">
      <c r="A9381" s="102"/>
      <c r="B9381" s="152"/>
    </row>
    <row r="9382" s="22" customFormat="1" spans="1:2">
      <c r="A9382" s="102"/>
      <c r="B9382" s="152"/>
    </row>
    <row r="9383" s="22" customFormat="1" spans="1:2">
      <c r="A9383" s="102"/>
      <c r="B9383" s="152"/>
    </row>
    <row r="9384" s="22" customFormat="1" spans="1:2">
      <c r="A9384" s="102"/>
      <c r="B9384" s="152"/>
    </row>
    <row r="9385" s="22" customFormat="1" spans="1:2">
      <c r="A9385" s="102"/>
      <c r="B9385" s="152"/>
    </row>
    <row r="9386" s="22" customFormat="1" spans="1:2">
      <c r="A9386" s="102"/>
      <c r="B9386" s="152"/>
    </row>
    <row r="9387" s="22" customFormat="1" spans="1:2">
      <c r="A9387" s="102"/>
      <c r="B9387" s="152"/>
    </row>
    <row r="9388" s="22" customFormat="1" spans="1:2">
      <c r="A9388" s="102"/>
      <c r="B9388" s="152"/>
    </row>
    <row r="9389" s="22" customFormat="1" spans="1:2">
      <c r="A9389" s="102"/>
      <c r="B9389" s="152"/>
    </row>
    <row r="9390" s="22" customFormat="1" spans="1:2">
      <c r="A9390" s="102"/>
      <c r="B9390" s="152"/>
    </row>
    <row r="9391" s="22" customFormat="1" spans="1:2">
      <c r="A9391" s="102"/>
      <c r="B9391" s="152"/>
    </row>
    <row r="9392" s="22" customFormat="1" spans="1:2">
      <c r="A9392" s="102"/>
      <c r="B9392" s="152"/>
    </row>
    <row r="9393" s="22" customFormat="1" spans="1:2">
      <c r="A9393" s="102"/>
      <c r="B9393" s="152"/>
    </row>
    <row r="9394" s="22" customFormat="1" spans="1:2">
      <c r="A9394" s="102"/>
      <c r="B9394" s="152"/>
    </row>
    <row r="9395" s="22" customFormat="1" spans="1:2">
      <c r="A9395" s="102"/>
      <c r="B9395" s="152"/>
    </row>
    <row r="9396" s="22" customFormat="1" spans="1:2">
      <c r="A9396" s="102"/>
      <c r="B9396" s="152"/>
    </row>
    <row r="9397" s="22" customFormat="1" spans="1:2">
      <c r="A9397" s="102"/>
      <c r="B9397" s="152"/>
    </row>
    <row r="9398" s="22" customFormat="1" spans="1:2">
      <c r="A9398" s="102"/>
      <c r="B9398" s="152"/>
    </row>
    <row r="9399" s="22" customFormat="1" spans="1:2">
      <c r="A9399" s="102"/>
      <c r="B9399" s="152"/>
    </row>
    <row r="9400" s="22" customFormat="1" spans="1:2">
      <c r="A9400" s="102"/>
      <c r="B9400" s="152"/>
    </row>
    <row r="9401" s="22" customFormat="1" spans="1:2">
      <c r="A9401" s="102"/>
      <c r="B9401" s="152"/>
    </row>
    <row r="9402" s="22" customFormat="1" spans="1:2">
      <c r="A9402" s="102"/>
      <c r="B9402" s="152"/>
    </row>
    <row r="9403" s="22" customFormat="1" spans="1:2">
      <c r="A9403" s="102"/>
      <c r="B9403" s="152"/>
    </row>
    <row r="9404" s="22" customFormat="1" spans="1:2">
      <c r="A9404" s="102"/>
      <c r="B9404" s="152"/>
    </row>
    <row r="9405" s="22" customFormat="1" spans="1:2">
      <c r="A9405" s="102"/>
      <c r="B9405" s="152"/>
    </row>
    <row r="9406" s="22" customFormat="1" spans="1:2">
      <c r="A9406" s="102"/>
      <c r="B9406" s="152"/>
    </row>
    <row r="9407" s="22" customFormat="1" spans="1:2">
      <c r="A9407" s="102"/>
      <c r="B9407" s="152"/>
    </row>
    <row r="9408" s="22" customFormat="1" spans="1:2">
      <c r="A9408" s="102"/>
      <c r="B9408" s="152"/>
    </row>
    <row r="9409" s="22" customFormat="1" spans="1:2">
      <c r="A9409" s="102"/>
      <c r="B9409" s="152"/>
    </row>
    <row r="9410" s="22" customFormat="1" spans="1:2">
      <c r="A9410" s="102"/>
      <c r="B9410" s="152"/>
    </row>
    <row r="9411" s="22" customFormat="1" spans="1:2">
      <c r="A9411" s="102"/>
      <c r="B9411" s="152"/>
    </row>
    <row r="9412" s="22" customFormat="1" spans="1:2">
      <c r="A9412" s="102"/>
      <c r="B9412" s="152"/>
    </row>
    <row r="9413" s="22" customFormat="1" spans="1:2">
      <c r="A9413" s="102"/>
      <c r="B9413" s="152"/>
    </row>
    <row r="9414" s="22" customFormat="1" spans="1:2">
      <c r="A9414" s="102"/>
      <c r="B9414" s="152"/>
    </row>
    <row r="9415" s="22" customFormat="1" spans="1:2">
      <c r="A9415" s="102"/>
      <c r="B9415" s="152"/>
    </row>
    <row r="9416" s="22" customFormat="1" spans="1:2">
      <c r="A9416" s="102"/>
      <c r="B9416" s="152"/>
    </row>
    <row r="9417" s="22" customFormat="1" spans="1:2">
      <c r="A9417" s="102"/>
      <c r="B9417" s="152"/>
    </row>
    <row r="9418" s="22" customFormat="1" spans="1:2">
      <c r="A9418" s="102"/>
      <c r="B9418" s="152"/>
    </row>
    <row r="9419" s="22" customFormat="1" spans="1:2">
      <c r="A9419" s="102"/>
      <c r="B9419" s="152"/>
    </row>
    <row r="9420" s="22" customFormat="1" spans="1:2">
      <c r="A9420" s="102"/>
      <c r="B9420" s="152"/>
    </row>
    <row r="9421" s="22" customFormat="1" spans="1:2">
      <c r="A9421" s="102"/>
      <c r="B9421" s="152"/>
    </row>
    <row r="9422" s="22" customFormat="1" spans="1:2">
      <c r="A9422" s="102"/>
      <c r="B9422" s="152"/>
    </row>
    <row r="9423" s="22" customFormat="1" spans="1:2">
      <c r="A9423" s="102"/>
      <c r="B9423" s="152"/>
    </row>
    <row r="9424" s="22" customFormat="1" spans="1:2">
      <c r="A9424" s="102"/>
      <c r="B9424" s="152"/>
    </row>
    <row r="9425" s="22" customFormat="1" spans="1:2">
      <c r="A9425" s="102"/>
      <c r="B9425" s="152"/>
    </row>
    <row r="9426" s="22" customFormat="1" spans="1:2">
      <c r="A9426" s="102"/>
      <c r="B9426" s="152"/>
    </row>
    <row r="9427" s="22" customFormat="1" spans="1:2">
      <c r="A9427" s="102"/>
      <c r="B9427" s="152"/>
    </row>
    <row r="9428" s="22" customFormat="1" spans="1:2">
      <c r="A9428" s="102"/>
      <c r="B9428" s="152"/>
    </row>
    <row r="9429" s="22" customFormat="1" spans="1:2">
      <c r="A9429" s="102"/>
      <c r="B9429" s="152"/>
    </row>
    <row r="9430" s="22" customFormat="1" spans="1:2">
      <c r="A9430" s="102"/>
      <c r="B9430" s="152"/>
    </row>
    <row r="9431" s="22" customFormat="1" spans="1:2">
      <c r="A9431" s="102"/>
      <c r="B9431" s="152"/>
    </row>
    <row r="9432" s="22" customFormat="1" spans="1:2">
      <c r="A9432" s="102"/>
      <c r="B9432" s="152"/>
    </row>
    <row r="9433" s="22" customFormat="1" spans="1:2">
      <c r="A9433" s="102"/>
      <c r="B9433" s="152"/>
    </row>
    <row r="9434" s="22" customFormat="1" spans="1:2">
      <c r="A9434" s="102"/>
      <c r="B9434" s="152"/>
    </row>
    <row r="9435" s="22" customFormat="1" spans="1:2">
      <c r="A9435" s="102"/>
      <c r="B9435" s="152"/>
    </row>
    <row r="9436" s="22" customFormat="1" spans="1:2">
      <c r="A9436" s="102"/>
      <c r="B9436" s="152"/>
    </row>
    <row r="9437" s="22" customFormat="1" spans="1:2">
      <c r="A9437" s="102"/>
      <c r="B9437" s="152"/>
    </row>
    <row r="9438" s="22" customFormat="1" spans="1:2">
      <c r="A9438" s="102"/>
      <c r="B9438" s="152"/>
    </row>
    <row r="9439" s="22" customFormat="1" spans="1:2">
      <c r="A9439" s="102"/>
      <c r="B9439" s="152"/>
    </row>
    <row r="9440" s="22" customFormat="1" spans="1:2">
      <c r="A9440" s="102"/>
      <c r="B9440" s="152"/>
    </row>
    <row r="9441" s="22" customFormat="1" spans="1:2">
      <c r="A9441" s="102"/>
      <c r="B9441" s="152"/>
    </row>
    <row r="9442" s="22" customFormat="1" spans="1:2">
      <c r="A9442" s="102"/>
      <c r="B9442" s="152"/>
    </row>
    <row r="9443" s="22" customFormat="1" spans="1:2">
      <c r="A9443" s="102"/>
      <c r="B9443" s="152"/>
    </row>
    <row r="9444" s="22" customFormat="1" spans="1:2">
      <c r="A9444" s="102"/>
      <c r="B9444" s="152"/>
    </row>
    <row r="9445" s="22" customFormat="1" spans="1:2">
      <c r="A9445" s="102"/>
      <c r="B9445" s="152"/>
    </row>
    <row r="9446" s="22" customFormat="1" spans="1:2">
      <c r="A9446" s="102"/>
      <c r="B9446" s="152"/>
    </row>
    <row r="9447" s="22" customFormat="1" spans="1:2">
      <c r="A9447" s="102"/>
      <c r="B9447" s="152"/>
    </row>
    <row r="9448" s="22" customFormat="1" spans="1:2">
      <c r="A9448" s="102"/>
      <c r="B9448" s="152"/>
    </row>
    <row r="9449" s="22" customFormat="1" spans="1:2">
      <c r="A9449" s="102"/>
      <c r="B9449" s="152"/>
    </row>
    <row r="9450" s="22" customFormat="1" spans="1:2">
      <c r="A9450" s="102"/>
      <c r="B9450" s="152"/>
    </row>
    <row r="9451" s="22" customFormat="1" spans="1:2">
      <c r="A9451" s="102"/>
      <c r="B9451" s="152"/>
    </row>
    <row r="9452" s="22" customFormat="1" spans="1:2">
      <c r="A9452" s="102"/>
      <c r="B9452" s="152"/>
    </row>
    <row r="9453" s="22" customFormat="1" spans="1:2">
      <c r="A9453" s="102"/>
      <c r="B9453" s="152"/>
    </row>
    <row r="9454" s="22" customFormat="1" spans="1:2">
      <c r="A9454" s="102"/>
      <c r="B9454" s="152"/>
    </row>
    <row r="9455" s="22" customFormat="1" spans="1:2">
      <c r="A9455" s="102"/>
      <c r="B9455" s="152"/>
    </row>
    <row r="9456" s="22" customFormat="1" spans="1:2">
      <c r="A9456" s="102"/>
      <c r="B9456" s="152"/>
    </row>
    <row r="9457" s="22" customFormat="1" spans="1:2">
      <c r="A9457" s="102"/>
      <c r="B9457" s="152"/>
    </row>
    <row r="9458" s="22" customFormat="1" spans="1:2">
      <c r="A9458" s="102"/>
      <c r="B9458" s="152"/>
    </row>
    <row r="9459" s="22" customFormat="1" spans="1:2">
      <c r="A9459" s="102"/>
      <c r="B9459" s="152"/>
    </row>
    <row r="9460" s="22" customFormat="1" spans="1:2">
      <c r="A9460" s="102"/>
      <c r="B9460" s="152"/>
    </row>
    <row r="9461" s="22" customFormat="1" spans="1:2">
      <c r="A9461" s="102"/>
      <c r="B9461" s="152"/>
    </row>
    <row r="9462" s="22" customFormat="1" spans="1:2">
      <c r="A9462" s="102"/>
      <c r="B9462" s="152"/>
    </row>
    <row r="9463" s="22" customFormat="1" spans="1:2">
      <c r="A9463" s="102"/>
      <c r="B9463" s="152"/>
    </row>
    <row r="9464" s="22" customFormat="1" spans="1:2">
      <c r="A9464" s="102"/>
      <c r="B9464" s="152"/>
    </row>
    <row r="9465" s="22" customFormat="1" spans="1:2">
      <c r="A9465" s="102"/>
      <c r="B9465" s="152"/>
    </row>
    <row r="9466" s="22" customFormat="1" spans="1:2">
      <c r="A9466" s="102"/>
      <c r="B9466" s="152"/>
    </row>
    <row r="9467" s="22" customFormat="1" spans="1:2">
      <c r="A9467" s="102"/>
      <c r="B9467" s="152"/>
    </row>
    <row r="9468" s="22" customFormat="1" spans="1:2">
      <c r="A9468" s="102"/>
      <c r="B9468" s="152"/>
    </row>
    <row r="9469" s="22" customFormat="1" spans="1:2">
      <c r="A9469" s="102"/>
      <c r="B9469" s="152"/>
    </row>
    <row r="9470" s="22" customFormat="1" spans="1:2">
      <c r="A9470" s="102"/>
      <c r="B9470" s="152"/>
    </row>
    <row r="9471" s="22" customFormat="1" spans="1:2">
      <c r="A9471" s="102"/>
      <c r="B9471" s="152"/>
    </row>
    <row r="9472" s="22" customFormat="1" spans="1:2">
      <c r="A9472" s="102"/>
      <c r="B9472" s="152"/>
    </row>
    <row r="9473" s="22" customFormat="1" spans="1:2">
      <c r="A9473" s="102"/>
      <c r="B9473" s="152"/>
    </row>
    <row r="9474" s="22" customFormat="1" spans="1:2">
      <c r="A9474" s="102"/>
      <c r="B9474" s="152"/>
    </row>
    <row r="9475" s="22" customFormat="1" spans="1:2">
      <c r="A9475" s="102"/>
      <c r="B9475" s="152"/>
    </row>
    <row r="9476" s="22" customFormat="1" spans="1:2">
      <c r="A9476" s="102"/>
      <c r="B9476" s="152"/>
    </row>
    <row r="9477" s="22" customFormat="1" spans="1:2">
      <c r="A9477" s="102"/>
      <c r="B9477" s="152"/>
    </row>
    <row r="9478" s="22" customFormat="1" spans="1:2">
      <c r="A9478" s="102"/>
      <c r="B9478" s="152"/>
    </row>
    <row r="9479" s="22" customFormat="1" spans="1:2">
      <c r="A9479" s="102"/>
      <c r="B9479" s="152"/>
    </row>
    <row r="9480" s="22" customFormat="1" spans="1:2">
      <c r="A9480" s="102"/>
      <c r="B9480" s="152"/>
    </row>
    <row r="9481" s="22" customFormat="1" spans="1:2">
      <c r="A9481" s="102"/>
      <c r="B9481" s="152"/>
    </row>
    <row r="9482" s="22" customFormat="1" spans="1:2">
      <c r="A9482" s="102"/>
      <c r="B9482" s="152"/>
    </row>
    <row r="9483" s="22" customFormat="1" spans="1:2">
      <c r="A9483" s="102"/>
      <c r="B9483" s="152"/>
    </row>
    <row r="9484" s="22" customFormat="1" spans="1:2">
      <c r="A9484" s="102"/>
      <c r="B9484" s="152"/>
    </row>
    <row r="9485" s="22" customFormat="1" spans="1:2">
      <c r="A9485" s="102"/>
      <c r="B9485" s="152"/>
    </row>
    <row r="9486" s="22" customFormat="1" spans="1:2">
      <c r="A9486" s="102"/>
      <c r="B9486" s="152"/>
    </row>
    <row r="9487" s="22" customFormat="1" spans="1:2">
      <c r="A9487" s="102"/>
      <c r="B9487" s="152"/>
    </row>
    <row r="9488" s="22" customFormat="1" spans="1:2">
      <c r="A9488" s="102"/>
      <c r="B9488" s="152"/>
    </row>
    <row r="9489" s="22" customFormat="1" spans="1:2">
      <c r="A9489" s="102"/>
      <c r="B9489" s="152"/>
    </row>
    <row r="9490" s="22" customFormat="1" spans="1:2">
      <c r="A9490" s="102"/>
      <c r="B9490" s="152"/>
    </row>
    <row r="9491" s="22" customFormat="1" spans="1:2">
      <c r="A9491" s="102"/>
      <c r="B9491" s="152"/>
    </row>
    <row r="9492" s="22" customFormat="1" spans="1:2">
      <c r="A9492" s="102"/>
      <c r="B9492" s="152"/>
    </row>
    <row r="9493" s="22" customFormat="1" spans="1:2">
      <c r="A9493" s="102"/>
      <c r="B9493" s="152"/>
    </row>
    <row r="9494" s="22" customFormat="1" spans="1:2">
      <c r="A9494" s="102"/>
      <c r="B9494" s="152"/>
    </row>
    <row r="9495" s="22" customFormat="1" spans="1:2">
      <c r="A9495" s="102"/>
      <c r="B9495" s="152"/>
    </row>
    <row r="9496" s="22" customFormat="1" spans="1:2">
      <c r="A9496" s="102"/>
      <c r="B9496" s="152"/>
    </row>
    <row r="9497" s="22" customFormat="1" spans="1:2">
      <c r="A9497" s="102"/>
      <c r="B9497" s="152"/>
    </row>
    <row r="9498" s="22" customFormat="1" spans="1:2">
      <c r="A9498" s="102"/>
      <c r="B9498" s="152"/>
    </row>
    <row r="9499" s="22" customFormat="1" spans="1:2">
      <c r="A9499" s="102"/>
      <c r="B9499" s="152"/>
    </row>
    <row r="9500" s="22" customFormat="1" spans="1:2">
      <c r="A9500" s="102"/>
      <c r="B9500" s="152"/>
    </row>
    <row r="9501" s="22" customFormat="1" spans="1:2">
      <c r="A9501" s="102"/>
      <c r="B9501" s="152"/>
    </row>
    <row r="9502" s="22" customFormat="1" spans="1:2">
      <c r="A9502" s="102"/>
      <c r="B9502" s="152"/>
    </row>
    <row r="9503" s="22" customFormat="1" spans="1:2">
      <c r="A9503" s="102"/>
      <c r="B9503" s="152"/>
    </row>
    <row r="9504" s="22" customFormat="1" spans="1:2">
      <c r="A9504" s="102"/>
      <c r="B9504" s="152"/>
    </row>
    <row r="9505" s="22" customFormat="1" spans="1:2">
      <c r="A9505" s="102"/>
      <c r="B9505" s="152"/>
    </row>
    <row r="9506" s="22" customFormat="1" spans="1:2">
      <c r="A9506" s="102"/>
      <c r="B9506" s="152"/>
    </row>
    <row r="9507" s="22" customFormat="1" spans="1:2">
      <c r="A9507" s="102"/>
      <c r="B9507" s="152"/>
    </row>
    <row r="9508" s="22" customFormat="1" spans="1:2">
      <c r="A9508" s="102"/>
      <c r="B9508" s="152"/>
    </row>
    <row r="9509" s="22" customFormat="1" spans="1:2">
      <c r="A9509" s="102"/>
      <c r="B9509" s="152"/>
    </row>
    <row r="9510" s="22" customFormat="1" spans="1:2">
      <c r="A9510" s="102"/>
      <c r="B9510" s="152"/>
    </row>
    <row r="9511" s="22" customFormat="1" spans="1:2">
      <c r="A9511" s="102"/>
      <c r="B9511" s="152"/>
    </row>
    <row r="9512" s="22" customFormat="1" spans="1:2">
      <c r="A9512" s="102"/>
      <c r="B9512" s="152"/>
    </row>
    <row r="9513" s="22" customFormat="1" spans="1:2">
      <c r="A9513" s="102"/>
      <c r="B9513" s="152"/>
    </row>
    <row r="9514" s="22" customFormat="1" spans="1:2">
      <c r="A9514" s="102"/>
      <c r="B9514" s="152"/>
    </row>
    <row r="9515" s="22" customFormat="1" spans="1:2">
      <c r="A9515" s="102"/>
      <c r="B9515" s="152"/>
    </row>
    <row r="9516" s="22" customFormat="1" spans="1:2">
      <c r="A9516" s="102"/>
      <c r="B9516" s="152"/>
    </row>
    <row r="9517" s="22" customFormat="1" spans="1:2">
      <c r="A9517" s="102"/>
      <c r="B9517" s="152"/>
    </row>
    <row r="9518" s="22" customFormat="1" spans="1:2">
      <c r="A9518" s="102"/>
      <c r="B9518" s="152"/>
    </row>
    <row r="9519" s="22" customFormat="1" spans="1:2">
      <c r="A9519" s="102"/>
      <c r="B9519" s="152"/>
    </row>
    <row r="9520" s="22" customFormat="1" spans="1:2">
      <c r="A9520" s="102"/>
      <c r="B9520" s="152"/>
    </row>
    <row r="9521" s="22" customFormat="1" spans="1:2">
      <c r="A9521" s="102"/>
      <c r="B9521" s="152"/>
    </row>
    <row r="9522" s="22" customFormat="1" spans="1:2">
      <c r="A9522" s="102"/>
      <c r="B9522" s="152"/>
    </row>
    <row r="9523" s="22" customFormat="1" spans="1:2">
      <c r="A9523" s="102"/>
      <c r="B9523" s="152"/>
    </row>
    <row r="9524" s="22" customFormat="1" spans="1:2">
      <c r="A9524" s="102"/>
      <c r="B9524" s="152"/>
    </row>
    <row r="9525" s="22" customFormat="1" spans="1:2">
      <c r="A9525" s="102"/>
      <c r="B9525" s="152"/>
    </row>
    <row r="9526" s="22" customFormat="1" spans="1:2">
      <c r="A9526" s="102"/>
      <c r="B9526" s="152"/>
    </row>
    <row r="9527" s="22" customFormat="1" spans="1:2">
      <c r="A9527" s="102"/>
      <c r="B9527" s="152"/>
    </row>
    <row r="9528" s="22" customFormat="1" spans="1:2">
      <c r="A9528" s="102"/>
      <c r="B9528" s="152"/>
    </row>
    <row r="9529" s="22" customFormat="1" spans="1:2">
      <c r="A9529" s="102"/>
      <c r="B9529" s="152"/>
    </row>
    <row r="9530" s="22" customFormat="1" spans="1:2">
      <c r="A9530" s="102"/>
      <c r="B9530" s="152"/>
    </row>
    <row r="9531" s="22" customFormat="1" spans="1:2">
      <c r="A9531" s="102"/>
      <c r="B9531" s="152"/>
    </row>
    <row r="9532" s="22" customFormat="1" spans="1:2">
      <c r="A9532" s="102"/>
      <c r="B9532" s="152"/>
    </row>
    <row r="9533" s="22" customFormat="1" spans="1:2">
      <c r="A9533" s="102"/>
      <c r="B9533" s="152"/>
    </row>
    <row r="9534" s="22" customFormat="1" spans="1:2">
      <c r="A9534" s="102"/>
      <c r="B9534" s="152"/>
    </row>
    <row r="9535" s="22" customFormat="1" spans="1:2">
      <c r="A9535" s="102"/>
      <c r="B9535" s="152"/>
    </row>
    <row r="9536" s="22" customFormat="1" spans="1:2">
      <c r="A9536" s="102"/>
      <c r="B9536" s="152"/>
    </row>
    <row r="9537" s="22" customFormat="1" spans="1:2">
      <c r="A9537" s="102"/>
      <c r="B9537" s="152"/>
    </row>
    <row r="9538" s="22" customFormat="1" spans="1:2">
      <c r="A9538" s="102"/>
      <c r="B9538" s="152"/>
    </row>
    <row r="9539" s="22" customFormat="1" spans="1:2">
      <c r="A9539" s="102"/>
      <c r="B9539" s="152"/>
    </row>
    <row r="9540" s="22" customFormat="1" spans="1:2">
      <c r="A9540" s="102"/>
      <c r="B9540" s="152"/>
    </row>
    <row r="9541" s="22" customFormat="1" spans="1:2">
      <c r="A9541" s="102"/>
      <c r="B9541" s="152"/>
    </row>
    <row r="9542" s="22" customFormat="1" spans="1:2">
      <c r="A9542" s="102"/>
      <c r="B9542" s="152"/>
    </row>
    <row r="9543" s="22" customFormat="1" spans="1:2">
      <c r="A9543" s="102"/>
      <c r="B9543" s="152"/>
    </row>
    <row r="9544" s="22" customFormat="1" spans="1:2">
      <c r="A9544" s="102"/>
      <c r="B9544" s="152"/>
    </row>
    <row r="9545" s="22" customFormat="1" spans="1:2">
      <c r="A9545" s="102"/>
      <c r="B9545" s="152"/>
    </row>
    <row r="9546" s="22" customFormat="1" spans="1:2">
      <c r="A9546" s="102"/>
      <c r="B9546" s="152"/>
    </row>
    <row r="9547" s="22" customFormat="1" spans="1:2">
      <c r="A9547" s="102"/>
      <c r="B9547" s="152"/>
    </row>
    <row r="9548" s="22" customFormat="1" spans="1:2">
      <c r="A9548" s="102"/>
      <c r="B9548" s="152"/>
    </row>
    <row r="9549" s="22" customFormat="1" spans="1:2">
      <c r="A9549" s="102"/>
      <c r="B9549" s="152"/>
    </row>
    <row r="9550" s="22" customFormat="1" spans="1:2">
      <c r="A9550" s="102"/>
      <c r="B9550" s="152"/>
    </row>
    <row r="9551" s="22" customFormat="1" spans="1:2">
      <c r="A9551" s="102"/>
      <c r="B9551" s="152"/>
    </row>
    <row r="9552" s="22" customFormat="1" spans="1:2">
      <c r="A9552" s="102"/>
      <c r="B9552" s="152"/>
    </row>
    <row r="9553" s="22" customFormat="1" spans="1:2">
      <c r="A9553" s="102"/>
      <c r="B9553" s="152"/>
    </row>
    <row r="9554" s="22" customFormat="1" spans="1:2">
      <c r="A9554" s="102"/>
      <c r="B9554" s="152"/>
    </row>
    <row r="9555" s="22" customFormat="1" spans="1:2">
      <c r="A9555" s="102"/>
      <c r="B9555" s="152"/>
    </row>
    <row r="9556" s="22" customFormat="1" spans="1:2">
      <c r="A9556" s="102"/>
      <c r="B9556" s="152"/>
    </row>
    <row r="9557" s="22" customFormat="1" spans="1:2">
      <c r="A9557" s="102"/>
      <c r="B9557" s="152"/>
    </row>
    <row r="9558" s="22" customFormat="1" spans="1:2">
      <c r="A9558" s="102"/>
      <c r="B9558" s="152"/>
    </row>
    <row r="9559" s="22" customFormat="1" spans="1:2">
      <c r="A9559" s="102"/>
      <c r="B9559" s="152"/>
    </row>
    <row r="9560" s="22" customFormat="1" spans="1:2">
      <c r="A9560" s="102"/>
      <c r="B9560" s="152"/>
    </row>
    <row r="9561" s="22" customFormat="1" spans="1:2">
      <c r="A9561" s="102"/>
      <c r="B9561" s="152"/>
    </row>
    <row r="9562" s="22" customFormat="1" spans="1:2">
      <c r="A9562" s="102"/>
      <c r="B9562" s="152"/>
    </row>
    <row r="9563" s="22" customFormat="1" spans="1:2">
      <c r="A9563" s="102"/>
      <c r="B9563" s="152"/>
    </row>
    <row r="9564" s="22" customFormat="1" spans="1:2">
      <c r="A9564" s="102"/>
      <c r="B9564" s="152"/>
    </row>
    <row r="9565" s="22" customFormat="1" spans="1:2">
      <c r="A9565" s="102"/>
      <c r="B9565" s="152"/>
    </row>
    <row r="9566" s="22" customFormat="1" spans="1:2">
      <c r="A9566" s="102"/>
      <c r="B9566" s="152"/>
    </row>
    <row r="9567" s="22" customFormat="1" spans="1:2">
      <c r="A9567" s="102"/>
      <c r="B9567" s="152"/>
    </row>
    <row r="9568" s="22" customFormat="1" spans="1:2">
      <c r="A9568" s="102"/>
      <c r="B9568" s="152"/>
    </row>
    <row r="9569" s="22" customFormat="1" spans="1:2">
      <c r="A9569" s="102"/>
      <c r="B9569" s="152"/>
    </row>
    <row r="9570" s="22" customFormat="1" spans="1:2">
      <c r="A9570" s="102"/>
      <c r="B9570" s="152"/>
    </row>
    <row r="9571" s="22" customFormat="1" spans="1:2">
      <c r="A9571" s="102"/>
      <c r="B9571" s="152"/>
    </row>
    <row r="9572" s="22" customFormat="1" spans="1:2">
      <c r="A9572" s="102"/>
      <c r="B9572" s="152"/>
    </row>
    <row r="9573" s="22" customFormat="1" spans="1:2">
      <c r="A9573" s="102"/>
      <c r="B9573" s="152"/>
    </row>
    <row r="9574" s="22" customFormat="1" spans="1:2">
      <c r="A9574" s="102"/>
      <c r="B9574" s="152"/>
    </row>
    <row r="9575" s="22" customFormat="1" spans="1:2">
      <c r="A9575" s="102"/>
      <c r="B9575" s="152"/>
    </row>
    <row r="9576" s="22" customFormat="1" spans="1:2">
      <c r="A9576" s="102"/>
      <c r="B9576" s="152"/>
    </row>
    <row r="9577" s="22" customFormat="1" spans="1:2">
      <c r="A9577" s="102"/>
      <c r="B9577" s="152"/>
    </row>
    <row r="9578" s="22" customFormat="1" spans="1:2">
      <c r="A9578" s="102"/>
      <c r="B9578" s="152"/>
    </row>
    <row r="9579" s="22" customFormat="1" spans="1:2">
      <c r="A9579" s="102"/>
      <c r="B9579" s="152"/>
    </row>
    <row r="9580" s="22" customFormat="1" spans="1:2">
      <c r="A9580" s="102"/>
      <c r="B9580" s="152"/>
    </row>
    <row r="9581" s="22" customFormat="1" spans="1:2">
      <c r="A9581" s="102"/>
      <c r="B9581" s="152"/>
    </row>
    <row r="9582" s="22" customFormat="1" spans="1:2">
      <c r="A9582" s="102"/>
      <c r="B9582" s="152"/>
    </row>
    <row r="9583" s="22" customFormat="1" spans="1:2">
      <c r="A9583" s="102"/>
      <c r="B9583" s="152"/>
    </row>
    <row r="9584" s="22" customFormat="1" spans="1:2">
      <c r="A9584" s="102"/>
      <c r="B9584" s="152"/>
    </row>
    <row r="9585" s="22" customFormat="1" spans="1:2">
      <c r="A9585" s="102"/>
      <c r="B9585" s="152"/>
    </row>
    <row r="9586" s="22" customFormat="1" spans="1:2">
      <c r="A9586" s="102"/>
      <c r="B9586" s="152"/>
    </row>
    <row r="9587" s="22" customFormat="1" spans="1:2">
      <c r="A9587" s="102"/>
      <c r="B9587" s="152"/>
    </row>
    <row r="9588" s="22" customFormat="1" spans="1:2">
      <c r="A9588" s="102"/>
      <c r="B9588" s="152"/>
    </row>
    <row r="9589" s="22" customFormat="1" spans="1:2">
      <c r="A9589" s="102"/>
      <c r="B9589" s="152"/>
    </row>
    <row r="9590" s="22" customFormat="1" spans="1:2">
      <c r="A9590" s="102"/>
      <c r="B9590" s="152"/>
    </row>
    <row r="9591" s="22" customFormat="1" spans="1:2">
      <c r="A9591" s="102"/>
      <c r="B9591" s="152"/>
    </row>
    <row r="9592" s="22" customFormat="1" spans="1:2">
      <c r="A9592" s="102"/>
      <c r="B9592" s="152"/>
    </row>
    <row r="9593" s="22" customFormat="1" spans="1:2">
      <c r="A9593" s="102"/>
      <c r="B9593" s="152"/>
    </row>
    <row r="9594" s="22" customFormat="1" spans="1:2">
      <c r="A9594" s="102"/>
      <c r="B9594" s="152"/>
    </row>
    <row r="9595" s="22" customFormat="1" spans="1:2">
      <c r="A9595" s="102"/>
      <c r="B9595" s="152"/>
    </row>
    <row r="9596" s="22" customFormat="1" spans="1:2">
      <c r="A9596" s="102"/>
      <c r="B9596" s="152"/>
    </row>
    <row r="9597" s="22" customFormat="1" spans="1:2">
      <c r="A9597" s="102"/>
      <c r="B9597" s="152"/>
    </row>
    <row r="9598" s="22" customFormat="1" spans="1:2">
      <c r="A9598" s="102"/>
      <c r="B9598" s="152"/>
    </row>
    <row r="9599" s="22" customFormat="1" spans="1:2">
      <c r="A9599" s="102"/>
      <c r="B9599" s="152"/>
    </row>
    <row r="9600" s="22" customFormat="1" spans="1:2">
      <c r="A9600" s="102"/>
      <c r="B9600" s="152"/>
    </row>
    <row r="9601" s="22" customFormat="1" spans="1:2">
      <c r="A9601" s="102"/>
      <c r="B9601" s="152"/>
    </row>
    <row r="9602" s="22" customFormat="1" spans="1:2">
      <c r="A9602" s="102"/>
      <c r="B9602" s="152"/>
    </row>
    <row r="9603" s="22" customFormat="1" spans="1:2">
      <c r="A9603" s="102"/>
      <c r="B9603" s="152"/>
    </row>
    <row r="9604" s="22" customFormat="1" spans="1:2">
      <c r="A9604" s="102"/>
      <c r="B9604" s="152"/>
    </row>
    <row r="9605" s="22" customFormat="1" spans="1:2">
      <c r="A9605" s="102"/>
      <c r="B9605" s="152"/>
    </row>
    <row r="9606" s="22" customFormat="1" spans="1:2">
      <c r="A9606" s="102"/>
      <c r="B9606" s="152"/>
    </row>
    <row r="9607" s="22" customFormat="1" spans="1:2">
      <c r="A9607" s="102"/>
      <c r="B9607" s="152"/>
    </row>
    <row r="9608" s="22" customFormat="1" spans="1:2">
      <c r="A9608" s="102"/>
      <c r="B9608" s="152"/>
    </row>
    <row r="9609" s="22" customFormat="1" spans="1:2">
      <c r="A9609" s="102"/>
      <c r="B9609" s="152"/>
    </row>
    <row r="9610" s="22" customFormat="1" spans="1:2">
      <c r="A9610" s="102"/>
      <c r="B9610" s="152"/>
    </row>
    <row r="9611" s="22" customFormat="1" spans="1:2">
      <c r="A9611" s="102"/>
      <c r="B9611" s="152"/>
    </row>
    <row r="9612" s="22" customFormat="1" spans="1:2">
      <c r="A9612" s="102"/>
      <c r="B9612" s="152"/>
    </row>
    <row r="9613" s="22" customFormat="1" spans="1:2">
      <c r="A9613" s="102"/>
      <c r="B9613" s="152"/>
    </row>
    <row r="9614" s="22" customFormat="1" spans="1:2">
      <c r="A9614" s="102"/>
      <c r="B9614" s="152"/>
    </row>
    <row r="9615" s="22" customFormat="1" spans="1:2">
      <c r="A9615" s="102"/>
      <c r="B9615" s="152"/>
    </row>
    <row r="9616" s="22" customFormat="1" spans="1:2">
      <c r="A9616" s="102"/>
      <c r="B9616" s="152"/>
    </row>
    <row r="9617" s="22" customFormat="1" spans="1:2">
      <c r="A9617" s="102"/>
      <c r="B9617" s="152"/>
    </row>
    <row r="9618" s="22" customFormat="1" spans="1:2">
      <c r="A9618" s="102"/>
      <c r="B9618" s="152"/>
    </row>
    <row r="9619" s="22" customFormat="1" spans="1:2">
      <c r="A9619" s="102"/>
      <c r="B9619" s="152"/>
    </row>
    <row r="9620" s="22" customFormat="1" spans="1:2">
      <c r="A9620" s="102"/>
      <c r="B9620" s="152"/>
    </row>
    <row r="9621" s="22" customFormat="1" spans="1:2">
      <c r="A9621" s="102"/>
      <c r="B9621" s="152"/>
    </row>
    <row r="9622" s="22" customFormat="1" spans="1:2">
      <c r="A9622" s="102"/>
      <c r="B9622" s="152"/>
    </row>
    <row r="9623" s="22" customFormat="1" spans="1:2">
      <c r="A9623" s="102"/>
      <c r="B9623" s="152"/>
    </row>
    <row r="9624" s="22" customFormat="1" spans="1:2">
      <c r="A9624" s="102"/>
      <c r="B9624" s="152"/>
    </row>
    <row r="9625" s="22" customFormat="1" spans="1:2">
      <c r="A9625" s="102"/>
      <c r="B9625" s="152"/>
    </row>
    <row r="9626" s="22" customFormat="1" spans="1:2">
      <c r="A9626" s="102"/>
      <c r="B9626" s="152"/>
    </row>
    <row r="9627" s="22" customFormat="1" spans="1:2">
      <c r="A9627" s="102"/>
      <c r="B9627" s="152"/>
    </row>
    <row r="9628" s="22" customFormat="1" spans="1:2">
      <c r="A9628" s="102"/>
      <c r="B9628" s="152"/>
    </row>
    <row r="9629" s="22" customFormat="1" spans="1:2">
      <c r="A9629" s="102"/>
      <c r="B9629" s="152"/>
    </row>
    <row r="9630" s="22" customFormat="1" spans="1:2">
      <c r="A9630" s="102"/>
      <c r="B9630" s="152"/>
    </row>
    <row r="9631" s="22" customFormat="1" spans="1:2">
      <c r="A9631" s="102"/>
      <c r="B9631" s="152"/>
    </row>
    <row r="9632" s="22" customFormat="1" spans="1:2">
      <c r="A9632" s="102"/>
      <c r="B9632" s="152"/>
    </row>
    <row r="9633" s="22" customFormat="1" spans="1:2">
      <c r="A9633" s="102"/>
      <c r="B9633" s="152"/>
    </row>
    <row r="9634" s="22" customFormat="1" spans="1:2">
      <c r="A9634" s="102"/>
      <c r="B9634" s="152"/>
    </row>
    <row r="9635" s="22" customFormat="1" spans="1:2">
      <c r="A9635" s="102"/>
      <c r="B9635" s="152"/>
    </row>
    <row r="9636" s="22" customFormat="1" spans="1:2">
      <c r="A9636" s="102"/>
      <c r="B9636" s="152"/>
    </row>
    <row r="9637" s="22" customFormat="1" spans="1:2">
      <c r="A9637" s="102"/>
      <c r="B9637" s="152"/>
    </row>
    <row r="9638" s="22" customFormat="1" spans="1:2">
      <c r="A9638" s="102"/>
      <c r="B9638" s="152"/>
    </row>
    <row r="9639" s="22" customFormat="1" spans="1:2">
      <c r="A9639" s="102"/>
      <c r="B9639" s="152"/>
    </row>
    <row r="9640" s="22" customFormat="1" spans="1:2">
      <c r="A9640" s="102"/>
      <c r="B9640" s="152"/>
    </row>
    <row r="9641" s="22" customFormat="1" spans="1:2">
      <c r="A9641" s="102"/>
      <c r="B9641" s="152"/>
    </row>
    <row r="9642" s="22" customFormat="1" spans="1:2">
      <c r="A9642" s="102"/>
      <c r="B9642" s="152"/>
    </row>
    <row r="9643" s="22" customFormat="1" spans="1:2">
      <c r="A9643" s="102"/>
      <c r="B9643" s="152"/>
    </row>
    <row r="9644" s="22" customFormat="1" spans="1:2">
      <c r="A9644" s="102"/>
      <c r="B9644" s="152"/>
    </row>
    <row r="9645" s="22" customFormat="1" spans="1:2">
      <c r="A9645" s="102"/>
      <c r="B9645" s="152"/>
    </row>
    <row r="9646" s="22" customFormat="1" spans="1:2">
      <c r="A9646" s="102"/>
      <c r="B9646" s="152"/>
    </row>
    <row r="9647" s="22" customFormat="1" spans="1:2">
      <c r="A9647" s="102"/>
      <c r="B9647" s="152"/>
    </row>
    <row r="9648" s="22" customFormat="1" spans="1:2">
      <c r="A9648" s="102"/>
      <c r="B9648" s="152"/>
    </row>
    <row r="9649" s="22" customFormat="1" spans="1:2">
      <c r="A9649" s="102"/>
      <c r="B9649" s="152"/>
    </row>
    <row r="9650" s="22" customFormat="1" spans="1:2">
      <c r="A9650" s="102"/>
      <c r="B9650" s="152"/>
    </row>
    <row r="9651" s="22" customFormat="1" spans="1:2">
      <c r="A9651" s="102"/>
      <c r="B9651" s="152"/>
    </row>
    <row r="9652" s="22" customFormat="1" spans="1:2">
      <c r="A9652" s="102"/>
      <c r="B9652" s="152"/>
    </row>
    <row r="9653" s="22" customFormat="1" spans="1:2">
      <c r="A9653" s="102"/>
      <c r="B9653" s="152"/>
    </row>
    <row r="9654" s="22" customFormat="1" spans="1:2">
      <c r="A9654" s="102"/>
      <c r="B9654" s="152"/>
    </row>
    <row r="9655" s="22" customFormat="1" spans="1:2">
      <c r="A9655" s="102"/>
      <c r="B9655" s="152"/>
    </row>
    <row r="9656" s="22" customFormat="1" spans="1:2">
      <c r="A9656" s="102"/>
      <c r="B9656" s="152"/>
    </row>
    <row r="9657" s="22" customFormat="1" spans="1:2">
      <c r="A9657" s="102"/>
      <c r="B9657" s="152"/>
    </row>
    <row r="9658" s="22" customFormat="1" spans="1:2">
      <c r="A9658" s="102"/>
      <c r="B9658" s="152"/>
    </row>
    <row r="9659" s="22" customFormat="1" spans="1:2">
      <c r="A9659" s="102"/>
      <c r="B9659" s="152"/>
    </row>
    <row r="9660" s="22" customFormat="1" spans="1:2">
      <c r="A9660" s="102"/>
      <c r="B9660" s="152"/>
    </row>
    <row r="9661" s="22" customFormat="1" spans="1:2">
      <c r="A9661" s="102"/>
      <c r="B9661" s="152"/>
    </row>
    <row r="9662" s="22" customFormat="1" spans="1:2">
      <c r="A9662" s="102"/>
      <c r="B9662" s="152"/>
    </row>
    <row r="9663" s="22" customFormat="1" spans="1:2">
      <c r="A9663" s="102"/>
      <c r="B9663" s="152"/>
    </row>
    <row r="9664" s="22" customFormat="1" spans="1:2">
      <c r="A9664" s="102"/>
      <c r="B9664" s="152"/>
    </row>
    <row r="9665" s="22" customFormat="1" spans="1:2">
      <c r="A9665" s="102"/>
      <c r="B9665" s="152"/>
    </row>
    <row r="9666" s="22" customFormat="1" spans="1:2">
      <c r="A9666" s="102"/>
      <c r="B9666" s="152"/>
    </row>
    <row r="9667" s="22" customFormat="1" spans="1:2">
      <c r="A9667" s="102"/>
      <c r="B9667" s="152"/>
    </row>
    <row r="9668" s="22" customFormat="1" spans="1:2">
      <c r="A9668" s="102"/>
      <c r="B9668" s="152"/>
    </row>
    <row r="9669" s="22" customFormat="1" spans="1:2">
      <c r="A9669" s="102"/>
      <c r="B9669" s="152"/>
    </row>
    <row r="9670" s="22" customFormat="1" spans="1:2">
      <c r="A9670" s="102"/>
      <c r="B9670" s="152"/>
    </row>
    <row r="9671" s="22" customFormat="1" spans="1:2">
      <c r="A9671" s="102"/>
      <c r="B9671" s="152"/>
    </row>
    <row r="9672" s="22" customFormat="1" spans="1:2">
      <c r="A9672" s="102"/>
      <c r="B9672" s="152"/>
    </row>
    <row r="9673" s="22" customFormat="1" spans="1:2">
      <c r="A9673" s="102"/>
      <c r="B9673" s="152"/>
    </row>
    <row r="9674" s="22" customFormat="1" spans="1:2">
      <c r="A9674" s="102"/>
      <c r="B9674" s="152"/>
    </row>
    <row r="9675" s="22" customFormat="1" spans="1:2">
      <c r="A9675" s="102"/>
      <c r="B9675" s="152"/>
    </row>
    <row r="9676" s="22" customFormat="1" spans="1:2">
      <c r="A9676" s="102"/>
      <c r="B9676" s="152"/>
    </row>
    <row r="9677" s="22" customFormat="1" spans="1:2">
      <c r="A9677" s="102"/>
      <c r="B9677" s="152"/>
    </row>
    <row r="9678" s="22" customFormat="1" spans="1:2">
      <c r="A9678" s="102"/>
      <c r="B9678" s="152"/>
    </row>
    <row r="9679" s="22" customFormat="1" spans="1:2">
      <c r="A9679" s="102"/>
      <c r="B9679" s="152"/>
    </row>
    <row r="9680" s="22" customFormat="1" spans="1:2">
      <c r="A9680" s="102"/>
      <c r="B9680" s="152"/>
    </row>
    <row r="9681" s="22" customFormat="1" spans="1:2">
      <c r="A9681" s="102"/>
      <c r="B9681" s="152"/>
    </row>
    <row r="9682" s="22" customFormat="1" spans="1:2">
      <c r="A9682" s="102"/>
      <c r="B9682" s="152"/>
    </row>
    <row r="9683" s="22" customFormat="1" spans="1:2">
      <c r="A9683" s="102"/>
      <c r="B9683" s="152"/>
    </row>
    <row r="9684" s="22" customFormat="1" spans="1:2">
      <c r="A9684" s="102"/>
      <c r="B9684" s="152"/>
    </row>
    <row r="9685" s="22" customFormat="1" spans="1:2">
      <c r="A9685" s="102"/>
      <c r="B9685" s="152"/>
    </row>
    <row r="9686" s="22" customFormat="1" spans="1:2">
      <c r="A9686" s="102"/>
      <c r="B9686" s="152"/>
    </row>
    <row r="9687" s="22" customFormat="1" spans="1:2">
      <c r="A9687" s="102"/>
      <c r="B9687" s="152"/>
    </row>
    <row r="9688" s="22" customFormat="1" spans="1:2">
      <c r="A9688" s="102"/>
      <c r="B9688" s="152"/>
    </row>
    <row r="9689" s="22" customFormat="1" spans="1:2">
      <c r="A9689" s="102"/>
      <c r="B9689" s="152"/>
    </row>
    <row r="9690" s="22" customFormat="1" spans="1:2">
      <c r="A9690" s="102"/>
      <c r="B9690" s="152"/>
    </row>
    <row r="9691" s="22" customFormat="1" spans="1:2">
      <c r="A9691" s="102"/>
      <c r="B9691" s="152"/>
    </row>
    <row r="9692" s="22" customFormat="1" spans="1:2">
      <c r="A9692" s="102"/>
      <c r="B9692" s="152"/>
    </row>
    <row r="9693" s="22" customFormat="1" spans="1:2">
      <c r="A9693" s="102"/>
      <c r="B9693" s="152"/>
    </row>
    <row r="9694" s="22" customFormat="1" spans="1:2">
      <c r="A9694" s="102"/>
      <c r="B9694" s="152"/>
    </row>
    <row r="9695" s="22" customFormat="1" spans="1:2">
      <c r="A9695" s="102"/>
      <c r="B9695" s="152"/>
    </row>
    <row r="9696" s="22" customFormat="1" spans="1:2">
      <c r="A9696" s="102"/>
      <c r="B9696" s="152"/>
    </row>
    <row r="9697" s="22" customFormat="1" spans="1:2">
      <c r="A9697" s="102"/>
      <c r="B9697" s="152"/>
    </row>
    <row r="9698" s="22" customFormat="1" spans="1:2">
      <c r="A9698" s="102"/>
      <c r="B9698" s="152"/>
    </row>
    <row r="9699" s="22" customFormat="1" spans="1:2">
      <c r="A9699" s="102"/>
      <c r="B9699" s="152"/>
    </row>
    <row r="9700" s="22" customFormat="1" spans="1:2">
      <c r="A9700" s="102"/>
      <c r="B9700" s="152"/>
    </row>
    <row r="9701" s="22" customFormat="1" spans="1:2">
      <c r="A9701" s="102"/>
      <c r="B9701" s="152"/>
    </row>
    <row r="9702" s="22" customFormat="1" spans="1:2">
      <c r="A9702" s="102"/>
      <c r="B9702" s="152"/>
    </row>
    <row r="9703" s="22" customFormat="1" spans="1:2">
      <c r="A9703" s="102"/>
      <c r="B9703" s="152"/>
    </row>
    <row r="9704" s="22" customFormat="1" spans="1:2">
      <c r="A9704" s="102"/>
      <c r="B9704" s="152"/>
    </row>
    <row r="9705" s="22" customFormat="1" spans="1:2">
      <c r="A9705" s="102"/>
      <c r="B9705" s="152"/>
    </row>
    <row r="9706" s="22" customFormat="1" spans="1:2">
      <c r="A9706" s="102"/>
      <c r="B9706" s="152"/>
    </row>
    <row r="9707" s="22" customFormat="1" spans="1:2">
      <c r="A9707" s="102"/>
      <c r="B9707" s="152"/>
    </row>
    <row r="9708" s="22" customFormat="1" spans="1:2">
      <c r="A9708" s="102"/>
      <c r="B9708" s="152"/>
    </row>
    <row r="9709" s="22" customFormat="1" spans="1:2">
      <c r="A9709" s="102"/>
      <c r="B9709" s="152"/>
    </row>
    <row r="9710" s="22" customFormat="1" spans="1:2">
      <c r="A9710" s="102"/>
      <c r="B9710" s="152"/>
    </row>
    <row r="9711" s="22" customFormat="1" spans="1:2">
      <c r="A9711" s="102"/>
      <c r="B9711" s="152"/>
    </row>
    <row r="9712" s="22" customFormat="1" spans="1:2">
      <c r="A9712" s="102"/>
      <c r="B9712" s="152"/>
    </row>
    <row r="9713" s="22" customFormat="1" spans="1:2">
      <c r="A9713" s="102"/>
      <c r="B9713" s="152"/>
    </row>
    <row r="9714" s="22" customFormat="1" spans="1:2">
      <c r="A9714" s="102"/>
      <c r="B9714" s="152"/>
    </row>
    <row r="9715" s="22" customFormat="1" spans="1:2">
      <c r="A9715" s="102"/>
      <c r="B9715" s="152"/>
    </row>
    <row r="9716" s="22" customFormat="1" spans="1:2">
      <c r="A9716" s="102"/>
      <c r="B9716" s="152"/>
    </row>
    <row r="9717" s="22" customFormat="1" spans="1:2">
      <c r="A9717" s="102"/>
      <c r="B9717" s="152"/>
    </row>
    <row r="9718" s="22" customFormat="1" spans="1:2">
      <c r="A9718" s="102"/>
      <c r="B9718" s="152"/>
    </row>
    <row r="9719" s="22" customFormat="1" spans="1:2">
      <c r="A9719" s="102"/>
      <c r="B9719" s="152"/>
    </row>
    <row r="9720" s="22" customFormat="1" spans="1:2">
      <c r="A9720" s="102"/>
      <c r="B9720" s="152"/>
    </row>
    <row r="9721" s="22" customFormat="1" spans="1:2">
      <c r="A9721" s="102"/>
      <c r="B9721" s="152"/>
    </row>
    <row r="9722" s="22" customFormat="1" spans="1:2">
      <c r="A9722" s="102"/>
      <c r="B9722" s="152"/>
    </row>
    <row r="9723" s="22" customFormat="1" spans="1:2">
      <c r="A9723" s="102"/>
      <c r="B9723" s="152"/>
    </row>
    <row r="9724" s="22" customFormat="1" spans="1:2">
      <c r="A9724" s="102"/>
      <c r="B9724" s="152"/>
    </row>
    <row r="9725" s="22" customFormat="1" spans="1:2">
      <c r="A9725" s="102"/>
      <c r="B9725" s="152"/>
    </row>
    <row r="9726" s="22" customFormat="1" spans="1:2">
      <c r="A9726" s="102"/>
      <c r="B9726" s="152"/>
    </row>
    <row r="9727" s="22" customFormat="1" spans="1:2">
      <c r="A9727" s="102"/>
      <c r="B9727" s="152"/>
    </row>
    <row r="9728" s="22" customFormat="1" spans="1:2">
      <c r="A9728" s="102"/>
      <c r="B9728" s="152"/>
    </row>
    <row r="9729" s="22" customFormat="1" spans="1:2">
      <c r="A9729" s="102"/>
      <c r="B9729" s="152"/>
    </row>
    <row r="9730" s="22" customFormat="1" spans="1:2">
      <c r="A9730" s="102"/>
      <c r="B9730" s="152"/>
    </row>
    <row r="9731" s="22" customFormat="1" spans="1:2">
      <c r="A9731" s="102"/>
      <c r="B9731" s="152"/>
    </row>
    <row r="9732" s="22" customFormat="1" spans="1:2">
      <c r="A9732" s="102"/>
      <c r="B9732" s="152"/>
    </row>
    <row r="9733" s="22" customFormat="1" spans="1:2">
      <c r="A9733" s="102"/>
      <c r="B9733" s="152"/>
    </row>
    <row r="9734" s="22" customFormat="1" spans="1:2">
      <c r="A9734" s="102"/>
      <c r="B9734" s="152"/>
    </row>
    <row r="9735" s="22" customFormat="1" spans="1:2">
      <c r="A9735" s="102"/>
      <c r="B9735" s="152"/>
    </row>
    <row r="9736" s="22" customFormat="1" spans="1:2">
      <c r="A9736" s="102"/>
      <c r="B9736" s="152"/>
    </row>
    <row r="9737" s="22" customFormat="1" spans="1:2">
      <c r="A9737" s="102"/>
      <c r="B9737" s="152"/>
    </row>
    <row r="9738" s="22" customFormat="1" spans="1:2">
      <c r="A9738" s="102"/>
      <c r="B9738" s="152"/>
    </row>
    <row r="9739" s="22" customFormat="1" spans="1:2">
      <c r="A9739" s="102"/>
      <c r="B9739" s="152"/>
    </row>
    <row r="9740" s="22" customFormat="1" spans="1:2">
      <c r="A9740" s="102"/>
      <c r="B9740" s="152"/>
    </row>
    <row r="9741" s="22" customFormat="1" spans="1:2">
      <c r="A9741" s="102"/>
      <c r="B9741" s="152"/>
    </row>
    <row r="9742" s="22" customFormat="1" spans="1:2">
      <c r="A9742" s="102"/>
      <c r="B9742" s="152"/>
    </row>
    <row r="9743" s="22" customFormat="1" spans="1:2">
      <c r="A9743" s="102"/>
      <c r="B9743" s="152"/>
    </row>
    <row r="9744" s="22" customFormat="1" spans="1:2">
      <c r="A9744" s="102"/>
      <c r="B9744" s="152"/>
    </row>
    <row r="9745" s="22" customFormat="1" spans="1:2">
      <c r="A9745" s="102"/>
      <c r="B9745" s="152"/>
    </row>
    <row r="9746" s="22" customFormat="1" spans="1:2">
      <c r="A9746" s="102"/>
      <c r="B9746" s="152"/>
    </row>
    <row r="9747" s="22" customFormat="1" spans="1:2">
      <c r="A9747" s="102"/>
      <c r="B9747" s="152"/>
    </row>
    <row r="9748" s="22" customFormat="1" spans="1:2">
      <c r="A9748" s="102"/>
      <c r="B9748" s="152"/>
    </row>
    <row r="9749" s="22" customFormat="1" spans="1:2">
      <c r="A9749" s="102"/>
      <c r="B9749" s="152"/>
    </row>
    <row r="9750" s="22" customFormat="1" spans="1:2">
      <c r="A9750" s="102"/>
      <c r="B9750" s="152"/>
    </row>
    <row r="9751" s="22" customFormat="1" spans="1:2">
      <c r="A9751" s="102"/>
      <c r="B9751" s="152"/>
    </row>
    <row r="9752" s="22" customFormat="1" spans="1:2">
      <c r="A9752" s="102"/>
      <c r="B9752" s="152"/>
    </row>
    <row r="9753" s="22" customFormat="1" spans="1:2">
      <c r="A9753" s="102"/>
      <c r="B9753" s="152"/>
    </row>
    <row r="9754" s="22" customFormat="1" spans="1:2">
      <c r="A9754" s="102"/>
      <c r="B9754" s="152"/>
    </row>
    <row r="9755" s="22" customFormat="1" spans="1:2">
      <c r="A9755" s="102"/>
      <c r="B9755" s="152"/>
    </row>
    <row r="9756" s="22" customFormat="1" spans="1:2">
      <c r="A9756" s="102"/>
      <c r="B9756" s="152"/>
    </row>
    <row r="9757" s="22" customFormat="1" spans="1:2">
      <c r="A9757" s="102"/>
      <c r="B9757" s="152"/>
    </row>
    <row r="9758" s="22" customFormat="1" spans="1:2">
      <c r="A9758" s="102"/>
      <c r="B9758" s="152"/>
    </row>
    <row r="9759" s="22" customFormat="1" spans="1:2">
      <c r="A9759" s="102"/>
      <c r="B9759" s="152"/>
    </row>
    <row r="9760" s="22" customFormat="1" spans="1:2">
      <c r="A9760" s="102"/>
      <c r="B9760" s="152"/>
    </row>
    <row r="9761" s="22" customFormat="1" spans="1:2">
      <c r="A9761" s="102"/>
      <c r="B9761" s="152"/>
    </row>
    <row r="9762" s="22" customFormat="1" spans="1:2">
      <c r="A9762" s="102"/>
      <c r="B9762" s="152"/>
    </row>
    <row r="9763" s="22" customFormat="1" spans="1:2">
      <c r="A9763" s="102"/>
      <c r="B9763" s="152"/>
    </row>
    <row r="9764" s="22" customFormat="1" spans="1:2">
      <c r="A9764" s="102"/>
      <c r="B9764" s="152"/>
    </row>
    <row r="9765" s="22" customFormat="1" spans="1:2">
      <c r="A9765" s="102"/>
      <c r="B9765" s="152"/>
    </row>
    <row r="9766" s="22" customFormat="1" spans="1:2">
      <c r="A9766" s="102"/>
      <c r="B9766" s="152"/>
    </row>
    <row r="9767" s="22" customFormat="1" spans="1:2">
      <c r="A9767" s="102"/>
      <c r="B9767" s="152"/>
    </row>
    <row r="9768" s="22" customFormat="1" spans="1:2">
      <c r="A9768" s="102"/>
      <c r="B9768" s="152"/>
    </row>
    <row r="9769" s="22" customFormat="1" spans="1:2">
      <c r="A9769" s="102"/>
      <c r="B9769" s="152"/>
    </row>
    <row r="9770" s="22" customFormat="1" spans="1:2">
      <c r="A9770" s="102"/>
      <c r="B9770" s="152"/>
    </row>
    <row r="9771" s="22" customFormat="1" spans="1:2">
      <c r="A9771" s="102"/>
      <c r="B9771" s="152"/>
    </row>
    <row r="9772" s="22" customFormat="1" spans="1:2">
      <c r="A9772" s="102"/>
      <c r="B9772" s="152"/>
    </row>
    <row r="9773" s="22" customFormat="1" spans="1:2">
      <c r="A9773" s="102"/>
      <c r="B9773" s="152"/>
    </row>
    <row r="9774" s="22" customFormat="1" spans="1:2">
      <c r="A9774" s="102"/>
      <c r="B9774" s="152"/>
    </row>
    <row r="9775" s="22" customFormat="1" spans="1:2">
      <c r="A9775" s="102"/>
      <c r="B9775" s="152"/>
    </row>
    <row r="9776" s="22" customFormat="1" spans="1:2">
      <c r="A9776" s="102"/>
      <c r="B9776" s="152"/>
    </row>
    <row r="9777" s="22" customFormat="1" spans="1:2">
      <c r="A9777" s="102"/>
      <c r="B9777" s="152"/>
    </row>
    <row r="9778" s="22" customFormat="1" spans="1:2">
      <c r="A9778" s="102"/>
      <c r="B9778" s="152"/>
    </row>
    <row r="9779" s="22" customFormat="1" spans="1:2">
      <c r="A9779" s="102"/>
      <c r="B9779" s="152"/>
    </row>
    <row r="9780" s="22" customFormat="1" spans="1:2">
      <c r="A9780" s="102"/>
      <c r="B9780" s="152"/>
    </row>
    <row r="9781" s="22" customFormat="1" spans="1:2">
      <c r="A9781" s="102"/>
      <c r="B9781" s="152"/>
    </row>
    <row r="9782" s="22" customFormat="1" spans="1:2">
      <c r="A9782" s="102"/>
      <c r="B9782" s="152"/>
    </row>
    <row r="9783" s="22" customFormat="1" spans="1:2">
      <c r="A9783" s="102"/>
      <c r="B9783" s="152"/>
    </row>
    <row r="9784" s="22" customFormat="1" spans="1:2">
      <c r="A9784" s="102"/>
      <c r="B9784" s="152"/>
    </row>
    <row r="9785" s="22" customFormat="1" spans="1:2">
      <c r="A9785" s="102"/>
      <c r="B9785" s="152"/>
    </row>
    <row r="9786" s="22" customFormat="1" spans="1:2">
      <c r="A9786" s="102"/>
      <c r="B9786" s="152"/>
    </row>
    <row r="9787" s="22" customFormat="1" spans="1:2">
      <c r="A9787" s="102"/>
      <c r="B9787" s="152"/>
    </row>
    <row r="9788" s="22" customFormat="1" spans="1:2">
      <c r="A9788" s="102"/>
      <c r="B9788" s="152"/>
    </row>
    <row r="9789" s="22" customFormat="1" spans="1:2">
      <c r="A9789" s="102"/>
      <c r="B9789" s="152"/>
    </row>
    <row r="9790" s="22" customFormat="1" spans="1:2">
      <c r="A9790" s="102"/>
      <c r="B9790" s="152"/>
    </row>
    <row r="9791" s="22" customFormat="1" spans="1:2">
      <c r="A9791" s="102"/>
      <c r="B9791" s="152"/>
    </row>
    <row r="9792" s="22" customFormat="1" spans="1:2">
      <c r="A9792" s="102"/>
      <c r="B9792" s="152"/>
    </row>
    <row r="9793" s="22" customFormat="1" spans="1:2">
      <c r="A9793" s="102"/>
      <c r="B9793" s="152"/>
    </row>
    <row r="9794" s="22" customFormat="1" spans="1:2">
      <c r="A9794" s="102"/>
      <c r="B9794" s="152"/>
    </row>
    <row r="9795" s="22" customFormat="1" spans="1:2">
      <c r="A9795" s="102"/>
      <c r="B9795" s="152"/>
    </row>
    <row r="9796" s="22" customFormat="1" spans="1:2">
      <c r="A9796" s="102"/>
      <c r="B9796" s="152"/>
    </row>
    <row r="9797" s="22" customFormat="1" spans="1:2">
      <c r="A9797" s="102"/>
      <c r="B9797" s="152"/>
    </row>
    <row r="9798" s="22" customFormat="1" spans="1:2">
      <c r="A9798" s="102"/>
      <c r="B9798" s="152"/>
    </row>
    <row r="9799" s="22" customFormat="1" spans="1:2">
      <c r="A9799" s="102"/>
      <c r="B9799" s="152"/>
    </row>
    <row r="9800" s="22" customFormat="1" spans="1:2">
      <c r="A9800" s="102"/>
      <c r="B9800" s="152"/>
    </row>
    <row r="9801" s="22" customFormat="1" spans="1:2">
      <c r="A9801" s="102"/>
      <c r="B9801" s="152"/>
    </row>
    <row r="9802" s="22" customFormat="1" spans="1:2">
      <c r="A9802" s="102"/>
      <c r="B9802" s="152"/>
    </row>
    <row r="9803" s="22" customFormat="1" spans="1:2">
      <c r="A9803" s="102"/>
      <c r="B9803" s="152"/>
    </row>
    <row r="9804" s="22" customFormat="1" spans="1:2">
      <c r="A9804" s="102"/>
      <c r="B9804" s="152"/>
    </row>
    <row r="9805" s="22" customFormat="1" spans="1:2">
      <c r="A9805" s="102"/>
      <c r="B9805" s="152"/>
    </row>
    <row r="9806" s="22" customFormat="1" spans="1:2">
      <c r="A9806" s="102"/>
      <c r="B9806" s="152"/>
    </row>
    <row r="9807" s="22" customFormat="1" spans="1:2">
      <c r="A9807" s="102"/>
      <c r="B9807" s="152"/>
    </row>
    <row r="9808" s="22" customFormat="1" spans="1:2">
      <c r="A9808" s="102"/>
      <c r="B9808" s="152"/>
    </row>
    <row r="9809" s="22" customFormat="1" spans="1:2">
      <c r="A9809" s="102"/>
      <c r="B9809" s="152"/>
    </row>
    <row r="9810" s="22" customFormat="1" spans="1:2">
      <c r="A9810" s="102"/>
      <c r="B9810" s="152"/>
    </row>
    <row r="9811" s="22" customFormat="1" spans="1:2">
      <c r="A9811" s="102"/>
      <c r="B9811" s="152"/>
    </row>
    <row r="9812" s="22" customFormat="1" spans="1:2">
      <c r="A9812" s="102"/>
      <c r="B9812" s="152"/>
    </row>
    <row r="9813" s="22" customFormat="1" spans="1:2">
      <c r="A9813" s="102"/>
      <c r="B9813" s="152"/>
    </row>
    <row r="9814" s="22" customFormat="1" spans="1:2">
      <c r="A9814" s="102"/>
      <c r="B9814" s="152"/>
    </row>
    <row r="9815" s="22" customFormat="1" spans="1:2">
      <c r="A9815" s="102"/>
      <c r="B9815" s="152"/>
    </row>
    <row r="9816" s="22" customFormat="1" spans="1:2">
      <c r="A9816" s="102"/>
      <c r="B9816" s="152"/>
    </row>
    <row r="9817" s="22" customFormat="1" spans="1:2">
      <c r="A9817" s="102"/>
      <c r="B9817" s="152"/>
    </row>
    <row r="9818" s="22" customFormat="1" spans="1:2">
      <c r="A9818" s="102"/>
      <c r="B9818" s="152"/>
    </row>
    <row r="9819" s="22" customFormat="1" spans="1:2">
      <c r="A9819" s="102"/>
      <c r="B9819" s="152"/>
    </row>
    <row r="9820" s="22" customFormat="1" spans="1:2">
      <c r="A9820" s="102"/>
      <c r="B9820" s="152"/>
    </row>
    <row r="9821" s="22" customFormat="1" spans="1:2">
      <c r="A9821" s="102"/>
      <c r="B9821" s="152"/>
    </row>
    <row r="9822" s="22" customFormat="1" spans="1:2">
      <c r="A9822" s="102"/>
      <c r="B9822" s="152"/>
    </row>
    <row r="9823" s="22" customFormat="1" spans="1:2">
      <c r="A9823" s="102"/>
      <c r="B9823" s="152"/>
    </row>
    <row r="9824" s="22" customFormat="1" spans="1:2">
      <c r="A9824" s="102"/>
      <c r="B9824" s="152"/>
    </row>
    <row r="9825" s="22" customFormat="1" spans="1:2">
      <c r="A9825" s="102"/>
      <c r="B9825" s="152"/>
    </row>
    <row r="9826" s="22" customFormat="1" spans="1:2">
      <c r="A9826" s="102"/>
      <c r="B9826" s="152"/>
    </row>
    <row r="9827" s="22" customFormat="1" spans="1:2">
      <c r="A9827" s="102"/>
      <c r="B9827" s="152"/>
    </row>
    <row r="9828" s="22" customFormat="1" spans="1:2">
      <c r="A9828" s="102"/>
      <c r="B9828" s="152"/>
    </row>
    <row r="9829" s="22" customFormat="1" spans="1:2">
      <c r="A9829" s="102"/>
      <c r="B9829" s="152"/>
    </row>
    <row r="9830" s="22" customFormat="1" spans="1:2">
      <c r="A9830" s="102"/>
      <c r="B9830" s="152"/>
    </row>
    <row r="9831" s="22" customFormat="1" spans="1:2">
      <c r="A9831" s="102"/>
      <c r="B9831" s="152"/>
    </row>
    <row r="9832" s="22" customFormat="1" spans="1:2">
      <c r="A9832" s="102"/>
      <c r="B9832" s="152"/>
    </row>
    <row r="9833" s="22" customFormat="1" spans="1:2">
      <c r="A9833" s="102"/>
      <c r="B9833" s="152"/>
    </row>
    <row r="9834" s="22" customFormat="1" spans="1:2">
      <c r="A9834" s="102"/>
      <c r="B9834" s="152"/>
    </row>
    <row r="9835" s="22" customFormat="1" spans="1:2">
      <c r="A9835" s="102"/>
      <c r="B9835" s="152"/>
    </row>
    <row r="9836" s="22" customFormat="1" spans="1:2">
      <c r="A9836" s="102"/>
      <c r="B9836" s="152"/>
    </row>
    <row r="9837" s="22" customFormat="1" spans="1:2">
      <c r="A9837" s="102"/>
      <c r="B9837" s="152"/>
    </row>
    <row r="9838" s="22" customFormat="1" spans="1:2">
      <c r="A9838" s="102"/>
      <c r="B9838" s="152"/>
    </row>
    <row r="9839" s="22" customFormat="1" spans="1:2">
      <c r="A9839" s="102"/>
      <c r="B9839" s="152"/>
    </row>
    <row r="9840" s="22" customFormat="1" spans="1:2">
      <c r="A9840" s="102"/>
      <c r="B9840" s="152"/>
    </row>
    <row r="9841" s="22" customFormat="1" spans="1:2">
      <c r="A9841" s="102"/>
      <c r="B9841" s="152"/>
    </row>
    <row r="9842" s="22" customFormat="1" spans="1:2">
      <c r="A9842" s="102"/>
      <c r="B9842" s="152"/>
    </row>
    <row r="9843" s="22" customFormat="1" spans="1:2">
      <c r="A9843" s="102"/>
      <c r="B9843" s="152"/>
    </row>
    <row r="9844" s="22" customFormat="1" spans="1:2">
      <c r="A9844" s="102"/>
      <c r="B9844" s="152"/>
    </row>
    <row r="9845" s="22" customFormat="1" spans="1:2">
      <c r="A9845" s="102"/>
      <c r="B9845" s="152"/>
    </row>
    <row r="9846" s="22" customFormat="1" spans="1:2">
      <c r="A9846" s="102"/>
      <c r="B9846" s="152"/>
    </row>
    <row r="9847" s="22" customFormat="1" spans="1:2">
      <c r="A9847" s="102"/>
      <c r="B9847" s="152"/>
    </row>
    <row r="9848" s="22" customFormat="1" spans="1:2">
      <c r="A9848" s="102"/>
      <c r="B9848" s="152"/>
    </row>
    <row r="9849" s="22" customFormat="1" spans="1:2">
      <c r="A9849" s="102"/>
      <c r="B9849" s="152"/>
    </row>
    <row r="9850" s="22" customFormat="1" spans="1:2">
      <c r="A9850" s="102"/>
      <c r="B9850" s="152"/>
    </row>
    <row r="9851" s="22" customFormat="1" spans="1:2">
      <c r="A9851" s="102"/>
      <c r="B9851" s="152"/>
    </row>
    <row r="9852" s="22" customFormat="1" spans="1:2">
      <c r="A9852" s="102"/>
      <c r="B9852" s="152"/>
    </row>
    <row r="9853" s="22" customFormat="1" spans="1:2">
      <c r="A9853" s="102"/>
      <c r="B9853" s="152"/>
    </row>
    <row r="9854" s="22" customFormat="1" spans="1:2">
      <c r="A9854" s="102"/>
      <c r="B9854" s="152"/>
    </row>
    <row r="9855" s="22" customFormat="1" spans="1:2">
      <c r="A9855" s="102"/>
      <c r="B9855" s="152"/>
    </row>
    <row r="9856" s="22" customFormat="1" spans="1:2">
      <c r="A9856" s="102"/>
      <c r="B9856" s="152"/>
    </row>
    <row r="9857" s="22" customFormat="1" spans="1:2">
      <c r="A9857" s="102"/>
      <c r="B9857" s="152"/>
    </row>
    <row r="9858" s="22" customFormat="1" spans="1:2">
      <c r="A9858" s="102"/>
      <c r="B9858" s="152"/>
    </row>
    <row r="9859" s="22" customFormat="1" spans="1:2">
      <c r="A9859" s="102"/>
      <c r="B9859" s="152"/>
    </row>
    <row r="9860" s="22" customFormat="1" spans="1:2">
      <c r="A9860" s="102"/>
      <c r="B9860" s="152"/>
    </row>
    <row r="9861" s="22" customFormat="1" spans="1:2">
      <c r="A9861" s="102"/>
      <c r="B9861" s="152"/>
    </row>
    <row r="9862" s="22" customFormat="1" spans="1:2">
      <c r="A9862" s="102"/>
      <c r="B9862" s="152"/>
    </row>
    <row r="9863" s="22" customFormat="1" spans="1:2">
      <c r="A9863" s="102"/>
      <c r="B9863" s="152"/>
    </row>
    <row r="9864" s="22" customFormat="1" spans="1:2">
      <c r="A9864" s="102"/>
      <c r="B9864" s="152"/>
    </row>
    <row r="9865" s="22" customFormat="1" spans="1:2">
      <c r="A9865" s="102"/>
      <c r="B9865" s="152"/>
    </row>
    <row r="9866" s="22" customFormat="1" spans="1:2">
      <c r="A9866" s="102"/>
      <c r="B9866" s="152"/>
    </row>
    <row r="9867" s="22" customFormat="1" spans="1:2">
      <c r="A9867" s="102"/>
      <c r="B9867" s="152"/>
    </row>
    <row r="9868" s="22" customFormat="1" spans="1:2">
      <c r="A9868" s="102"/>
      <c r="B9868" s="152"/>
    </row>
    <row r="9869" s="22" customFormat="1" spans="1:2">
      <c r="A9869" s="102"/>
      <c r="B9869" s="152"/>
    </row>
    <row r="9870" s="22" customFormat="1" spans="1:2">
      <c r="A9870" s="102"/>
      <c r="B9870" s="152"/>
    </row>
    <row r="9871" s="22" customFormat="1" spans="1:2">
      <c r="A9871" s="102"/>
      <c r="B9871" s="152"/>
    </row>
    <row r="9872" s="22" customFormat="1" spans="1:2">
      <c r="A9872" s="102"/>
      <c r="B9872" s="152"/>
    </row>
    <row r="9873" s="22" customFormat="1" spans="1:2">
      <c r="A9873" s="102"/>
      <c r="B9873" s="152"/>
    </row>
    <row r="9874" s="22" customFormat="1" spans="1:2">
      <c r="A9874" s="102"/>
      <c r="B9874" s="152"/>
    </row>
    <row r="9875" s="22" customFormat="1" spans="1:2">
      <c r="A9875" s="102"/>
      <c r="B9875" s="152"/>
    </row>
    <row r="9876" s="22" customFormat="1" spans="1:2">
      <c r="A9876" s="102"/>
      <c r="B9876" s="152"/>
    </row>
    <row r="9877" s="22" customFormat="1" spans="1:2">
      <c r="A9877" s="102"/>
      <c r="B9877" s="152"/>
    </row>
    <row r="9878" s="22" customFormat="1" spans="1:2">
      <c r="A9878" s="102"/>
      <c r="B9878" s="152"/>
    </row>
    <row r="9879" s="22" customFormat="1" spans="1:2">
      <c r="A9879" s="102"/>
      <c r="B9879" s="152"/>
    </row>
    <row r="9880" s="22" customFormat="1" spans="1:2">
      <c r="A9880" s="102"/>
      <c r="B9880" s="152"/>
    </row>
    <row r="9881" s="22" customFormat="1" spans="1:2">
      <c r="A9881" s="102"/>
      <c r="B9881" s="152"/>
    </row>
    <row r="9882" s="22" customFormat="1" spans="1:2">
      <c r="A9882" s="102"/>
      <c r="B9882" s="152"/>
    </row>
    <row r="9883" s="22" customFormat="1" spans="1:2">
      <c r="A9883" s="102"/>
      <c r="B9883" s="152"/>
    </row>
    <row r="9884" s="22" customFormat="1" spans="1:2">
      <c r="A9884" s="102"/>
      <c r="B9884" s="152"/>
    </row>
    <row r="9885" s="22" customFormat="1" spans="1:2">
      <c r="A9885" s="102"/>
      <c r="B9885" s="152"/>
    </row>
    <row r="9886" s="22" customFormat="1" spans="1:2">
      <c r="A9886" s="102"/>
      <c r="B9886" s="152"/>
    </row>
    <row r="9887" s="22" customFormat="1" spans="1:2">
      <c r="A9887" s="102"/>
      <c r="B9887" s="152"/>
    </row>
    <row r="9888" s="22" customFormat="1" spans="1:2">
      <c r="A9888" s="102"/>
      <c r="B9888" s="152"/>
    </row>
    <row r="9889" s="22" customFormat="1" spans="1:2">
      <c r="A9889" s="102"/>
      <c r="B9889" s="152"/>
    </row>
    <row r="9890" s="22" customFormat="1" spans="1:2">
      <c r="A9890" s="102"/>
      <c r="B9890" s="152"/>
    </row>
    <row r="9891" s="22" customFormat="1" spans="1:2">
      <c r="A9891" s="102"/>
      <c r="B9891" s="152"/>
    </row>
    <row r="9892" s="22" customFormat="1" spans="1:2">
      <c r="A9892" s="102"/>
      <c r="B9892" s="152"/>
    </row>
    <row r="9893" s="22" customFormat="1" spans="1:2">
      <c r="A9893" s="102"/>
      <c r="B9893" s="152"/>
    </row>
    <row r="9894" s="22" customFormat="1" spans="1:2">
      <c r="A9894" s="102"/>
      <c r="B9894" s="152"/>
    </row>
    <row r="9895" s="22" customFormat="1" spans="1:2">
      <c r="A9895" s="102"/>
      <c r="B9895" s="152"/>
    </row>
    <row r="9896" s="22" customFormat="1" spans="1:2">
      <c r="A9896" s="102"/>
      <c r="B9896" s="152"/>
    </row>
    <row r="9897" s="22" customFormat="1" spans="1:2">
      <c r="A9897" s="102"/>
      <c r="B9897" s="152"/>
    </row>
    <row r="9898" s="22" customFormat="1" spans="1:2">
      <c r="A9898" s="102"/>
      <c r="B9898" s="152"/>
    </row>
    <row r="9899" s="22" customFormat="1" spans="1:2">
      <c r="A9899" s="102"/>
      <c r="B9899" s="152"/>
    </row>
    <row r="9900" s="22" customFormat="1" spans="1:2">
      <c r="A9900" s="102"/>
      <c r="B9900" s="152"/>
    </row>
    <row r="9901" s="22" customFormat="1" spans="1:2">
      <c r="A9901" s="102"/>
      <c r="B9901" s="152"/>
    </row>
    <row r="9902" s="22" customFormat="1" spans="1:2">
      <c r="A9902" s="102"/>
      <c r="B9902" s="152"/>
    </row>
    <row r="9903" s="22" customFormat="1" spans="1:2">
      <c r="A9903" s="102"/>
      <c r="B9903" s="152"/>
    </row>
    <row r="9904" s="22" customFormat="1" spans="1:2">
      <c r="A9904" s="102"/>
      <c r="B9904" s="152"/>
    </row>
    <row r="9905" s="22" customFormat="1" spans="1:2">
      <c r="A9905" s="102"/>
      <c r="B9905" s="152"/>
    </row>
    <row r="9906" s="22" customFormat="1" spans="1:2">
      <c r="A9906" s="102"/>
      <c r="B9906" s="152"/>
    </row>
    <row r="9907" s="22" customFormat="1" spans="1:2">
      <c r="A9907" s="102"/>
      <c r="B9907" s="152"/>
    </row>
    <row r="9908" s="22" customFormat="1" spans="1:2">
      <c r="A9908" s="102"/>
      <c r="B9908" s="152"/>
    </row>
    <row r="9909" s="22" customFormat="1" spans="1:2">
      <c r="A9909" s="102"/>
      <c r="B9909" s="152"/>
    </row>
    <row r="9910" s="22" customFormat="1" spans="1:2">
      <c r="A9910" s="102"/>
      <c r="B9910" s="152"/>
    </row>
    <row r="9911" s="22" customFormat="1" spans="1:2">
      <c r="A9911" s="102"/>
      <c r="B9911" s="152"/>
    </row>
    <row r="9912" s="22" customFormat="1" spans="1:2">
      <c r="A9912" s="102"/>
      <c r="B9912" s="152"/>
    </row>
    <row r="9913" s="22" customFormat="1" spans="1:2">
      <c r="A9913" s="102"/>
      <c r="B9913" s="152"/>
    </row>
    <row r="9914" s="22" customFormat="1" spans="1:2">
      <c r="A9914" s="102"/>
      <c r="B9914" s="152"/>
    </row>
    <row r="9915" s="22" customFormat="1" spans="1:2">
      <c r="A9915" s="102"/>
      <c r="B9915" s="152"/>
    </row>
    <row r="9916" s="22" customFormat="1" spans="1:2">
      <c r="A9916" s="102"/>
      <c r="B9916" s="152"/>
    </row>
    <row r="9917" s="22" customFormat="1" spans="1:2">
      <c r="A9917" s="102"/>
      <c r="B9917" s="152"/>
    </row>
    <row r="9918" s="22" customFormat="1" spans="1:2">
      <c r="A9918" s="102"/>
      <c r="B9918" s="152"/>
    </row>
    <row r="9919" s="22" customFormat="1" spans="1:2">
      <c r="A9919" s="102"/>
      <c r="B9919" s="152"/>
    </row>
    <row r="9920" s="22" customFormat="1" spans="1:2">
      <c r="A9920" s="102"/>
      <c r="B9920" s="152"/>
    </row>
    <row r="9921" s="22" customFormat="1" spans="1:2">
      <c r="A9921" s="102"/>
      <c r="B9921" s="152"/>
    </row>
    <row r="9922" s="22" customFormat="1" spans="1:2">
      <c r="A9922" s="102"/>
      <c r="B9922" s="152"/>
    </row>
    <row r="9923" s="22" customFormat="1" spans="1:2">
      <c r="A9923" s="102"/>
      <c r="B9923" s="152"/>
    </row>
    <row r="9924" s="22" customFormat="1" spans="1:2">
      <c r="A9924" s="102"/>
      <c r="B9924" s="152"/>
    </row>
    <row r="9925" s="22" customFormat="1" spans="1:2">
      <c r="A9925" s="102"/>
      <c r="B9925" s="152"/>
    </row>
    <row r="9926" s="22" customFormat="1" spans="1:2">
      <c r="A9926" s="102"/>
      <c r="B9926" s="152"/>
    </row>
    <row r="9927" s="22" customFormat="1" spans="1:2">
      <c r="A9927" s="102"/>
      <c r="B9927" s="152"/>
    </row>
    <row r="9928" s="22" customFormat="1" spans="1:2">
      <c r="A9928" s="102"/>
      <c r="B9928" s="152"/>
    </row>
    <row r="9929" s="22" customFormat="1" spans="1:2">
      <c r="A9929" s="102"/>
      <c r="B9929" s="152"/>
    </row>
    <row r="9930" s="22" customFormat="1" spans="1:2">
      <c r="A9930" s="102"/>
      <c r="B9930" s="152"/>
    </row>
    <row r="9931" s="22" customFormat="1" spans="1:2">
      <c r="A9931" s="102"/>
      <c r="B9931" s="152"/>
    </row>
    <row r="9932" s="22" customFormat="1" spans="1:2">
      <c r="A9932" s="102"/>
      <c r="B9932" s="152"/>
    </row>
    <row r="9933" s="22" customFormat="1" spans="1:2">
      <c r="A9933" s="102"/>
      <c r="B9933" s="152"/>
    </row>
    <row r="9934" s="22" customFormat="1" spans="1:2">
      <c r="A9934" s="102"/>
      <c r="B9934" s="152"/>
    </row>
    <row r="9935" s="22" customFormat="1" spans="1:2">
      <c r="A9935" s="102"/>
      <c r="B9935" s="152"/>
    </row>
    <row r="9936" s="22" customFormat="1" spans="1:2">
      <c r="A9936" s="102"/>
      <c r="B9936" s="152"/>
    </row>
    <row r="9937" s="22" customFormat="1" spans="1:2">
      <c r="A9937" s="102"/>
      <c r="B9937" s="152"/>
    </row>
    <row r="9938" s="22" customFormat="1" spans="1:2">
      <c r="A9938" s="102"/>
      <c r="B9938" s="152"/>
    </row>
    <row r="9939" s="22" customFormat="1" spans="1:2">
      <c r="A9939" s="102"/>
      <c r="B9939" s="152"/>
    </row>
    <row r="9940" s="22" customFormat="1" spans="1:2">
      <c r="A9940" s="102"/>
      <c r="B9940" s="152"/>
    </row>
    <row r="9941" s="22" customFormat="1" spans="1:2">
      <c r="A9941" s="102"/>
      <c r="B9941" s="152"/>
    </row>
    <row r="9942" s="22" customFormat="1" spans="1:2">
      <c r="A9942" s="102"/>
      <c r="B9942" s="152"/>
    </row>
    <row r="9943" s="22" customFormat="1" spans="1:2">
      <c r="A9943" s="102"/>
      <c r="B9943" s="152"/>
    </row>
    <row r="9944" s="22" customFormat="1" spans="1:2">
      <c r="A9944" s="102"/>
      <c r="B9944" s="152"/>
    </row>
    <row r="9945" s="22" customFormat="1" spans="1:2">
      <c r="A9945" s="102"/>
      <c r="B9945" s="152"/>
    </row>
    <row r="9946" s="22" customFormat="1" spans="1:2">
      <c r="A9946" s="102"/>
      <c r="B9946" s="152"/>
    </row>
    <row r="9947" s="22" customFormat="1" spans="1:2">
      <c r="A9947" s="102"/>
      <c r="B9947" s="152"/>
    </row>
    <row r="9948" s="22" customFormat="1" spans="1:2">
      <c r="A9948" s="102"/>
      <c r="B9948" s="152"/>
    </row>
    <row r="9949" s="22" customFormat="1" spans="1:2">
      <c r="A9949" s="102"/>
      <c r="B9949" s="152"/>
    </row>
    <row r="9950" s="22" customFormat="1" spans="1:2">
      <c r="A9950" s="102"/>
      <c r="B9950" s="152"/>
    </row>
    <row r="9951" s="22" customFormat="1" spans="1:2">
      <c r="A9951" s="102"/>
      <c r="B9951" s="152"/>
    </row>
    <row r="9952" s="22" customFormat="1" spans="1:2">
      <c r="A9952" s="102"/>
      <c r="B9952" s="152"/>
    </row>
    <row r="9953" s="22" customFormat="1" spans="1:2">
      <c r="A9953" s="102"/>
      <c r="B9953" s="152"/>
    </row>
    <row r="9954" s="22" customFormat="1" spans="1:2">
      <c r="A9954" s="102"/>
      <c r="B9954" s="152"/>
    </row>
    <row r="9955" s="22" customFormat="1" spans="1:2">
      <c r="A9955" s="102"/>
      <c r="B9955" s="152"/>
    </row>
    <row r="9956" s="22" customFormat="1" spans="1:2">
      <c r="A9956" s="102"/>
      <c r="B9956" s="152"/>
    </row>
    <row r="9957" s="22" customFormat="1" spans="1:2">
      <c r="A9957" s="102"/>
      <c r="B9957" s="152"/>
    </row>
    <row r="9958" s="22" customFormat="1" spans="1:2">
      <c r="A9958" s="102"/>
      <c r="B9958" s="152"/>
    </row>
    <row r="9959" s="22" customFormat="1" spans="1:2">
      <c r="A9959" s="102"/>
      <c r="B9959" s="152"/>
    </row>
    <row r="9960" s="22" customFormat="1" spans="1:2">
      <c r="A9960" s="102"/>
      <c r="B9960" s="152"/>
    </row>
    <row r="9961" s="22" customFormat="1" spans="1:2">
      <c r="A9961" s="102"/>
      <c r="B9961" s="152"/>
    </row>
    <row r="9962" s="22" customFormat="1" spans="1:2">
      <c r="A9962" s="102"/>
      <c r="B9962" s="152"/>
    </row>
    <row r="9963" s="22" customFormat="1" spans="1:2">
      <c r="A9963" s="102"/>
      <c r="B9963" s="152"/>
    </row>
    <row r="9964" s="22" customFormat="1" spans="1:2">
      <c r="A9964" s="102"/>
      <c r="B9964" s="152"/>
    </row>
    <row r="9965" s="22" customFormat="1" spans="1:2">
      <c r="A9965" s="102"/>
      <c r="B9965" s="152"/>
    </row>
    <row r="9966" s="22" customFormat="1" spans="1:2">
      <c r="A9966" s="102"/>
      <c r="B9966" s="152"/>
    </row>
    <row r="9967" s="22" customFormat="1" spans="1:2">
      <c r="A9967" s="102"/>
      <c r="B9967" s="152"/>
    </row>
    <row r="9968" s="22" customFormat="1" spans="1:2">
      <c r="A9968" s="102"/>
      <c r="B9968" s="152"/>
    </row>
    <row r="9969" s="22" customFormat="1" spans="1:2">
      <c r="A9969" s="102"/>
      <c r="B9969" s="152"/>
    </row>
    <row r="9970" s="22" customFormat="1" spans="1:2">
      <c r="A9970" s="102"/>
      <c r="B9970" s="152"/>
    </row>
    <row r="9971" s="22" customFormat="1" spans="1:2">
      <c r="A9971" s="102"/>
      <c r="B9971" s="152"/>
    </row>
    <row r="9972" s="22" customFormat="1" spans="1:2">
      <c r="A9972" s="102"/>
      <c r="B9972" s="152"/>
    </row>
    <row r="9973" s="22" customFormat="1" spans="1:2">
      <c r="A9973" s="102"/>
      <c r="B9973" s="152"/>
    </row>
    <row r="9974" s="22" customFormat="1" spans="1:2">
      <c r="A9974" s="102"/>
      <c r="B9974" s="152"/>
    </row>
    <row r="9975" s="22" customFormat="1" spans="1:2">
      <c r="A9975" s="102"/>
      <c r="B9975" s="152"/>
    </row>
    <row r="9976" s="22" customFormat="1" spans="1:2">
      <c r="A9976" s="102"/>
      <c r="B9976" s="152"/>
    </row>
    <row r="9977" s="22" customFormat="1" spans="1:2">
      <c r="A9977" s="102"/>
      <c r="B9977" s="152"/>
    </row>
    <row r="9978" s="22" customFormat="1" spans="1:2">
      <c r="A9978" s="102"/>
      <c r="B9978" s="152"/>
    </row>
    <row r="9979" s="22" customFormat="1" spans="1:2">
      <c r="A9979" s="102"/>
      <c r="B9979" s="152"/>
    </row>
    <row r="9980" s="22" customFormat="1" spans="1:2">
      <c r="A9980" s="102"/>
      <c r="B9980" s="152"/>
    </row>
    <row r="9981" s="22" customFormat="1" spans="1:2">
      <c r="A9981" s="102"/>
      <c r="B9981" s="152"/>
    </row>
    <row r="9982" s="22" customFormat="1" spans="1:2">
      <c r="A9982" s="102"/>
      <c r="B9982" s="152"/>
    </row>
    <row r="9983" s="22" customFormat="1" spans="1:2">
      <c r="A9983" s="102"/>
      <c r="B9983" s="152"/>
    </row>
    <row r="9984" s="22" customFormat="1" spans="1:2">
      <c r="A9984" s="102"/>
      <c r="B9984" s="152"/>
    </row>
    <row r="9985" s="22" customFormat="1" spans="1:2">
      <c r="A9985" s="102"/>
      <c r="B9985" s="152"/>
    </row>
    <row r="9986" s="22" customFormat="1" spans="1:2">
      <c r="A9986" s="102"/>
      <c r="B9986" s="152"/>
    </row>
    <row r="9987" s="22" customFormat="1" spans="1:2">
      <c r="A9987" s="102"/>
      <c r="B9987" s="152"/>
    </row>
    <row r="9988" s="22" customFormat="1" spans="1:2">
      <c r="A9988" s="102"/>
      <c r="B9988" s="152"/>
    </row>
    <row r="9989" s="22" customFormat="1" spans="1:2">
      <c r="A9989" s="102"/>
      <c r="B9989" s="152"/>
    </row>
    <row r="9990" s="22" customFormat="1" spans="1:2">
      <c r="A9990" s="102"/>
      <c r="B9990" s="152"/>
    </row>
    <row r="9991" s="22" customFormat="1" spans="1:2">
      <c r="A9991" s="102"/>
      <c r="B9991" s="152"/>
    </row>
    <row r="9992" s="22" customFormat="1" spans="1:2">
      <c r="A9992" s="102"/>
      <c r="B9992" s="152"/>
    </row>
    <row r="9993" s="22" customFormat="1" spans="1:2">
      <c r="A9993" s="102"/>
      <c r="B9993" s="152"/>
    </row>
    <row r="9994" s="22" customFormat="1" spans="1:2">
      <c r="A9994" s="102"/>
      <c r="B9994" s="152"/>
    </row>
    <row r="9995" s="22" customFormat="1" spans="1:2">
      <c r="A9995" s="102"/>
      <c r="B9995" s="152"/>
    </row>
    <row r="9996" s="22" customFormat="1" spans="1:2">
      <c r="A9996" s="102"/>
      <c r="B9996" s="152"/>
    </row>
    <row r="9997" s="22" customFormat="1" spans="1:2">
      <c r="A9997" s="102"/>
      <c r="B9997" s="152"/>
    </row>
    <row r="9998" s="22" customFormat="1" spans="1:2">
      <c r="A9998" s="102"/>
      <c r="B9998" s="152"/>
    </row>
    <row r="9999" s="22" customFormat="1" spans="1:2">
      <c r="A9999" s="102"/>
      <c r="B9999" s="152"/>
    </row>
    <row r="10000" s="22" customFormat="1" spans="1:2">
      <c r="A10000" s="102"/>
      <c r="B10000" s="152"/>
    </row>
    <row r="10001" s="22" customFormat="1" spans="1:2">
      <c r="A10001" s="102"/>
      <c r="B10001" s="152"/>
    </row>
    <row r="10002" s="22" customFormat="1" spans="1:2">
      <c r="A10002" s="102"/>
      <c r="B10002" s="152"/>
    </row>
    <row r="10003" s="22" customFormat="1" spans="1:2">
      <c r="A10003" s="102"/>
      <c r="B10003" s="152"/>
    </row>
    <row r="10004" s="22" customFormat="1" spans="1:2">
      <c r="A10004" s="102"/>
      <c r="B10004" s="152"/>
    </row>
    <row r="10005" s="22" customFormat="1" spans="1:2">
      <c r="A10005" s="102"/>
      <c r="B10005" s="152"/>
    </row>
    <row r="10006" s="22" customFormat="1" spans="1:2">
      <c r="A10006" s="102"/>
      <c r="B10006" s="152"/>
    </row>
    <row r="10007" s="22" customFormat="1" spans="1:2">
      <c r="A10007" s="102"/>
      <c r="B10007" s="152"/>
    </row>
    <row r="10008" s="22" customFormat="1" spans="1:2">
      <c r="A10008" s="102"/>
      <c r="B10008" s="152"/>
    </row>
    <row r="10009" s="22" customFormat="1" spans="1:2">
      <c r="A10009" s="102"/>
      <c r="B10009" s="152"/>
    </row>
    <row r="10010" s="22" customFormat="1" spans="1:2">
      <c r="A10010" s="102"/>
      <c r="B10010" s="152"/>
    </row>
    <row r="10011" s="22" customFormat="1" spans="1:2">
      <c r="A10011" s="102"/>
      <c r="B10011" s="152"/>
    </row>
    <row r="10012" s="22" customFormat="1" spans="1:2">
      <c r="A10012" s="102"/>
      <c r="B10012" s="152"/>
    </row>
    <row r="10013" s="22" customFormat="1" spans="1:2">
      <c r="A10013" s="102"/>
      <c r="B10013" s="152"/>
    </row>
    <row r="10014" s="22" customFormat="1" spans="1:2">
      <c r="A10014" s="102"/>
      <c r="B10014" s="152"/>
    </row>
    <row r="10015" s="22" customFormat="1" spans="1:2">
      <c r="A10015" s="102"/>
      <c r="B10015" s="152"/>
    </row>
    <row r="10016" s="22" customFormat="1" spans="1:2">
      <c r="A10016" s="102"/>
      <c r="B10016" s="152"/>
    </row>
    <row r="10017" s="22" customFormat="1" spans="1:2">
      <c r="A10017" s="102"/>
      <c r="B10017" s="152"/>
    </row>
    <row r="10018" s="22" customFormat="1" spans="1:2">
      <c r="A10018" s="102"/>
      <c r="B10018" s="152"/>
    </row>
    <row r="10019" s="22" customFormat="1" spans="1:2">
      <c r="A10019" s="102"/>
      <c r="B10019" s="152"/>
    </row>
    <row r="10020" s="22" customFormat="1" spans="1:2">
      <c r="A10020" s="102"/>
      <c r="B10020" s="152"/>
    </row>
    <row r="10021" s="22" customFormat="1" spans="1:2">
      <c r="A10021" s="102"/>
      <c r="B10021" s="152"/>
    </row>
    <row r="10022" s="22" customFormat="1" spans="1:2">
      <c r="A10022" s="102"/>
      <c r="B10022" s="152"/>
    </row>
    <row r="10023" s="22" customFormat="1" spans="1:2">
      <c r="A10023" s="102"/>
      <c r="B10023" s="152"/>
    </row>
    <row r="10024" s="22" customFormat="1" spans="1:2">
      <c r="A10024" s="102"/>
      <c r="B10024" s="152"/>
    </row>
    <row r="10025" s="22" customFormat="1" spans="1:2">
      <c r="A10025" s="102"/>
      <c r="B10025" s="152"/>
    </row>
    <row r="10026" s="22" customFormat="1" spans="1:2">
      <c r="A10026" s="102"/>
      <c r="B10026" s="152"/>
    </row>
    <row r="10027" s="22" customFormat="1" spans="1:2">
      <c r="A10027" s="102"/>
      <c r="B10027" s="152"/>
    </row>
    <row r="10028" s="22" customFormat="1" spans="1:2">
      <c r="A10028" s="102"/>
      <c r="B10028" s="152"/>
    </row>
    <row r="10029" s="22" customFormat="1" spans="1:2">
      <c r="A10029" s="102"/>
      <c r="B10029" s="152"/>
    </row>
    <row r="10030" s="22" customFormat="1" spans="1:2">
      <c r="A10030" s="102"/>
      <c r="B10030" s="152"/>
    </row>
    <row r="10031" s="22" customFormat="1" spans="1:2">
      <c r="A10031" s="102"/>
      <c r="B10031" s="152"/>
    </row>
    <row r="10032" s="22" customFormat="1" spans="1:2">
      <c r="A10032" s="102"/>
      <c r="B10032" s="152"/>
    </row>
    <row r="10033" s="22" customFormat="1" spans="1:2">
      <c r="A10033" s="102"/>
      <c r="B10033" s="152"/>
    </row>
    <row r="10034" s="22" customFormat="1" spans="1:2">
      <c r="A10034" s="102"/>
      <c r="B10034" s="152"/>
    </row>
    <row r="10035" s="22" customFormat="1" spans="1:2">
      <c r="A10035" s="102"/>
      <c r="B10035" s="152"/>
    </row>
    <row r="10036" s="22" customFormat="1" spans="1:2">
      <c r="A10036" s="102"/>
      <c r="B10036" s="152"/>
    </row>
    <row r="10037" s="22" customFormat="1" spans="1:2">
      <c r="A10037" s="102"/>
      <c r="B10037" s="152"/>
    </row>
    <row r="10038" s="22" customFormat="1" spans="1:2">
      <c r="A10038" s="102"/>
      <c r="B10038" s="152"/>
    </row>
    <row r="10039" s="22" customFormat="1" spans="1:2">
      <c r="A10039" s="102"/>
      <c r="B10039" s="152"/>
    </row>
    <row r="10040" s="22" customFormat="1" spans="1:2">
      <c r="A10040" s="102"/>
      <c r="B10040" s="152"/>
    </row>
    <row r="10041" s="22" customFormat="1" spans="1:2">
      <c r="A10041" s="102"/>
      <c r="B10041" s="152"/>
    </row>
    <row r="10042" s="22" customFormat="1" spans="1:2">
      <c r="A10042" s="102"/>
      <c r="B10042" s="152"/>
    </row>
    <row r="10043" s="22" customFormat="1" spans="1:2">
      <c r="A10043" s="102"/>
      <c r="B10043" s="152"/>
    </row>
    <row r="10044" s="22" customFormat="1" spans="1:2">
      <c r="A10044" s="102"/>
      <c r="B10044" s="152"/>
    </row>
    <row r="10045" s="22" customFormat="1" spans="1:2">
      <c r="A10045" s="102"/>
      <c r="B10045" s="152"/>
    </row>
    <row r="10046" s="22" customFormat="1" spans="1:2">
      <c r="A10046" s="102"/>
      <c r="B10046" s="152"/>
    </row>
    <row r="10047" s="22" customFormat="1" spans="1:2">
      <c r="A10047" s="102"/>
      <c r="B10047" s="152"/>
    </row>
    <row r="10048" s="22" customFormat="1" spans="1:2">
      <c r="A10048" s="102"/>
      <c r="B10048" s="152"/>
    </row>
    <row r="10049" s="22" customFormat="1" spans="1:2">
      <c r="A10049" s="102"/>
      <c r="B10049" s="152"/>
    </row>
    <row r="10050" s="22" customFormat="1" spans="1:2">
      <c r="A10050" s="102"/>
      <c r="B10050" s="152"/>
    </row>
    <row r="10051" s="22" customFormat="1" spans="1:2">
      <c r="A10051" s="102"/>
      <c r="B10051" s="152"/>
    </row>
    <row r="10052" s="22" customFormat="1" spans="1:2">
      <c r="A10052" s="102"/>
      <c r="B10052" s="152"/>
    </row>
    <row r="10053" s="22" customFormat="1" spans="1:2">
      <c r="A10053" s="102"/>
      <c r="B10053" s="152"/>
    </row>
    <row r="10054" s="22" customFormat="1" spans="1:2">
      <c r="A10054" s="102"/>
      <c r="B10054" s="152"/>
    </row>
    <row r="10055" s="22" customFormat="1" spans="1:2">
      <c r="A10055" s="102"/>
      <c r="B10055" s="152"/>
    </row>
    <row r="10056" s="22" customFormat="1" spans="1:2">
      <c r="A10056" s="102"/>
      <c r="B10056" s="152"/>
    </row>
    <row r="10057" s="22" customFormat="1" spans="1:2">
      <c r="A10057" s="102"/>
      <c r="B10057" s="152"/>
    </row>
    <row r="10058" s="22" customFormat="1" spans="1:2">
      <c r="A10058" s="102"/>
      <c r="B10058" s="152"/>
    </row>
    <row r="10059" s="22" customFormat="1" spans="1:2">
      <c r="A10059" s="102"/>
      <c r="B10059" s="152"/>
    </row>
    <row r="10060" s="22" customFormat="1" spans="1:2">
      <c r="A10060" s="102"/>
      <c r="B10060" s="152"/>
    </row>
    <row r="10061" s="22" customFormat="1" spans="1:2">
      <c r="A10061" s="102"/>
      <c r="B10061" s="152"/>
    </row>
    <row r="10062" s="22" customFormat="1" spans="1:2">
      <c r="A10062" s="102"/>
      <c r="B10062" s="152"/>
    </row>
    <row r="10063" s="22" customFormat="1" spans="1:2">
      <c r="A10063" s="102"/>
      <c r="B10063" s="152"/>
    </row>
    <row r="10064" s="22" customFormat="1" spans="1:2">
      <c r="A10064" s="102"/>
      <c r="B10064" s="152"/>
    </row>
    <row r="10065" s="22" customFormat="1" spans="1:2">
      <c r="A10065" s="102"/>
      <c r="B10065" s="152"/>
    </row>
    <row r="10066" s="22" customFormat="1" spans="1:2">
      <c r="A10066" s="102"/>
      <c r="B10066" s="152"/>
    </row>
    <row r="10067" s="22" customFormat="1" spans="1:2">
      <c r="A10067" s="102"/>
      <c r="B10067" s="152"/>
    </row>
    <row r="10068" s="22" customFormat="1" spans="1:2">
      <c r="A10068" s="102"/>
      <c r="B10068" s="152"/>
    </row>
    <row r="10069" s="22" customFormat="1" spans="1:2">
      <c r="A10069" s="102"/>
      <c r="B10069" s="152"/>
    </row>
    <row r="10070" s="22" customFormat="1" spans="1:2">
      <c r="A10070" s="102"/>
      <c r="B10070" s="152"/>
    </row>
    <row r="10071" s="22" customFormat="1" spans="1:2">
      <c r="A10071" s="102"/>
      <c r="B10071" s="152"/>
    </row>
    <row r="10072" s="22" customFormat="1" spans="1:2">
      <c r="A10072" s="102"/>
      <c r="B10072" s="152"/>
    </row>
    <row r="10073" s="22" customFormat="1" spans="1:2">
      <c r="A10073" s="102"/>
      <c r="B10073" s="152"/>
    </row>
    <row r="10074" s="22" customFormat="1" spans="1:2">
      <c r="A10074" s="102"/>
      <c r="B10074" s="152"/>
    </row>
    <row r="10075" s="22" customFormat="1" spans="1:2">
      <c r="A10075" s="102"/>
      <c r="B10075" s="152"/>
    </row>
    <row r="10076" s="22" customFormat="1" spans="1:2">
      <c r="A10076" s="102"/>
      <c r="B10076" s="152"/>
    </row>
    <row r="10077" s="22" customFormat="1" spans="1:2">
      <c r="A10077" s="102"/>
      <c r="B10077" s="152"/>
    </row>
    <row r="10078" s="22" customFormat="1" spans="1:2">
      <c r="A10078" s="102"/>
      <c r="B10078" s="152"/>
    </row>
    <row r="10079" s="22" customFormat="1" spans="1:2">
      <c r="A10079" s="102"/>
      <c r="B10079" s="152"/>
    </row>
    <row r="10080" s="22" customFormat="1" spans="1:2">
      <c r="A10080" s="102"/>
      <c r="B10080" s="152"/>
    </row>
    <row r="10081" s="22" customFormat="1" spans="1:2">
      <c r="A10081" s="102"/>
      <c r="B10081" s="152"/>
    </row>
    <row r="10082" s="22" customFormat="1" spans="1:2">
      <c r="A10082" s="102"/>
      <c r="B10082" s="152"/>
    </row>
    <row r="10083" s="22" customFormat="1" spans="1:2">
      <c r="A10083" s="102"/>
      <c r="B10083" s="152"/>
    </row>
    <row r="10084" s="22" customFormat="1" spans="1:2">
      <c r="A10084" s="102"/>
      <c r="B10084" s="152"/>
    </row>
    <row r="10085" s="22" customFormat="1" spans="1:2">
      <c r="A10085" s="102"/>
      <c r="B10085" s="152"/>
    </row>
    <row r="10086" s="22" customFormat="1" spans="1:2">
      <c r="A10086" s="102"/>
      <c r="B10086" s="152"/>
    </row>
    <row r="10087" s="22" customFormat="1" spans="1:2">
      <c r="A10087" s="102"/>
      <c r="B10087" s="152"/>
    </row>
    <row r="10088" s="22" customFormat="1" spans="1:2">
      <c r="A10088" s="102"/>
      <c r="B10088" s="152"/>
    </row>
    <row r="10089" s="22" customFormat="1" spans="1:2">
      <c r="A10089" s="102"/>
      <c r="B10089" s="152"/>
    </row>
    <row r="10090" s="22" customFormat="1" spans="1:2">
      <c r="A10090" s="102"/>
      <c r="B10090" s="152"/>
    </row>
    <row r="10091" s="22" customFormat="1" spans="1:2">
      <c r="A10091" s="102"/>
      <c r="B10091" s="152"/>
    </row>
    <row r="10092" s="22" customFormat="1" spans="1:2">
      <c r="A10092" s="102"/>
      <c r="B10092" s="152"/>
    </row>
    <row r="10093" s="22" customFormat="1" spans="1:2">
      <c r="A10093" s="102"/>
      <c r="B10093" s="152"/>
    </row>
    <row r="10094" s="22" customFormat="1" spans="1:2">
      <c r="A10094" s="102"/>
      <c r="B10094" s="152"/>
    </row>
    <row r="10095" s="22" customFormat="1" spans="1:2">
      <c r="A10095" s="102"/>
      <c r="B10095" s="152"/>
    </row>
    <row r="10096" s="22" customFormat="1" spans="1:2">
      <c r="A10096" s="102"/>
      <c r="B10096" s="152"/>
    </row>
    <row r="10097" s="22" customFormat="1" spans="1:2">
      <c r="A10097" s="102"/>
      <c r="B10097" s="152"/>
    </row>
    <row r="10098" s="22" customFormat="1" spans="1:2">
      <c r="A10098" s="102"/>
      <c r="B10098" s="152"/>
    </row>
    <row r="10099" s="22" customFormat="1" spans="1:2">
      <c r="A10099" s="102"/>
      <c r="B10099" s="152"/>
    </row>
    <row r="10100" s="22" customFormat="1" spans="1:2">
      <c r="A10100" s="102"/>
      <c r="B10100" s="152"/>
    </row>
    <row r="10101" s="22" customFormat="1" spans="1:2">
      <c r="A10101" s="102"/>
      <c r="B10101" s="152"/>
    </row>
    <row r="10102" s="22" customFormat="1" spans="1:2">
      <c r="A10102" s="102"/>
      <c r="B10102" s="152"/>
    </row>
    <row r="10103" s="22" customFormat="1" spans="1:2">
      <c r="A10103" s="102"/>
      <c r="B10103" s="152"/>
    </row>
    <row r="10104" s="22" customFormat="1" spans="1:2">
      <c r="A10104" s="102"/>
      <c r="B10104" s="152"/>
    </row>
    <row r="10105" s="22" customFormat="1" spans="1:2">
      <c r="A10105" s="102"/>
      <c r="B10105" s="152"/>
    </row>
    <row r="10106" s="22" customFormat="1" spans="1:2">
      <c r="A10106" s="102"/>
      <c r="B10106" s="152"/>
    </row>
    <row r="10107" s="22" customFormat="1" spans="1:2">
      <c r="A10107" s="102"/>
      <c r="B10107" s="152"/>
    </row>
    <row r="10108" s="22" customFormat="1" spans="1:2">
      <c r="A10108" s="102"/>
      <c r="B10108" s="152"/>
    </row>
    <row r="10109" s="22" customFormat="1" spans="1:2">
      <c r="A10109" s="102"/>
      <c r="B10109" s="152"/>
    </row>
    <row r="10110" s="22" customFormat="1" spans="1:2">
      <c r="A10110" s="102"/>
      <c r="B10110" s="152"/>
    </row>
    <row r="10111" s="22" customFormat="1" spans="1:2">
      <c r="A10111" s="102"/>
      <c r="B10111" s="152"/>
    </row>
    <row r="10112" s="22" customFormat="1" spans="1:2">
      <c r="A10112" s="102"/>
      <c r="B10112" s="152"/>
    </row>
    <row r="10113" s="22" customFormat="1" spans="1:2">
      <c r="A10113" s="102"/>
      <c r="B10113" s="152"/>
    </row>
    <row r="10114" s="22" customFormat="1" spans="1:2">
      <c r="A10114" s="102"/>
      <c r="B10114" s="152"/>
    </row>
    <row r="10115" s="22" customFormat="1" spans="1:2">
      <c r="A10115" s="102"/>
      <c r="B10115" s="152"/>
    </row>
    <row r="10116" s="22" customFormat="1" spans="1:2">
      <c r="A10116" s="102"/>
      <c r="B10116" s="152"/>
    </row>
    <row r="10117" s="22" customFormat="1" spans="1:2">
      <c r="A10117" s="102"/>
      <c r="B10117" s="152"/>
    </row>
    <row r="10118" s="22" customFormat="1" spans="1:2">
      <c r="A10118" s="102"/>
      <c r="B10118" s="152"/>
    </row>
    <row r="10119" s="22" customFormat="1" spans="1:2">
      <c r="A10119" s="102"/>
      <c r="B10119" s="152"/>
    </row>
    <row r="10120" s="22" customFormat="1" spans="1:2">
      <c r="A10120" s="102"/>
      <c r="B10120" s="152"/>
    </row>
    <row r="10121" s="22" customFormat="1" spans="1:2">
      <c r="A10121" s="102"/>
      <c r="B10121" s="152"/>
    </row>
    <row r="10122" s="22" customFormat="1" spans="1:2">
      <c r="A10122" s="102"/>
      <c r="B10122" s="152"/>
    </row>
    <row r="10123" s="22" customFormat="1" spans="1:2">
      <c r="A10123" s="102"/>
      <c r="B10123" s="152"/>
    </row>
    <row r="10124" s="22" customFormat="1" spans="1:2">
      <c r="A10124" s="102"/>
      <c r="B10124" s="152"/>
    </row>
    <row r="10125" s="22" customFormat="1" spans="1:2">
      <c r="A10125" s="102"/>
      <c r="B10125" s="152"/>
    </row>
    <row r="10126" s="22" customFormat="1" spans="1:2">
      <c r="A10126" s="102"/>
      <c r="B10126" s="152"/>
    </row>
    <row r="10127" s="22" customFormat="1" spans="1:2">
      <c r="A10127" s="102"/>
      <c r="B10127" s="152"/>
    </row>
    <row r="10128" s="22" customFormat="1" spans="1:2">
      <c r="A10128" s="102"/>
      <c r="B10128" s="152"/>
    </row>
    <row r="10129" s="22" customFormat="1" spans="1:2">
      <c r="A10129" s="102"/>
      <c r="B10129" s="152"/>
    </row>
    <row r="10130" s="22" customFormat="1" spans="1:2">
      <c r="A10130" s="102"/>
      <c r="B10130" s="152"/>
    </row>
    <row r="10131" s="22" customFormat="1" spans="1:2">
      <c r="A10131" s="102"/>
      <c r="B10131" s="152"/>
    </row>
    <row r="10132" s="22" customFormat="1" spans="1:2">
      <c r="A10132" s="102"/>
      <c r="B10132" s="152"/>
    </row>
    <row r="10133" s="22" customFormat="1" spans="1:2">
      <c r="A10133" s="102"/>
      <c r="B10133" s="152"/>
    </row>
    <row r="10134" s="22" customFormat="1" spans="1:2">
      <c r="A10134" s="102"/>
      <c r="B10134" s="152"/>
    </row>
    <row r="10135" s="22" customFormat="1" spans="1:2">
      <c r="A10135" s="102"/>
      <c r="B10135" s="152"/>
    </row>
    <row r="10136" s="22" customFormat="1" spans="1:2">
      <c r="A10136" s="102"/>
      <c r="B10136" s="152"/>
    </row>
    <row r="10137" s="22" customFormat="1" spans="1:2">
      <c r="A10137" s="102"/>
      <c r="B10137" s="152"/>
    </row>
    <row r="10138" s="22" customFormat="1" spans="1:2">
      <c r="A10138" s="102"/>
      <c r="B10138" s="152"/>
    </row>
    <row r="10139" s="22" customFormat="1" spans="1:2">
      <c r="A10139" s="102"/>
      <c r="B10139" s="152"/>
    </row>
    <row r="10140" s="22" customFormat="1" spans="1:2">
      <c r="A10140" s="102"/>
      <c r="B10140" s="152"/>
    </row>
    <row r="10141" s="22" customFormat="1" spans="1:2">
      <c r="A10141" s="102"/>
      <c r="B10141" s="152"/>
    </row>
    <row r="10142" s="22" customFormat="1" spans="1:2">
      <c r="A10142" s="102"/>
      <c r="B10142" s="152"/>
    </row>
    <row r="10143" s="22" customFormat="1" spans="1:2">
      <c r="A10143" s="102"/>
      <c r="B10143" s="152"/>
    </row>
    <row r="10144" s="22" customFormat="1" spans="1:2">
      <c r="A10144" s="102"/>
      <c r="B10144" s="152"/>
    </row>
    <row r="10145" s="22" customFormat="1" spans="1:2">
      <c r="A10145" s="102"/>
      <c r="B10145" s="152"/>
    </row>
    <row r="10146" s="22" customFormat="1" spans="1:2">
      <c r="A10146" s="102"/>
      <c r="B10146" s="152"/>
    </row>
    <row r="10147" s="22" customFormat="1" spans="1:2">
      <c r="A10147" s="102"/>
      <c r="B10147" s="152"/>
    </row>
    <row r="10148" s="22" customFormat="1" spans="1:2">
      <c r="A10148" s="102"/>
      <c r="B10148" s="152"/>
    </row>
    <row r="10149" s="22" customFormat="1" spans="1:2">
      <c r="A10149" s="102"/>
      <c r="B10149" s="152"/>
    </row>
    <row r="10150" s="22" customFormat="1" spans="1:2">
      <c r="A10150" s="102"/>
      <c r="B10150" s="152"/>
    </row>
    <row r="10151" s="22" customFormat="1" spans="1:2">
      <c r="A10151" s="102"/>
      <c r="B10151" s="152"/>
    </row>
    <row r="10152" s="22" customFormat="1" spans="1:2">
      <c r="A10152" s="102"/>
      <c r="B10152" s="152"/>
    </row>
    <row r="10153" s="22" customFormat="1" spans="1:2">
      <c r="A10153" s="102"/>
      <c r="B10153" s="152"/>
    </row>
    <row r="10154" s="22" customFormat="1" spans="1:2">
      <c r="A10154" s="102"/>
      <c r="B10154" s="152"/>
    </row>
    <row r="10155" s="22" customFormat="1" spans="1:2">
      <c r="A10155" s="102"/>
      <c r="B10155" s="152"/>
    </row>
    <row r="10156" s="22" customFormat="1" spans="1:2">
      <c r="A10156" s="102"/>
      <c r="B10156" s="152"/>
    </row>
    <row r="10157" s="22" customFormat="1" spans="1:2">
      <c r="A10157" s="102"/>
      <c r="B10157" s="152"/>
    </row>
    <row r="10158" s="22" customFormat="1" spans="1:2">
      <c r="A10158" s="102"/>
      <c r="B10158" s="152"/>
    </row>
    <row r="10159" s="22" customFormat="1" spans="1:2">
      <c r="A10159" s="102"/>
      <c r="B10159" s="152"/>
    </row>
    <row r="10160" s="22" customFormat="1" spans="1:2">
      <c r="A10160" s="102"/>
      <c r="B10160" s="152"/>
    </row>
    <row r="10161" s="22" customFormat="1" spans="1:2">
      <c r="A10161" s="102"/>
      <c r="B10161" s="152"/>
    </row>
    <row r="10162" s="22" customFormat="1" spans="1:2">
      <c r="A10162" s="102"/>
      <c r="B10162" s="152"/>
    </row>
    <row r="10163" s="22" customFormat="1" spans="1:2">
      <c r="A10163" s="102"/>
      <c r="B10163" s="152"/>
    </row>
    <row r="10164" s="22" customFormat="1" spans="1:2">
      <c r="A10164" s="102"/>
      <c r="B10164" s="152"/>
    </row>
    <row r="10165" s="22" customFormat="1" spans="1:2">
      <c r="A10165" s="102"/>
      <c r="B10165" s="152"/>
    </row>
    <row r="10166" s="22" customFormat="1" spans="1:2">
      <c r="A10166" s="102"/>
      <c r="B10166" s="152"/>
    </row>
    <row r="10167" s="22" customFormat="1" spans="1:2">
      <c r="A10167" s="102"/>
      <c r="B10167" s="152"/>
    </row>
    <row r="10168" s="22" customFormat="1" spans="1:2">
      <c r="A10168" s="102"/>
      <c r="B10168" s="152"/>
    </row>
    <row r="10169" s="22" customFormat="1" spans="1:2">
      <c r="A10169" s="102"/>
      <c r="B10169" s="152"/>
    </row>
    <row r="10170" s="22" customFormat="1" spans="1:2">
      <c r="A10170" s="102"/>
      <c r="B10170" s="152"/>
    </row>
    <row r="10171" s="22" customFormat="1" spans="1:2">
      <c r="A10171" s="102"/>
      <c r="B10171" s="152"/>
    </row>
    <row r="10172" s="22" customFormat="1" spans="1:2">
      <c r="A10172" s="102"/>
      <c r="B10172" s="152"/>
    </row>
    <row r="10173" s="22" customFormat="1" spans="1:2">
      <c r="A10173" s="102"/>
      <c r="B10173" s="152"/>
    </row>
    <row r="10174" s="22" customFormat="1" spans="1:2">
      <c r="A10174" s="102"/>
      <c r="B10174" s="152"/>
    </row>
    <row r="10175" s="22" customFormat="1" spans="1:2">
      <c r="A10175" s="102"/>
      <c r="B10175" s="152"/>
    </row>
    <row r="10176" s="22" customFormat="1" spans="1:2">
      <c r="A10176" s="102"/>
      <c r="B10176" s="152"/>
    </row>
    <row r="10177" s="22" customFormat="1" spans="1:2">
      <c r="A10177" s="102"/>
      <c r="B10177" s="152"/>
    </row>
    <row r="10178" s="22" customFormat="1" spans="1:2">
      <c r="A10178" s="102"/>
      <c r="B10178" s="152"/>
    </row>
    <row r="10179" s="22" customFormat="1" spans="1:2">
      <c r="A10179" s="102"/>
      <c r="B10179" s="152"/>
    </row>
    <row r="10180" s="22" customFormat="1" spans="1:2">
      <c r="A10180" s="102"/>
      <c r="B10180" s="152"/>
    </row>
    <row r="10181" s="22" customFormat="1" spans="1:2">
      <c r="A10181" s="102"/>
      <c r="B10181" s="152"/>
    </row>
    <row r="10182" s="22" customFormat="1" spans="1:2">
      <c r="A10182" s="102"/>
      <c r="B10182" s="152"/>
    </row>
    <row r="10183" s="22" customFormat="1" spans="1:2">
      <c r="A10183" s="102"/>
      <c r="B10183" s="152"/>
    </row>
    <row r="10184" s="22" customFormat="1" spans="1:2">
      <c r="A10184" s="102"/>
      <c r="B10184" s="152"/>
    </row>
    <row r="10185" s="22" customFormat="1" spans="1:2">
      <c r="A10185" s="102"/>
      <c r="B10185" s="152"/>
    </row>
    <row r="10186" s="22" customFormat="1" spans="1:2">
      <c r="A10186" s="102"/>
      <c r="B10186" s="152"/>
    </row>
    <row r="10187" s="22" customFormat="1" spans="1:2">
      <c r="A10187" s="102"/>
      <c r="B10187" s="152"/>
    </row>
    <row r="10188" s="22" customFormat="1" spans="1:2">
      <c r="A10188" s="102"/>
      <c r="B10188" s="152"/>
    </row>
    <row r="10189" s="22" customFormat="1" spans="1:2">
      <c r="A10189" s="102"/>
      <c r="B10189" s="152"/>
    </row>
    <row r="10190" s="22" customFormat="1" spans="1:2">
      <c r="A10190" s="102"/>
      <c r="B10190" s="152"/>
    </row>
    <row r="10191" s="22" customFormat="1" spans="1:2">
      <c r="A10191" s="102"/>
      <c r="B10191" s="152"/>
    </row>
    <row r="10192" s="22" customFormat="1" spans="1:2">
      <c r="A10192" s="102"/>
      <c r="B10192" s="152"/>
    </row>
    <row r="10193" s="22" customFormat="1" spans="1:2">
      <c r="A10193" s="102"/>
      <c r="B10193" s="152"/>
    </row>
    <row r="10194" s="22" customFormat="1" spans="1:2">
      <c r="A10194" s="102"/>
      <c r="B10194" s="152"/>
    </row>
    <row r="10195" s="22" customFormat="1" spans="1:2">
      <c r="A10195" s="102"/>
      <c r="B10195" s="152"/>
    </row>
    <row r="10196" s="22" customFormat="1" spans="1:2">
      <c r="A10196" s="102"/>
      <c r="B10196" s="152"/>
    </row>
    <row r="10197" s="22" customFormat="1" spans="1:2">
      <c r="A10197" s="102"/>
      <c r="B10197" s="152"/>
    </row>
    <row r="10198" s="22" customFormat="1" spans="1:2">
      <c r="A10198" s="102"/>
      <c r="B10198" s="152"/>
    </row>
    <row r="10199" s="22" customFormat="1" spans="1:2">
      <c r="A10199" s="102"/>
      <c r="B10199" s="152"/>
    </row>
    <row r="10200" s="22" customFormat="1" spans="1:2">
      <c r="A10200" s="102"/>
      <c r="B10200" s="152"/>
    </row>
    <row r="10201" s="22" customFormat="1" spans="1:2">
      <c r="A10201" s="102"/>
      <c r="B10201" s="152"/>
    </row>
    <row r="10202" s="22" customFormat="1" spans="1:2">
      <c r="A10202" s="102"/>
      <c r="B10202" s="152"/>
    </row>
    <row r="10203" s="22" customFormat="1" spans="1:2">
      <c r="A10203" s="102"/>
      <c r="B10203" s="152"/>
    </row>
    <row r="10204" s="22" customFormat="1" spans="1:2">
      <c r="A10204" s="102"/>
      <c r="B10204" s="152"/>
    </row>
    <row r="10205" s="22" customFormat="1" spans="1:2">
      <c r="A10205" s="102"/>
      <c r="B10205" s="152"/>
    </row>
    <row r="10206" s="22" customFormat="1" spans="1:2">
      <c r="A10206" s="102"/>
      <c r="B10206" s="152"/>
    </row>
    <row r="10207" s="22" customFormat="1" spans="1:2">
      <c r="A10207" s="102"/>
      <c r="B10207" s="152"/>
    </row>
    <row r="10208" s="22" customFormat="1" spans="1:2">
      <c r="A10208" s="102"/>
      <c r="B10208" s="152"/>
    </row>
    <row r="10209" s="22" customFormat="1" spans="1:2">
      <c r="A10209" s="102"/>
      <c r="B10209" s="152"/>
    </row>
    <row r="10210" s="22" customFormat="1" spans="1:2">
      <c r="A10210" s="102"/>
      <c r="B10210" s="152"/>
    </row>
    <row r="10211" s="22" customFormat="1" spans="1:2">
      <c r="A10211" s="102"/>
      <c r="B10211" s="152"/>
    </row>
    <row r="10212" s="22" customFormat="1" spans="1:2">
      <c r="A10212" s="102"/>
      <c r="B10212" s="152"/>
    </row>
    <row r="10213" s="22" customFormat="1" spans="1:2">
      <c r="A10213" s="102"/>
      <c r="B10213" s="152"/>
    </row>
    <row r="10214" s="22" customFormat="1" spans="1:2">
      <c r="A10214" s="102"/>
      <c r="B10214" s="152"/>
    </row>
    <row r="10215" s="22" customFormat="1" spans="1:2">
      <c r="A10215" s="102"/>
      <c r="B10215" s="152"/>
    </row>
    <row r="10216" s="22" customFormat="1" spans="1:2">
      <c r="A10216" s="102"/>
      <c r="B10216" s="152"/>
    </row>
    <row r="10217" s="22" customFormat="1" spans="1:2">
      <c r="A10217" s="102"/>
      <c r="B10217" s="152"/>
    </row>
    <row r="10218" s="22" customFormat="1" spans="1:2">
      <c r="A10218" s="102"/>
      <c r="B10218" s="152"/>
    </row>
    <row r="10219" s="22" customFormat="1" spans="1:2">
      <c r="A10219" s="102"/>
      <c r="B10219" s="152"/>
    </row>
    <row r="10220" s="22" customFormat="1" spans="1:2">
      <c r="A10220" s="102"/>
      <c r="B10220" s="152"/>
    </row>
    <row r="10221" s="22" customFormat="1" spans="1:2">
      <c r="A10221" s="102"/>
      <c r="B10221" s="152"/>
    </row>
    <row r="10222" s="22" customFormat="1" spans="1:2">
      <c r="A10222" s="102"/>
      <c r="B10222" s="152"/>
    </row>
    <row r="10223" s="22" customFormat="1" spans="1:2">
      <c r="A10223" s="102"/>
      <c r="B10223" s="152"/>
    </row>
    <row r="10224" s="22" customFormat="1" spans="1:2">
      <c r="A10224" s="102"/>
      <c r="B10224" s="152"/>
    </row>
    <row r="10225" s="22" customFormat="1" spans="1:2">
      <c r="A10225" s="102"/>
      <c r="B10225" s="152"/>
    </row>
    <row r="10226" s="22" customFormat="1" spans="1:2">
      <c r="A10226" s="102"/>
      <c r="B10226" s="152"/>
    </row>
    <row r="10227" s="22" customFormat="1" spans="1:2">
      <c r="A10227" s="102"/>
      <c r="B10227" s="152"/>
    </row>
    <row r="10228" s="22" customFormat="1" spans="1:2">
      <c r="A10228" s="102"/>
      <c r="B10228" s="152"/>
    </row>
    <row r="10229" s="22" customFormat="1" spans="1:2">
      <c r="A10229" s="102"/>
      <c r="B10229" s="152"/>
    </row>
    <row r="10230" s="22" customFormat="1" spans="1:2">
      <c r="A10230" s="102"/>
      <c r="B10230" s="152"/>
    </row>
    <row r="10231" s="22" customFormat="1" spans="1:2">
      <c r="A10231" s="102"/>
      <c r="B10231" s="152"/>
    </row>
    <row r="10232" s="22" customFormat="1" spans="1:2">
      <c r="A10232" s="102"/>
      <c r="B10232" s="152"/>
    </row>
    <row r="10233" s="22" customFormat="1" spans="1:2">
      <c r="A10233" s="102"/>
      <c r="B10233" s="152"/>
    </row>
    <row r="10234" s="22" customFormat="1" spans="1:2">
      <c r="A10234" s="102"/>
      <c r="B10234" s="152"/>
    </row>
    <row r="10235" s="22" customFormat="1" spans="1:2">
      <c r="A10235" s="102"/>
      <c r="B10235" s="152"/>
    </row>
    <row r="10236" s="22" customFormat="1" spans="1:2">
      <c r="A10236" s="102"/>
      <c r="B10236" s="152"/>
    </row>
    <row r="10237" s="22" customFormat="1" spans="1:2">
      <c r="A10237" s="102"/>
      <c r="B10237" s="152"/>
    </row>
    <row r="10238" s="22" customFormat="1" spans="1:2">
      <c r="A10238" s="102"/>
      <c r="B10238" s="152"/>
    </row>
    <row r="10239" s="22" customFormat="1" spans="1:2">
      <c r="A10239" s="102"/>
      <c r="B10239" s="152"/>
    </row>
    <row r="10240" s="22" customFormat="1" spans="1:2">
      <c r="A10240" s="102"/>
      <c r="B10240" s="152"/>
    </row>
    <row r="10241" s="22" customFormat="1" spans="1:2">
      <c r="A10241" s="102"/>
      <c r="B10241" s="152"/>
    </row>
    <row r="10242" s="22" customFormat="1" spans="1:2">
      <c r="A10242" s="102"/>
      <c r="B10242" s="152"/>
    </row>
    <row r="10243" s="22" customFormat="1" spans="1:2">
      <c r="A10243" s="102"/>
      <c r="B10243" s="152"/>
    </row>
    <row r="10244" s="22" customFormat="1" spans="1:2">
      <c r="A10244" s="102"/>
      <c r="B10244" s="152"/>
    </row>
    <row r="10245" s="22" customFormat="1" spans="1:2">
      <c r="A10245" s="102"/>
      <c r="B10245" s="152"/>
    </row>
    <row r="10246" s="22" customFormat="1" spans="1:2">
      <c r="A10246" s="102"/>
      <c r="B10246" s="152"/>
    </row>
    <row r="10247" s="22" customFormat="1" spans="1:2">
      <c r="A10247" s="102"/>
      <c r="B10247" s="152"/>
    </row>
    <row r="10248" s="22" customFormat="1" spans="1:2">
      <c r="A10248" s="102"/>
      <c r="B10248" s="152"/>
    </row>
    <row r="10249" s="22" customFormat="1" spans="1:2">
      <c r="A10249" s="102"/>
      <c r="B10249" s="152"/>
    </row>
    <row r="10250" s="22" customFormat="1" spans="1:2">
      <c r="A10250" s="102"/>
      <c r="B10250" s="152"/>
    </row>
    <row r="10251" s="22" customFormat="1" spans="1:2">
      <c r="A10251" s="102"/>
      <c r="B10251" s="152"/>
    </row>
    <row r="10252" s="22" customFormat="1" spans="1:2">
      <c r="A10252" s="102"/>
      <c r="B10252" s="152"/>
    </row>
    <row r="10253" s="22" customFormat="1" spans="1:2">
      <c r="A10253" s="102"/>
      <c r="B10253" s="152"/>
    </row>
    <row r="10254" s="22" customFormat="1" spans="1:2">
      <c r="A10254" s="102"/>
      <c r="B10254" s="152"/>
    </row>
    <row r="10255" s="22" customFormat="1" spans="1:2">
      <c r="A10255" s="102"/>
      <c r="B10255" s="152"/>
    </row>
    <row r="10256" s="22" customFormat="1" spans="1:2">
      <c r="A10256" s="102"/>
      <c r="B10256" s="152"/>
    </row>
    <row r="10257" s="22" customFormat="1" spans="1:2">
      <c r="A10257" s="102"/>
      <c r="B10257" s="152"/>
    </row>
    <row r="10258" s="22" customFormat="1" spans="1:2">
      <c r="A10258" s="102"/>
      <c r="B10258" s="152"/>
    </row>
    <row r="10259" s="22" customFormat="1" spans="1:2">
      <c r="A10259" s="102"/>
      <c r="B10259" s="152"/>
    </row>
    <row r="10260" s="22" customFormat="1" spans="1:2">
      <c r="A10260" s="102"/>
      <c r="B10260" s="152"/>
    </row>
    <row r="10261" s="22" customFormat="1" spans="1:2">
      <c r="A10261" s="102"/>
      <c r="B10261" s="152"/>
    </row>
    <row r="10262" s="22" customFormat="1" spans="1:2">
      <c r="A10262" s="102"/>
      <c r="B10262" s="152"/>
    </row>
    <row r="10263" s="22" customFormat="1" spans="1:2">
      <c r="A10263" s="102"/>
      <c r="B10263" s="152"/>
    </row>
    <row r="10264" s="22" customFormat="1" spans="1:2">
      <c r="A10264" s="102"/>
      <c r="B10264" s="152"/>
    </row>
    <row r="10265" s="22" customFormat="1" spans="1:2">
      <c r="A10265" s="102"/>
      <c r="B10265" s="152"/>
    </row>
    <row r="10266" s="22" customFormat="1" spans="1:2">
      <c r="A10266" s="102"/>
      <c r="B10266" s="152"/>
    </row>
    <row r="10267" s="22" customFormat="1" spans="1:2">
      <c r="A10267" s="102"/>
      <c r="B10267" s="152"/>
    </row>
    <row r="10268" s="22" customFormat="1" spans="1:2">
      <c r="A10268" s="102"/>
      <c r="B10268" s="152"/>
    </row>
    <row r="10269" s="22" customFormat="1" spans="1:2">
      <c r="A10269" s="102"/>
      <c r="B10269" s="152"/>
    </row>
    <row r="10270" s="22" customFormat="1" spans="1:2">
      <c r="A10270" s="102"/>
      <c r="B10270" s="152"/>
    </row>
    <row r="10271" s="22" customFormat="1" spans="1:2">
      <c r="A10271" s="102"/>
      <c r="B10271" s="152"/>
    </row>
    <row r="10272" s="22" customFormat="1" spans="1:2">
      <c r="A10272" s="102"/>
      <c r="B10272" s="152"/>
    </row>
    <row r="10273" s="22" customFormat="1" spans="1:2">
      <c r="A10273" s="102"/>
      <c r="B10273" s="152"/>
    </row>
    <row r="10274" s="22" customFormat="1" spans="1:2">
      <c r="A10274" s="102"/>
      <c r="B10274" s="152"/>
    </row>
    <row r="10275" s="22" customFormat="1" spans="1:2">
      <c r="A10275" s="102"/>
      <c r="B10275" s="152"/>
    </row>
    <row r="10276" s="22" customFormat="1" spans="1:2">
      <c r="A10276" s="102"/>
      <c r="B10276" s="152"/>
    </row>
    <row r="10277" s="22" customFormat="1" spans="1:2">
      <c r="A10277" s="102"/>
      <c r="B10277" s="152"/>
    </row>
    <row r="10278" s="22" customFormat="1" spans="1:2">
      <c r="A10278" s="102"/>
      <c r="B10278" s="152"/>
    </row>
    <row r="10279" s="22" customFormat="1" spans="1:2">
      <c r="A10279" s="102"/>
      <c r="B10279" s="152"/>
    </row>
    <row r="10280" s="22" customFormat="1" spans="1:2">
      <c r="A10280" s="102"/>
      <c r="B10280" s="152"/>
    </row>
    <row r="10281" s="22" customFormat="1" spans="1:2">
      <c r="A10281" s="102"/>
      <c r="B10281" s="152"/>
    </row>
    <row r="10282" s="22" customFormat="1" spans="1:2">
      <c r="A10282" s="102"/>
      <c r="B10282" s="152"/>
    </row>
    <row r="10283" s="22" customFormat="1" spans="1:2">
      <c r="A10283" s="102"/>
      <c r="B10283" s="152"/>
    </row>
    <row r="10284" s="22" customFormat="1" spans="1:2">
      <c r="A10284" s="102"/>
      <c r="B10284" s="152"/>
    </row>
    <row r="10285" s="22" customFormat="1" spans="1:2">
      <c r="A10285" s="102"/>
      <c r="B10285" s="152"/>
    </row>
    <row r="10286" s="22" customFormat="1" spans="1:2">
      <c r="A10286" s="102"/>
      <c r="B10286" s="152"/>
    </row>
    <row r="10287" s="22" customFormat="1" spans="1:2">
      <c r="A10287" s="102"/>
      <c r="B10287" s="152"/>
    </row>
    <row r="10288" s="22" customFormat="1" spans="1:2">
      <c r="A10288" s="102"/>
      <c r="B10288" s="152"/>
    </row>
    <row r="10289" s="22" customFormat="1" spans="1:2">
      <c r="A10289" s="102"/>
      <c r="B10289" s="152"/>
    </row>
    <row r="10290" s="22" customFormat="1" spans="1:2">
      <c r="A10290" s="102"/>
      <c r="B10290" s="152"/>
    </row>
    <row r="10291" s="22" customFormat="1" spans="1:2">
      <c r="A10291" s="102"/>
      <c r="B10291" s="152"/>
    </row>
    <row r="10292" s="22" customFormat="1" spans="1:2">
      <c r="A10292" s="102"/>
      <c r="B10292" s="152"/>
    </row>
    <row r="10293" s="22" customFormat="1" spans="1:2">
      <c r="A10293" s="102"/>
      <c r="B10293" s="152"/>
    </row>
    <row r="10294" s="22" customFormat="1" spans="1:2">
      <c r="A10294" s="102"/>
      <c r="B10294" s="152"/>
    </row>
    <row r="10295" s="22" customFormat="1" spans="1:2">
      <c r="A10295" s="102"/>
      <c r="B10295" s="152"/>
    </row>
    <row r="10296" s="22" customFormat="1" spans="1:2">
      <c r="A10296" s="102"/>
      <c r="B10296" s="152"/>
    </row>
    <row r="10297" s="22" customFormat="1" spans="1:2">
      <c r="A10297" s="102"/>
      <c r="B10297" s="152"/>
    </row>
    <row r="10298" s="22" customFormat="1" spans="1:2">
      <c r="A10298" s="102"/>
      <c r="B10298" s="152"/>
    </row>
    <row r="10299" s="22" customFormat="1" spans="1:2">
      <c r="A10299" s="102"/>
      <c r="B10299" s="152"/>
    </row>
    <row r="10300" s="22" customFormat="1" spans="1:2">
      <c r="A10300" s="102"/>
      <c r="B10300" s="152"/>
    </row>
    <row r="10301" s="22" customFormat="1" spans="1:2">
      <c r="A10301" s="102"/>
      <c r="B10301" s="152"/>
    </row>
    <row r="10302" s="22" customFormat="1" spans="1:2">
      <c r="A10302" s="102"/>
      <c r="B10302" s="152"/>
    </row>
    <row r="10303" s="22" customFormat="1" spans="1:2">
      <c r="A10303" s="102"/>
      <c r="B10303" s="152"/>
    </row>
    <row r="10304" s="22" customFormat="1" spans="1:2">
      <c r="A10304" s="102"/>
      <c r="B10304" s="152"/>
    </row>
    <row r="10305" s="22" customFormat="1" spans="1:2">
      <c r="A10305" s="102"/>
      <c r="B10305" s="152"/>
    </row>
    <row r="10306" s="22" customFormat="1" spans="1:2">
      <c r="A10306" s="102"/>
      <c r="B10306" s="152"/>
    </row>
    <row r="10307" s="22" customFormat="1" spans="1:2">
      <c r="A10307" s="102"/>
      <c r="B10307" s="152"/>
    </row>
    <row r="10308" s="22" customFormat="1" spans="1:2">
      <c r="A10308" s="102"/>
      <c r="B10308" s="152"/>
    </row>
    <row r="10309" s="22" customFormat="1" spans="1:2">
      <c r="A10309" s="102"/>
      <c r="B10309" s="152"/>
    </row>
    <row r="10310" s="22" customFormat="1" spans="1:2">
      <c r="A10310" s="102"/>
      <c r="B10310" s="152"/>
    </row>
    <row r="10311" s="22" customFormat="1" spans="1:2">
      <c r="A10311" s="102"/>
      <c r="B10311" s="152"/>
    </row>
    <row r="10312" s="22" customFormat="1" spans="1:2">
      <c r="A10312" s="102"/>
      <c r="B10312" s="152"/>
    </row>
    <row r="10313" s="22" customFormat="1" spans="1:2">
      <c r="A10313" s="102"/>
      <c r="B10313" s="152"/>
    </row>
    <row r="10314" s="22" customFormat="1" spans="1:2">
      <c r="A10314" s="102"/>
      <c r="B10314" s="152"/>
    </row>
    <row r="10315" s="22" customFormat="1" spans="1:2">
      <c r="A10315" s="102"/>
      <c r="B10315" s="152"/>
    </row>
    <row r="10316" s="22" customFormat="1" spans="1:2">
      <c r="A10316" s="102"/>
      <c r="B10316" s="152"/>
    </row>
    <row r="10317" s="22" customFormat="1" spans="1:2">
      <c r="A10317" s="102"/>
      <c r="B10317" s="152"/>
    </row>
    <row r="10318" s="22" customFormat="1" spans="1:2">
      <c r="A10318" s="102"/>
      <c r="B10318" s="152"/>
    </row>
    <row r="10319" s="22" customFormat="1" spans="1:2">
      <c r="A10319" s="102"/>
      <c r="B10319" s="152"/>
    </row>
    <row r="10320" s="22" customFormat="1" spans="1:2">
      <c r="A10320" s="102"/>
      <c r="B10320" s="152"/>
    </row>
    <row r="10321" s="22" customFormat="1" spans="1:2">
      <c r="A10321" s="102"/>
      <c r="B10321" s="152"/>
    </row>
    <row r="10322" s="22" customFormat="1" spans="1:2">
      <c r="A10322" s="102"/>
      <c r="B10322" s="152"/>
    </row>
    <row r="10323" s="22" customFormat="1" spans="1:2">
      <c r="A10323" s="102"/>
      <c r="B10323" s="152"/>
    </row>
    <row r="10324" s="22" customFormat="1" spans="1:2">
      <c r="A10324" s="102"/>
      <c r="B10324" s="152"/>
    </row>
    <row r="10325" s="22" customFormat="1" spans="1:2">
      <c r="A10325" s="102"/>
      <c r="B10325" s="152"/>
    </row>
    <row r="10326" s="22" customFormat="1" spans="1:2">
      <c r="A10326" s="102"/>
      <c r="B10326" s="152"/>
    </row>
    <row r="10327" s="22" customFormat="1" spans="1:2">
      <c r="A10327" s="102"/>
      <c r="B10327" s="152"/>
    </row>
    <row r="10328" s="22" customFormat="1" spans="1:2">
      <c r="A10328" s="102"/>
      <c r="B10328" s="152"/>
    </row>
    <row r="10329" s="22" customFormat="1" spans="1:2">
      <c r="A10329" s="102"/>
      <c r="B10329" s="152"/>
    </row>
    <row r="10330" s="22" customFormat="1" spans="1:2">
      <c r="A10330" s="102"/>
      <c r="B10330" s="152"/>
    </row>
    <row r="10331" s="22" customFormat="1" spans="1:2">
      <c r="A10331" s="102"/>
      <c r="B10331" s="152"/>
    </row>
    <row r="10332" s="22" customFormat="1" spans="1:2">
      <c r="A10332" s="102"/>
      <c r="B10332" s="152"/>
    </row>
    <row r="10333" s="22" customFormat="1" spans="1:2">
      <c r="A10333" s="102"/>
      <c r="B10333" s="152"/>
    </row>
    <row r="10334" s="22" customFormat="1" spans="1:2">
      <c r="A10334" s="102"/>
      <c r="B10334" s="152"/>
    </row>
    <row r="10335" s="22" customFormat="1" spans="1:2">
      <c r="A10335" s="102"/>
      <c r="B10335" s="152"/>
    </row>
    <row r="10336" s="22" customFormat="1" spans="1:2">
      <c r="A10336" s="102"/>
      <c r="B10336" s="152"/>
    </row>
    <row r="10337" s="22" customFormat="1" spans="1:2">
      <c r="A10337" s="102"/>
      <c r="B10337" s="152"/>
    </row>
    <row r="10338" s="22" customFormat="1" spans="1:2">
      <c r="A10338" s="102"/>
      <c r="B10338" s="152"/>
    </row>
    <row r="10339" s="22" customFormat="1" spans="1:2">
      <c r="A10339" s="102"/>
      <c r="B10339" s="152"/>
    </row>
    <row r="10340" s="22" customFormat="1" spans="1:2">
      <c r="A10340" s="102"/>
      <c r="B10340" s="152"/>
    </row>
    <row r="10341" s="22" customFormat="1" spans="1:2">
      <c r="A10341" s="102"/>
      <c r="B10341" s="152"/>
    </row>
    <row r="10342" s="22" customFormat="1" spans="1:2">
      <c r="A10342" s="102"/>
      <c r="B10342" s="152"/>
    </row>
    <row r="10343" s="22" customFormat="1" spans="1:2">
      <c r="A10343" s="102"/>
      <c r="B10343" s="152"/>
    </row>
    <row r="10344" s="22" customFormat="1" spans="1:2">
      <c r="A10344" s="102"/>
      <c r="B10344" s="152"/>
    </row>
    <row r="10345" s="22" customFormat="1" spans="1:2">
      <c r="A10345" s="102"/>
      <c r="B10345" s="152"/>
    </row>
    <row r="10346" s="22" customFormat="1" spans="1:2">
      <c r="A10346" s="102"/>
      <c r="B10346" s="152"/>
    </row>
    <row r="10347" s="22" customFormat="1" spans="1:2">
      <c r="A10347" s="102"/>
      <c r="B10347" s="152"/>
    </row>
    <row r="10348" s="22" customFormat="1" spans="1:2">
      <c r="A10348" s="102"/>
      <c r="B10348" s="152"/>
    </row>
    <row r="10349" s="22" customFormat="1" spans="1:2">
      <c r="A10349" s="102"/>
      <c r="B10349" s="152"/>
    </row>
    <row r="10350" s="22" customFormat="1" spans="1:2">
      <c r="A10350" s="102"/>
      <c r="B10350" s="152"/>
    </row>
    <row r="10351" s="22" customFormat="1" spans="1:2">
      <c r="A10351" s="102"/>
      <c r="B10351" s="152"/>
    </row>
    <row r="10352" s="22" customFormat="1" spans="1:2">
      <c r="A10352" s="102"/>
      <c r="B10352" s="152"/>
    </row>
    <row r="10353" s="22" customFormat="1" spans="1:2">
      <c r="A10353" s="102"/>
      <c r="B10353" s="152"/>
    </row>
    <row r="10354" s="22" customFormat="1" spans="1:2">
      <c r="A10354" s="102"/>
      <c r="B10354" s="152"/>
    </row>
    <row r="10355" s="22" customFormat="1" spans="1:2">
      <c r="A10355" s="102"/>
      <c r="B10355" s="152"/>
    </row>
    <row r="10356" s="22" customFormat="1" spans="1:2">
      <c r="A10356" s="102"/>
      <c r="B10356" s="152"/>
    </row>
    <row r="10357" s="22" customFormat="1" spans="1:2">
      <c r="A10357" s="102"/>
      <c r="B10357" s="152"/>
    </row>
    <row r="10358" s="22" customFormat="1" spans="1:2">
      <c r="A10358" s="102"/>
      <c r="B10358" s="152"/>
    </row>
    <row r="10359" s="22" customFormat="1" spans="1:2">
      <c r="A10359" s="102"/>
      <c r="B10359" s="152"/>
    </row>
    <row r="10360" s="22" customFormat="1" spans="1:2">
      <c r="A10360" s="102"/>
      <c r="B10360" s="152"/>
    </row>
    <row r="10361" s="22" customFormat="1" spans="1:2">
      <c r="A10361" s="102"/>
      <c r="B10361" s="152"/>
    </row>
    <row r="10362" s="22" customFormat="1" spans="1:2">
      <c r="A10362" s="102"/>
      <c r="B10362" s="152"/>
    </row>
    <row r="10363" s="22" customFormat="1" spans="1:2">
      <c r="A10363" s="102"/>
      <c r="B10363" s="152"/>
    </row>
    <row r="10364" s="22" customFormat="1" spans="1:2">
      <c r="A10364" s="102"/>
      <c r="B10364" s="152"/>
    </row>
    <row r="10365" s="22" customFormat="1" spans="1:2">
      <c r="A10365" s="102"/>
      <c r="B10365" s="152"/>
    </row>
    <row r="10366" s="22" customFormat="1" spans="1:2">
      <c r="A10366" s="102"/>
      <c r="B10366" s="152"/>
    </row>
    <row r="10367" s="22" customFormat="1" spans="1:2">
      <c r="A10367" s="102"/>
      <c r="B10367" s="152"/>
    </row>
    <row r="10368" s="22" customFormat="1" spans="1:2">
      <c r="A10368" s="102"/>
      <c r="B10368" s="152"/>
    </row>
    <row r="10369" s="22" customFormat="1" spans="1:2">
      <c r="A10369" s="102"/>
      <c r="B10369" s="152"/>
    </row>
    <row r="10370" s="22" customFormat="1" spans="1:2">
      <c r="A10370" s="102"/>
      <c r="B10370" s="152"/>
    </row>
    <row r="10371" s="22" customFormat="1" spans="1:2">
      <c r="A10371" s="102"/>
      <c r="B10371" s="152"/>
    </row>
    <row r="10372" s="22" customFormat="1" spans="1:2">
      <c r="A10372" s="102"/>
      <c r="B10372" s="152"/>
    </row>
    <row r="10373" s="22" customFormat="1" spans="1:2">
      <c r="A10373" s="102"/>
      <c r="B10373" s="152"/>
    </row>
    <row r="10374" s="22" customFormat="1" spans="1:2">
      <c r="A10374" s="102"/>
      <c r="B10374" s="152"/>
    </row>
    <row r="10375" s="22" customFormat="1" spans="1:2">
      <c r="A10375" s="102"/>
      <c r="B10375" s="152"/>
    </row>
    <row r="10376" s="22" customFormat="1" spans="1:2">
      <c r="A10376" s="102"/>
      <c r="B10376" s="152"/>
    </row>
    <row r="10377" s="22" customFormat="1" spans="1:2">
      <c r="A10377" s="102"/>
      <c r="B10377" s="152"/>
    </row>
    <row r="10378" s="22" customFormat="1" spans="1:2">
      <c r="A10378" s="102"/>
      <c r="B10378" s="152"/>
    </row>
    <row r="10379" s="22" customFormat="1" spans="1:2">
      <c r="A10379" s="102"/>
      <c r="B10379" s="152"/>
    </row>
    <row r="10380" s="22" customFormat="1" spans="1:2">
      <c r="A10380" s="102"/>
      <c r="B10380" s="152"/>
    </row>
    <row r="10381" s="22" customFormat="1" spans="1:2">
      <c r="A10381" s="102"/>
      <c r="B10381" s="152"/>
    </row>
    <row r="10382" s="22" customFormat="1" spans="1:2">
      <c r="A10382" s="102"/>
      <c r="B10382" s="152"/>
    </row>
    <row r="10383" s="22" customFormat="1" spans="1:2">
      <c r="A10383" s="102"/>
      <c r="B10383" s="152"/>
    </row>
    <row r="10384" s="22" customFormat="1" spans="1:2">
      <c r="A10384" s="102"/>
      <c r="B10384" s="152"/>
    </row>
    <row r="10385" s="22" customFormat="1" spans="1:2">
      <c r="A10385" s="102"/>
      <c r="B10385" s="152"/>
    </row>
    <row r="10386" s="22" customFormat="1" spans="1:2">
      <c r="A10386" s="102"/>
      <c r="B10386" s="152"/>
    </row>
    <row r="10387" s="22" customFormat="1" spans="1:2">
      <c r="A10387" s="102"/>
      <c r="B10387" s="152"/>
    </row>
    <row r="10388" s="22" customFormat="1" spans="1:2">
      <c r="A10388" s="102"/>
      <c r="B10388" s="152"/>
    </row>
    <row r="10389" s="22" customFormat="1" spans="1:2">
      <c r="A10389" s="102"/>
      <c r="B10389" s="152"/>
    </row>
    <row r="10390" s="22" customFormat="1" spans="1:2">
      <c r="A10390" s="102"/>
      <c r="B10390" s="152"/>
    </row>
    <row r="10391" s="22" customFormat="1" spans="1:2">
      <c r="A10391" s="102"/>
      <c r="B10391" s="152"/>
    </row>
    <row r="10392" s="22" customFormat="1" spans="1:2">
      <c r="A10392" s="102"/>
      <c r="B10392" s="152"/>
    </row>
    <row r="10393" s="22" customFormat="1" spans="1:2">
      <c r="A10393" s="102"/>
      <c r="B10393" s="152"/>
    </row>
    <row r="10394" s="22" customFormat="1" spans="1:2">
      <c r="A10394" s="102"/>
      <c r="B10394" s="152"/>
    </row>
    <row r="10395" s="22" customFormat="1" spans="1:2">
      <c r="A10395" s="102"/>
      <c r="B10395" s="152"/>
    </row>
    <row r="10396" s="22" customFormat="1" spans="1:2">
      <c r="A10396" s="102"/>
      <c r="B10396" s="152"/>
    </row>
    <row r="10397" s="22" customFormat="1" spans="1:2">
      <c r="A10397" s="102"/>
      <c r="B10397" s="152"/>
    </row>
    <row r="10398" s="22" customFormat="1" spans="1:2">
      <c r="A10398" s="102"/>
      <c r="B10398" s="152"/>
    </row>
    <row r="10399" s="22" customFormat="1" spans="1:2">
      <c r="A10399" s="102"/>
      <c r="B10399" s="152"/>
    </row>
    <row r="10400" s="22" customFormat="1" spans="1:2">
      <c r="A10400" s="102"/>
      <c r="B10400" s="152"/>
    </row>
    <row r="10401" s="22" customFormat="1" spans="1:2">
      <c r="A10401" s="102"/>
      <c r="B10401" s="152"/>
    </row>
    <row r="10402" s="22" customFormat="1" spans="1:2">
      <c r="A10402" s="102"/>
      <c r="B10402" s="152"/>
    </row>
    <row r="10403" s="22" customFormat="1" spans="1:2">
      <c r="A10403" s="102"/>
      <c r="B10403" s="152"/>
    </row>
    <row r="10404" s="22" customFormat="1" spans="1:2">
      <c r="A10404" s="102"/>
      <c r="B10404" s="152"/>
    </row>
    <row r="10405" s="22" customFormat="1" spans="1:2">
      <c r="A10405" s="102"/>
      <c r="B10405" s="152"/>
    </row>
    <row r="10406" s="22" customFormat="1" spans="1:2">
      <c r="A10406" s="102"/>
      <c r="B10406" s="152"/>
    </row>
    <row r="10407" s="22" customFormat="1" spans="1:2">
      <c r="A10407" s="102"/>
      <c r="B10407" s="152"/>
    </row>
    <row r="10408" s="22" customFormat="1" spans="1:2">
      <c r="A10408" s="102"/>
      <c r="B10408" s="152"/>
    </row>
    <row r="10409" s="22" customFormat="1" spans="1:2">
      <c r="A10409" s="102"/>
      <c r="B10409" s="152"/>
    </row>
    <row r="10410" s="22" customFormat="1" spans="1:2">
      <c r="A10410" s="102"/>
      <c r="B10410" s="152"/>
    </row>
    <row r="10411" s="22" customFormat="1" spans="1:2">
      <c r="A10411" s="102"/>
      <c r="B10411" s="152"/>
    </row>
    <row r="10412" s="22" customFormat="1" spans="1:2">
      <c r="A10412" s="102"/>
      <c r="B10412" s="152"/>
    </row>
    <row r="10413" s="22" customFormat="1" spans="1:2">
      <c r="A10413" s="102"/>
      <c r="B10413" s="152"/>
    </row>
    <row r="10414" s="22" customFormat="1" spans="1:2">
      <c r="A10414" s="102"/>
      <c r="B10414" s="152"/>
    </row>
    <row r="10415" s="22" customFormat="1" spans="1:2">
      <c r="A10415" s="102"/>
      <c r="B10415" s="152"/>
    </row>
    <row r="10416" s="22" customFormat="1" spans="1:2">
      <c r="A10416" s="102"/>
      <c r="B10416" s="152"/>
    </row>
    <row r="10417" s="22" customFormat="1" spans="1:2">
      <c r="A10417" s="102"/>
      <c r="B10417" s="152"/>
    </row>
    <row r="10418" s="22" customFormat="1" spans="1:2">
      <c r="A10418" s="102"/>
      <c r="B10418" s="152"/>
    </row>
    <row r="10419" s="22" customFormat="1" spans="1:2">
      <c r="A10419" s="102"/>
      <c r="B10419" s="152"/>
    </row>
    <row r="10420" s="22" customFormat="1" spans="1:2">
      <c r="A10420" s="102"/>
      <c r="B10420" s="152"/>
    </row>
    <row r="10421" s="22" customFormat="1" spans="1:2">
      <c r="A10421" s="102"/>
      <c r="B10421" s="152"/>
    </row>
    <row r="10422" s="22" customFormat="1" spans="1:2">
      <c r="A10422" s="102"/>
      <c r="B10422" s="152"/>
    </row>
    <row r="10423" s="22" customFormat="1" spans="1:2">
      <c r="A10423" s="102"/>
      <c r="B10423" s="152"/>
    </row>
    <row r="10424" s="22" customFormat="1" spans="1:2">
      <c r="A10424" s="102"/>
      <c r="B10424" s="152"/>
    </row>
    <row r="10425" s="22" customFormat="1" spans="1:2">
      <c r="A10425" s="102"/>
      <c r="B10425" s="152"/>
    </row>
    <row r="10426" s="22" customFormat="1" spans="1:2">
      <c r="A10426" s="102"/>
      <c r="B10426" s="152"/>
    </row>
    <row r="10427" s="22" customFormat="1" spans="1:2">
      <c r="A10427" s="102"/>
      <c r="B10427" s="152"/>
    </row>
    <row r="10428" s="22" customFormat="1" spans="1:2">
      <c r="A10428" s="102"/>
      <c r="B10428" s="152"/>
    </row>
    <row r="10429" s="22" customFormat="1" spans="1:2">
      <c r="A10429" s="102"/>
      <c r="B10429" s="152"/>
    </row>
    <row r="10430" s="22" customFormat="1" spans="1:2">
      <c r="A10430" s="102"/>
      <c r="B10430" s="152"/>
    </row>
    <row r="10431" s="22" customFormat="1" spans="1:2">
      <c r="A10431" s="102"/>
      <c r="B10431" s="152"/>
    </row>
    <row r="10432" s="22" customFormat="1" spans="1:2">
      <c r="A10432" s="102"/>
      <c r="B10432" s="152"/>
    </row>
    <row r="10433" s="22" customFormat="1" spans="1:2">
      <c r="A10433" s="102"/>
      <c r="B10433" s="152"/>
    </row>
    <row r="10434" s="22" customFormat="1" spans="1:2">
      <c r="A10434" s="102"/>
      <c r="B10434" s="152"/>
    </row>
    <row r="10435" s="22" customFormat="1" spans="1:2">
      <c r="A10435" s="102"/>
      <c r="B10435" s="152"/>
    </row>
    <row r="10436" s="22" customFormat="1" spans="1:2">
      <c r="A10436" s="102"/>
      <c r="B10436" s="152"/>
    </row>
    <row r="10437" s="22" customFormat="1" spans="1:2">
      <c r="A10437" s="102"/>
      <c r="B10437" s="152"/>
    </row>
    <row r="10438" s="22" customFormat="1" spans="1:2">
      <c r="A10438" s="102"/>
      <c r="B10438" s="152"/>
    </row>
    <row r="10439" s="22" customFormat="1" spans="1:2">
      <c r="A10439" s="102"/>
      <c r="B10439" s="152"/>
    </row>
    <row r="10440" s="22" customFormat="1" spans="1:2">
      <c r="A10440" s="102"/>
      <c r="B10440" s="152"/>
    </row>
    <row r="10441" s="22" customFormat="1" spans="1:2">
      <c r="A10441" s="102"/>
      <c r="B10441" s="152"/>
    </row>
    <row r="10442" s="22" customFormat="1" spans="1:2">
      <c r="A10442" s="102"/>
      <c r="B10442" s="152"/>
    </row>
    <row r="10443" s="22" customFormat="1" spans="1:2">
      <c r="A10443" s="102"/>
      <c r="B10443" s="152"/>
    </row>
    <row r="10444" s="22" customFormat="1" spans="1:2">
      <c r="A10444" s="102"/>
      <c r="B10444" s="152"/>
    </row>
    <row r="10445" s="22" customFormat="1" spans="1:2">
      <c r="A10445" s="102"/>
      <c r="B10445" s="152"/>
    </row>
    <row r="10446" s="22" customFormat="1" spans="1:2">
      <c r="A10446" s="102"/>
      <c r="B10446" s="152"/>
    </row>
    <row r="10447" s="22" customFormat="1" spans="1:2">
      <c r="A10447" s="102"/>
      <c r="B10447" s="152"/>
    </row>
    <row r="10448" s="22" customFormat="1" spans="1:2">
      <c r="A10448" s="102"/>
      <c r="B10448" s="152"/>
    </row>
    <row r="10449" s="22" customFormat="1" spans="1:2">
      <c r="A10449" s="102"/>
      <c r="B10449" s="152"/>
    </row>
    <row r="10450" s="22" customFormat="1" spans="1:2">
      <c r="A10450" s="102"/>
      <c r="B10450" s="152"/>
    </row>
    <row r="10451" s="22" customFormat="1" spans="1:2">
      <c r="A10451" s="102"/>
      <c r="B10451" s="152"/>
    </row>
    <row r="10452" s="22" customFormat="1" spans="1:2">
      <c r="A10452" s="102"/>
      <c r="B10452" s="152"/>
    </row>
    <row r="10453" s="22" customFormat="1" spans="1:2">
      <c r="A10453" s="102"/>
      <c r="B10453" s="152"/>
    </row>
    <row r="10454" s="22" customFormat="1" spans="1:2">
      <c r="A10454" s="102"/>
      <c r="B10454" s="152"/>
    </row>
    <row r="10455" s="22" customFormat="1" spans="1:2">
      <c r="A10455" s="102"/>
      <c r="B10455" s="152"/>
    </row>
    <row r="10456" s="22" customFormat="1" spans="1:2">
      <c r="A10456" s="102"/>
      <c r="B10456" s="152"/>
    </row>
    <row r="10457" s="22" customFormat="1" spans="1:2">
      <c r="A10457" s="102"/>
      <c r="B10457" s="152"/>
    </row>
    <row r="10458" s="22" customFormat="1" spans="1:2">
      <c r="A10458" s="102"/>
      <c r="B10458" s="152"/>
    </row>
    <row r="10459" s="22" customFormat="1" spans="1:2">
      <c r="A10459" s="102"/>
      <c r="B10459" s="152"/>
    </row>
    <row r="10460" s="22" customFormat="1" spans="1:2">
      <c r="A10460" s="102"/>
      <c r="B10460" s="152"/>
    </row>
    <row r="10461" s="22" customFormat="1" spans="1:2">
      <c r="A10461" s="102"/>
      <c r="B10461" s="152"/>
    </row>
    <row r="10462" s="22" customFormat="1" spans="1:2">
      <c r="A10462" s="102"/>
      <c r="B10462" s="152"/>
    </row>
    <row r="10463" s="22" customFormat="1" spans="1:2">
      <c r="A10463" s="102"/>
      <c r="B10463" s="152"/>
    </row>
    <row r="10464" s="22" customFormat="1" spans="1:2">
      <c r="A10464" s="102"/>
      <c r="B10464" s="152"/>
    </row>
    <row r="10465" s="22" customFormat="1" spans="1:2">
      <c r="A10465" s="102"/>
      <c r="B10465" s="152"/>
    </row>
    <row r="10466" s="22" customFormat="1" spans="1:2">
      <c r="A10466" s="102"/>
      <c r="B10466" s="152"/>
    </row>
    <row r="10467" s="22" customFormat="1" spans="1:2">
      <c r="A10467" s="102"/>
      <c r="B10467" s="152"/>
    </row>
    <row r="10468" s="22" customFormat="1" spans="1:2">
      <c r="A10468" s="102"/>
      <c r="B10468" s="152"/>
    </row>
    <row r="10469" s="22" customFormat="1" spans="1:2">
      <c r="A10469" s="102"/>
      <c r="B10469" s="152"/>
    </row>
    <row r="10470" s="22" customFormat="1" spans="1:2">
      <c r="A10470" s="102"/>
      <c r="B10470" s="152"/>
    </row>
    <row r="10471" s="22" customFormat="1" spans="1:2">
      <c r="A10471" s="102"/>
      <c r="B10471" s="152"/>
    </row>
    <row r="10472" s="22" customFormat="1" spans="1:2">
      <c r="A10472" s="102"/>
      <c r="B10472" s="152"/>
    </row>
    <row r="10473" s="22" customFormat="1" spans="1:2">
      <c r="A10473" s="102"/>
      <c r="B10473" s="152"/>
    </row>
    <row r="10474" s="22" customFormat="1" spans="1:2">
      <c r="A10474" s="102"/>
      <c r="B10474" s="152"/>
    </row>
    <row r="10475" s="22" customFormat="1" spans="1:2">
      <c r="A10475" s="102"/>
      <c r="B10475" s="152"/>
    </row>
    <row r="10476" s="22" customFormat="1" spans="1:2">
      <c r="A10476" s="102"/>
      <c r="B10476" s="152"/>
    </row>
    <row r="10477" s="22" customFormat="1" spans="1:2">
      <c r="A10477" s="102"/>
      <c r="B10477" s="152"/>
    </row>
    <row r="10478" s="22" customFormat="1" spans="1:2">
      <c r="A10478" s="102"/>
      <c r="B10478" s="152"/>
    </row>
    <row r="10479" s="22" customFormat="1" spans="1:2">
      <c r="A10479" s="102"/>
      <c r="B10479" s="152"/>
    </row>
    <row r="10480" s="22" customFormat="1" spans="1:2">
      <c r="A10480" s="102"/>
      <c r="B10480" s="152"/>
    </row>
    <row r="10481" s="22" customFormat="1" spans="1:2">
      <c r="A10481" s="102"/>
      <c r="B10481" s="152"/>
    </row>
    <row r="10482" s="22" customFormat="1" spans="1:2">
      <c r="A10482" s="102"/>
      <c r="B10482" s="152"/>
    </row>
    <row r="10483" s="22" customFormat="1" spans="1:2">
      <c r="A10483" s="102"/>
      <c r="B10483" s="152"/>
    </row>
    <row r="10484" s="22" customFormat="1" spans="1:2">
      <c r="A10484" s="102"/>
      <c r="B10484" s="152"/>
    </row>
    <row r="10485" s="22" customFormat="1" spans="1:2">
      <c r="A10485" s="102"/>
      <c r="B10485" s="152"/>
    </row>
    <row r="10486" s="22" customFormat="1" spans="1:2">
      <c r="A10486" s="102"/>
      <c r="B10486" s="152"/>
    </row>
    <row r="10487" s="22" customFormat="1" spans="1:2">
      <c r="A10487" s="102"/>
      <c r="B10487" s="152"/>
    </row>
    <row r="10488" s="22" customFormat="1" spans="1:2">
      <c r="A10488" s="102"/>
      <c r="B10488" s="152"/>
    </row>
    <row r="10489" s="22" customFormat="1" spans="1:2">
      <c r="A10489" s="102"/>
      <c r="B10489" s="152"/>
    </row>
    <row r="10490" s="22" customFormat="1" spans="1:2">
      <c r="A10490" s="102"/>
      <c r="B10490" s="152"/>
    </row>
    <row r="10491" s="22" customFormat="1" spans="1:2">
      <c r="A10491" s="102"/>
      <c r="B10491" s="152"/>
    </row>
    <row r="10492" s="22" customFormat="1" spans="1:2">
      <c r="A10492" s="102"/>
      <c r="B10492" s="152"/>
    </row>
    <row r="10493" s="22" customFormat="1" spans="1:2">
      <c r="A10493" s="102"/>
      <c r="B10493" s="152"/>
    </row>
    <row r="10494" s="22" customFormat="1" spans="1:2">
      <c r="A10494" s="102"/>
      <c r="B10494" s="152"/>
    </row>
    <row r="10495" s="22" customFormat="1" spans="1:2">
      <c r="A10495" s="102"/>
      <c r="B10495" s="152"/>
    </row>
    <row r="10496" s="22" customFormat="1" spans="1:2">
      <c r="A10496" s="102"/>
      <c r="B10496" s="152"/>
    </row>
    <row r="10497" s="22" customFormat="1" spans="1:2">
      <c r="A10497" s="102"/>
      <c r="B10497" s="152"/>
    </row>
    <row r="10498" s="22" customFormat="1" spans="1:2">
      <c r="A10498" s="102"/>
      <c r="B10498" s="152"/>
    </row>
    <row r="10499" s="22" customFormat="1" spans="1:2">
      <c r="A10499" s="102"/>
      <c r="B10499" s="152"/>
    </row>
    <row r="10500" s="22" customFormat="1" spans="1:2">
      <c r="A10500" s="102"/>
      <c r="B10500" s="152"/>
    </row>
    <row r="10501" s="22" customFormat="1" spans="1:2">
      <c r="A10501" s="102"/>
      <c r="B10501" s="152"/>
    </row>
    <row r="10502" s="22" customFormat="1" spans="1:2">
      <c r="A10502" s="102"/>
      <c r="B10502" s="152"/>
    </row>
    <row r="10503" s="22" customFormat="1" spans="1:2">
      <c r="A10503" s="102"/>
      <c r="B10503" s="152"/>
    </row>
    <row r="10504" s="22" customFormat="1" spans="1:2">
      <c r="A10504" s="102"/>
      <c r="B10504" s="152"/>
    </row>
    <row r="10505" s="22" customFormat="1" spans="1:2">
      <c r="A10505" s="102"/>
      <c r="B10505" s="152"/>
    </row>
    <row r="10506" s="22" customFormat="1" spans="1:2">
      <c r="A10506" s="102"/>
      <c r="B10506" s="152"/>
    </row>
    <row r="10507" s="22" customFormat="1" spans="1:2">
      <c r="A10507" s="102"/>
      <c r="B10507" s="152"/>
    </row>
    <row r="10508" s="22" customFormat="1" spans="1:2">
      <c r="A10508" s="102"/>
      <c r="B10508" s="152"/>
    </row>
    <row r="10509" s="22" customFormat="1" spans="1:2">
      <c r="A10509" s="102"/>
      <c r="B10509" s="152"/>
    </row>
    <row r="10510" s="22" customFormat="1" spans="1:2">
      <c r="A10510" s="102"/>
      <c r="B10510" s="152"/>
    </row>
    <row r="10511" s="22" customFormat="1" spans="1:2">
      <c r="A10511" s="102"/>
      <c r="B10511" s="152"/>
    </row>
    <row r="10512" s="22" customFormat="1" spans="1:2">
      <c r="A10512" s="102"/>
      <c r="B10512" s="152"/>
    </row>
    <row r="10513" s="22" customFormat="1" spans="1:2">
      <c r="A10513" s="102"/>
      <c r="B10513" s="152"/>
    </row>
    <row r="10514" s="22" customFormat="1" spans="1:2">
      <c r="A10514" s="102"/>
      <c r="B10514" s="152"/>
    </row>
    <row r="10515" s="22" customFormat="1" spans="1:2">
      <c r="A10515" s="102"/>
      <c r="B10515" s="152"/>
    </row>
    <row r="10516" s="22" customFormat="1" spans="1:2">
      <c r="A10516" s="102"/>
      <c r="B10516" s="152"/>
    </row>
    <row r="10517" s="22" customFormat="1" spans="1:2">
      <c r="A10517" s="102"/>
      <c r="B10517" s="152"/>
    </row>
    <row r="10518" s="22" customFormat="1" spans="1:2">
      <c r="A10518" s="102"/>
      <c r="B10518" s="152"/>
    </row>
    <row r="10519" s="22" customFormat="1" spans="1:2">
      <c r="A10519" s="102"/>
      <c r="B10519" s="152"/>
    </row>
    <row r="10520" s="22" customFormat="1" spans="1:2">
      <c r="A10520" s="102"/>
      <c r="B10520" s="152"/>
    </row>
    <row r="10521" s="22" customFormat="1" spans="1:2">
      <c r="A10521" s="102"/>
      <c r="B10521" s="152"/>
    </row>
    <row r="10522" s="22" customFormat="1" spans="1:2">
      <c r="A10522" s="102"/>
      <c r="B10522" s="152"/>
    </row>
    <row r="10523" s="22" customFormat="1" spans="1:2">
      <c r="A10523" s="102"/>
      <c r="B10523" s="152"/>
    </row>
    <row r="10524" s="22" customFormat="1" spans="1:2">
      <c r="A10524" s="102"/>
      <c r="B10524" s="152"/>
    </row>
    <row r="10525" s="22" customFormat="1" spans="1:2">
      <c r="A10525" s="102"/>
      <c r="B10525" s="152"/>
    </row>
    <row r="10526" s="22" customFormat="1" spans="1:2">
      <c r="A10526" s="102"/>
      <c r="B10526" s="152"/>
    </row>
    <row r="10527" s="22" customFormat="1" spans="1:2">
      <c r="A10527" s="102"/>
      <c r="B10527" s="152"/>
    </row>
    <row r="10528" s="22" customFormat="1" spans="1:2">
      <c r="A10528" s="102"/>
      <c r="B10528" s="152"/>
    </row>
    <row r="10529" s="22" customFormat="1" spans="1:2">
      <c r="A10529" s="102"/>
      <c r="B10529" s="152"/>
    </row>
    <row r="10530" s="22" customFormat="1" spans="1:2">
      <c r="A10530" s="102"/>
      <c r="B10530" s="152"/>
    </row>
    <row r="10531" s="22" customFormat="1" spans="1:2">
      <c r="A10531" s="102"/>
      <c r="B10531" s="152"/>
    </row>
    <row r="10532" s="22" customFormat="1" spans="1:2">
      <c r="A10532" s="102"/>
      <c r="B10532" s="152"/>
    </row>
    <row r="10533" s="22" customFormat="1" spans="1:2">
      <c r="A10533" s="102"/>
      <c r="B10533" s="152"/>
    </row>
    <row r="10534" s="22" customFormat="1" spans="1:2">
      <c r="A10534" s="102"/>
      <c r="B10534" s="152"/>
    </row>
    <row r="10535" s="22" customFormat="1" spans="1:2">
      <c r="A10535" s="102"/>
      <c r="B10535" s="152"/>
    </row>
    <row r="10536" s="22" customFormat="1" spans="1:2">
      <c r="A10536" s="102"/>
      <c r="B10536" s="152"/>
    </row>
    <row r="10537" s="22" customFormat="1" spans="1:2">
      <c r="A10537" s="102"/>
      <c r="B10537" s="152"/>
    </row>
    <row r="10538" s="22" customFormat="1" spans="1:2">
      <c r="A10538" s="102"/>
      <c r="B10538" s="152"/>
    </row>
    <row r="10539" s="22" customFormat="1" spans="1:2">
      <c r="A10539" s="102"/>
      <c r="B10539" s="152"/>
    </row>
    <row r="10540" s="22" customFormat="1" spans="1:2">
      <c r="A10540" s="102"/>
      <c r="B10540" s="152"/>
    </row>
    <row r="10541" s="22" customFormat="1" spans="1:2">
      <c r="A10541" s="102"/>
      <c r="B10541" s="152"/>
    </row>
    <row r="10542" s="22" customFormat="1" spans="1:2">
      <c r="A10542" s="102"/>
      <c r="B10542" s="152"/>
    </row>
    <row r="10543" s="22" customFormat="1" spans="1:2">
      <c r="A10543" s="102"/>
      <c r="B10543" s="152"/>
    </row>
    <row r="10544" s="22" customFormat="1" spans="1:2">
      <c r="A10544" s="102"/>
      <c r="B10544" s="152"/>
    </row>
    <row r="10545" s="22" customFormat="1" spans="1:2">
      <c r="A10545" s="102"/>
      <c r="B10545" s="152"/>
    </row>
    <row r="10546" s="22" customFormat="1" spans="1:2">
      <c r="A10546" s="102"/>
      <c r="B10546" s="152"/>
    </row>
    <row r="10547" s="22" customFormat="1" spans="1:2">
      <c r="A10547" s="102"/>
      <c r="B10547" s="152"/>
    </row>
    <row r="10548" s="22" customFormat="1" spans="1:2">
      <c r="A10548" s="102"/>
      <c r="B10548" s="152"/>
    </row>
    <row r="10549" s="22" customFormat="1" spans="1:2">
      <c r="A10549" s="102"/>
      <c r="B10549" s="152"/>
    </row>
    <row r="10550" s="22" customFormat="1" spans="1:2">
      <c r="A10550" s="102"/>
      <c r="B10550" s="152"/>
    </row>
    <row r="10551" s="22" customFormat="1" spans="1:2">
      <c r="A10551" s="102"/>
      <c r="B10551" s="152"/>
    </row>
    <row r="10552" s="22" customFormat="1" spans="1:2">
      <c r="A10552" s="102"/>
      <c r="B10552" s="152"/>
    </row>
    <row r="10553" s="22" customFormat="1" spans="1:2">
      <c r="A10553" s="102"/>
      <c r="B10553" s="152"/>
    </row>
    <row r="10554" s="22" customFormat="1" spans="1:2">
      <c r="A10554" s="102"/>
      <c r="B10554" s="152"/>
    </row>
    <row r="10555" s="22" customFormat="1" spans="1:2">
      <c r="A10555" s="102"/>
      <c r="B10555" s="152"/>
    </row>
    <row r="10556" s="22" customFormat="1" spans="1:2">
      <c r="A10556" s="102"/>
      <c r="B10556" s="152"/>
    </row>
    <row r="10557" s="22" customFormat="1" spans="1:2">
      <c r="A10557" s="102"/>
      <c r="B10557" s="152"/>
    </row>
    <row r="10558" s="22" customFormat="1" spans="1:2">
      <c r="A10558" s="102"/>
      <c r="B10558" s="152"/>
    </row>
    <row r="10559" s="22" customFormat="1" spans="1:2">
      <c r="A10559" s="102"/>
      <c r="B10559" s="152"/>
    </row>
    <row r="10560" s="22" customFormat="1" spans="1:2">
      <c r="A10560" s="102"/>
      <c r="B10560" s="152"/>
    </row>
    <row r="10561" s="22" customFormat="1" spans="1:2">
      <c r="A10561" s="102"/>
      <c r="B10561" s="152"/>
    </row>
    <row r="10562" s="22" customFormat="1" spans="1:2">
      <c r="A10562" s="102"/>
      <c r="B10562" s="152"/>
    </row>
    <row r="10563" s="22" customFormat="1" spans="1:2">
      <c r="A10563" s="102"/>
      <c r="B10563" s="152"/>
    </row>
    <row r="10564" s="22" customFormat="1" spans="1:2">
      <c r="A10564" s="102"/>
      <c r="B10564" s="152"/>
    </row>
    <row r="10565" s="22" customFormat="1" spans="1:2">
      <c r="A10565" s="102"/>
      <c r="B10565" s="152"/>
    </row>
    <row r="10566" s="22" customFormat="1" spans="1:2">
      <c r="A10566" s="102"/>
      <c r="B10566" s="152"/>
    </row>
    <row r="10567" s="22" customFormat="1" spans="1:2">
      <c r="A10567" s="102"/>
      <c r="B10567" s="152"/>
    </row>
    <row r="10568" s="22" customFormat="1" spans="1:2">
      <c r="A10568" s="102"/>
      <c r="B10568" s="152"/>
    </row>
    <row r="10569" s="22" customFormat="1" spans="1:2">
      <c r="A10569" s="102"/>
      <c r="B10569" s="152"/>
    </row>
    <row r="10570" s="22" customFormat="1" spans="1:2">
      <c r="A10570" s="102"/>
      <c r="B10570" s="152"/>
    </row>
    <row r="10571" s="22" customFormat="1" spans="1:2">
      <c r="A10571" s="102"/>
      <c r="B10571" s="152"/>
    </row>
    <row r="10572" s="22" customFormat="1" spans="1:2">
      <c r="A10572" s="102"/>
      <c r="B10572" s="152"/>
    </row>
    <row r="10573" s="22" customFormat="1" spans="1:2">
      <c r="A10573" s="102"/>
      <c r="B10573" s="152"/>
    </row>
    <row r="10574" s="22" customFormat="1" spans="1:2">
      <c r="A10574" s="102"/>
      <c r="B10574" s="152"/>
    </row>
    <row r="10575" s="22" customFormat="1" spans="1:2">
      <c r="A10575" s="102"/>
      <c r="B10575" s="152"/>
    </row>
    <row r="10576" s="22" customFormat="1" spans="1:2">
      <c r="A10576" s="102"/>
      <c r="B10576" s="152"/>
    </row>
    <row r="10577" s="22" customFormat="1" spans="1:2">
      <c r="A10577" s="102"/>
      <c r="B10577" s="152"/>
    </row>
    <row r="10578" s="22" customFormat="1" spans="1:2">
      <c r="A10578" s="102"/>
      <c r="B10578" s="152"/>
    </row>
    <row r="10579" s="22" customFormat="1" spans="1:2">
      <c r="A10579" s="102"/>
      <c r="B10579" s="152"/>
    </row>
    <row r="10580" s="22" customFormat="1" spans="1:2">
      <c r="A10580" s="102"/>
      <c r="B10580" s="152"/>
    </row>
    <row r="10581" s="22" customFormat="1" spans="1:2">
      <c r="A10581" s="102"/>
      <c r="B10581" s="152"/>
    </row>
    <row r="10582" s="22" customFormat="1" spans="1:2">
      <c r="A10582" s="102"/>
      <c r="B10582" s="152"/>
    </row>
    <row r="10583" s="22" customFormat="1" spans="1:2">
      <c r="A10583" s="102"/>
      <c r="B10583" s="152"/>
    </row>
    <row r="10584" s="22" customFormat="1" spans="1:2">
      <c r="A10584" s="102"/>
      <c r="B10584" s="152"/>
    </row>
    <row r="10585" s="22" customFormat="1" spans="1:2">
      <c r="A10585" s="102"/>
      <c r="B10585" s="152"/>
    </row>
    <row r="10586" s="22" customFormat="1" spans="1:2">
      <c r="A10586" s="102"/>
      <c r="B10586" s="152"/>
    </row>
    <row r="10587" s="22" customFormat="1" spans="1:2">
      <c r="A10587" s="102"/>
      <c r="B10587" s="152"/>
    </row>
    <row r="10588" s="22" customFormat="1" spans="1:2">
      <c r="A10588" s="102"/>
      <c r="B10588" s="152"/>
    </row>
    <row r="10589" s="22" customFormat="1" spans="1:2">
      <c r="A10589" s="102"/>
      <c r="B10589" s="152"/>
    </row>
    <row r="10590" s="22" customFormat="1" spans="1:2">
      <c r="A10590" s="102"/>
      <c r="B10590" s="152"/>
    </row>
    <row r="10591" s="22" customFormat="1" spans="1:2">
      <c r="A10591" s="102"/>
      <c r="B10591" s="152"/>
    </row>
    <row r="10592" s="22" customFormat="1" spans="1:2">
      <c r="A10592" s="102"/>
      <c r="B10592" s="152"/>
    </row>
    <row r="10593" s="22" customFormat="1" spans="1:2">
      <c r="A10593" s="102"/>
      <c r="B10593" s="152"/>
    </row>
    <row r="10594" s="22" customFormat="1" spans="1:2">
      <c r="A10594" s="102"/>
      <c r="B10594" s="152"/>
    </row>
    <row r="10595" s="22" customFormat="1" spans="1:2">
      <c r="A10595" s="102"/>
      <c r="B10595" s="152"/>
    </row>
    <row r="10596" s="22" customFormat="1" spans="1:2">
      <c r="A10596" s="102"/>
      <c r="B10596" s="152"/>
    </row>
    <row r="10597" s="22" customFormat="1" spans="1:2">
      <c r="A10597" s="102"/>
      <c r="B10597" s="152"/>
    </row>
    <row r="10598" s="22" customFormat="1" spans="1:2">
      <c r="A10598" s="102"/>
      <c r="B10598" s="152"/>
    </row>
    <row r="10599" s="22" customFormat="1" spans="1:2">
      <c r="A10599" s="102"/>
      <c r="B10599" s="152"/>
    </row>
    <row r="10600" s="22" customFormat="1" spans="1:2">
      <c r="A10600" s="102"/>
      <c r="B10600" s="152"/>
    </row>
    <row r="10601" s="22" customFormat="1" spans="1:2">
      <c r="A10601" s="102"/>
      <c r="B10601" s="152"/>
    </row>
    <row r="10602" s="22" customFormat="1" spans="1:2">
      <c r="A10602" s="102"/>
      <c r="B10602" s="152"/>
    </row>
    <row r="10603" s="22" customFormat="1" spans="1:2">
      <c r="A10603" s="102"/>
      <c r="B10603" s="152"/>
    </row>
    <row r="10604" s="22" customFormat="1" spans="1:2">
      <c r="A10604" s="102"/>
      <c r="B10604" s="152"/>
    </row>
    <row r="10605" s="22" customFormat="1" spans="1:2">
      <c r="A10605" s="102"/>
      <c r="B10605" s="152"/>
    </row>
    <row r="10606" s="22" customFormat="1" spans="1:2">
      <c r="A10606" s="102"/>
      <c r="B10606" s="152"/>
    </row>
    <row r="10607" s="22" customFormat="1" spans="1:2">
      <c r="A10607" s="102"/>
      <c r="B10607" s="152"/>
    </row>
    <row r="10608" s="22" customFormat="1" spans="1:2">
      <c r="A10608" s="102"/>
      <c r="B10608" s="152"/>
    </row>
    <row r="10609" s="22" customFormat="1" spans="1:2">
      <c r="A10609" s="102"/>
      <c r="B10609" s="152"/>
    </row>
    <row r="10610" s="22" customFormat="1" spans="1:2">
      <c r="A10610" s="102"/>
      <c r="B10610" s="152"/>
    </row>
    <row r="10611" s="22" customFormat="1" spans="1:2">
      <c r="A10611" s="102"/>
      <c r="B10611" s="152"/>
    </row>
    <row r="10612" s="22" customFormat="1" spans="1:2">
      <c r="A10612" s="102"/>
      <c r="B10612" s="152"/>
    </row>
    <row r="10613" s="22" customFormat="1" spans="1:2">
      <c r="A10613" s="102"/>
      <c r="B10613" s="152"/>
    </row>
    <row r="10614" s="22" customFormat="1" spans="1:2">
      <c r="A10614" s="102"/>
      <c r="B10614" s="152"/>
    </row>
    <row r="10615" s="22" customFormat="1" spans="1:2">
      <c r="A10615" s="102"/>
      <c r="B10615" s="152"/>
    </row>
    <row r="10616" s="22" customFormat="1" spans="1:2">
      <c r="A10616" s="102"/>
      <c r="B10616" s="152"/>
    </row>
    <row r="10617" s="22" customFormat="1" spans="1:2">
      <c r="A10617" s="102"/>
      <c r="B10617" s="152"/>
    </row>
    <row r="10618" s="22" customFormat="1" spans="1:2">
      <c r="A10618" s="102"/>
      <c r="B10618" s="152"/>
    </row>
    <row r="10619" s="22" customFormat="1" spans="1:2">
      <c r="A10619" s="102"/>
      <c r="B10619" s="152"/>
    </row>
    <row r="10620" s="22" customFormat="1" spans="1:2">
      <c r="A10620" s="102"/>
      <c r="B10620" s="152"/>
    </row>
    <row r="10621" s="22" customFormat="1" spans="1:2">
      <c r="A10621" s="102"/>
      <c r="B10621" s="152"/>
    </row>
    <row r="10622" s="22" customFormat="1" spans="1:2">
      <c r="A10622" s="102"/>
      <c r="B10622" s="152"/>
    </row>
    <row r="10623" s="22" customFormat="1" spans="1:2">
      <c r="A10623" s="102"/>
      <c r="B10623" s="152"/>
    </row>
    <row r="10624" s="22" customFormat="1" spans="1:2">
      <c r="A10624" s="102"/>
      <c r="B10624" s="152"/>
    </row>
    <row r="10625" s="22" customFormat="1" spans="1:2">
      <c r="A10625" s="102"/>
      <c r="B10625" s="152"/>
    </row>
    <row r="10626" s="22" customFormat="1" spans="1:2">
      <c r="A10626" s="102"/>
      <c r="B10626" s="152"/>
    </row>
    <row r="10627" s="22" customFormat="1" spans="1:2">
      <c r="A10627" s="102"/>
      <c r="B10627" s="152"/>
    </row>
    <row r="10628" s="22" customFormat="1" spans="1:2">
      <c r="A10628" s="102"/>
      <c r="B10628" s="152"/>
    </row>
    <row r="10629" s="22" customFormat="1" spans="1:2">
      <c r="A10629" s="102"/>
      <c r="B10629" s="152"/>
    </row>
    <row r="10630" s="22" customFormat="1" spans="1:2">
      <c r="A10630" s="102"/>
      <c r="B10630" s="152"/>
    </row>
    <row r="10631" s="22" customFormat="1" spans="1:2">
      <c r="A10631" s="102"/>
      <c r="B10631" s="152"/>
    </row>
    <row r="10632" s="22" customFormat="1" spans="1:2">
      <c r="A10632" s="102"/>
      <c r="B10632" s="152"/>
    </row>
    <row r="10633" s="22" customFormat="1" spans="1:2">
      <c r="A10633" s="102"/>
      <c r="B10633" s="152"/>
    </row>
    <row r="10634" s="22" customFormat="1" spans="1:2">
      <c r="A10634" s="102"/>
      <c r="B10634" s="152"/>
    </row>
    <row r="10635" s="22" customFormat="1" spans="1:2">
      <c r="A10635" s="102"/>
      <c r="B10635" s="152"/>
    </row>
    <row r="10636" s="22" customFormat="1" spans="1:2">
      <c r="A10636" s="102"/>
      <c r="B10636" s="152"/>
    </row>
    <row r="10637" s="22" customFormat="1" spans="1:2">
      <c r="A10637" s="102"/>
      <c r="B10637" s="152"/>
    </row>
    <row r="10638" s="22" customFormat="1" spans="1:2">
      <c r="A10638" s="102"/>
      <c r="B10638" s="152"/>
    </row>
    <row r="10639" s="22" customFormat="1" spans="1:2">
      <c r="A10639" s="102"/>
      <c r="B10639" s="152"/>
    </row>
    <row r="10640" s="22" customFormat="1" spans="1:2">
      <c r="A10640" s="102"/>
      <c r="B10640" s="152"/>
    </row>
    <row r="10641" s="22" customFormat="1" spans="1:2">
      <c r="A10641" s="102"/>
      <c r="B10641" s="152"/>
    </row>
    <row r="10642" s="22" customFormat="1" spans="1:2">
      <c r="A10642" s="102"/>
      <c r="B10642" s="152"/>
    </row>
    <row r="10643" s="22" customFormat="1" spans="1:2">
      <c r="A10643" s="102"/>
      <c r="B10643" s="152"/>
    </row>
    <row r="10644" s="22" customFormat="1" spans="1:2">
      <c r="A10644" s="102"/>
      <c r="B10644" s="152"/>
    </row>
    <row r="10645" s="22" customFormat="1" spans="1:2">
      <c r="A10645" s="102"/>
      <c r="B10645" s="152"/>
    </row>
    <row r="10646" s="22" customFormat="1" spans="1:2">
      <c r="A10646" s="102"/>
      <c r="B10646" s="152"/>
    </row>
    <row r="10647" s="22" customFormat="1" spans="1:2">
      <c r="A10647" s="102"/>
      <c r="B10647" s="152"/>
    </row>
    <row r="10648" s="22" customFormat="1" spans="1:2">
      <c r="A10648" s="102"/>
      <c r="B10648" s="152"/>
    </row>
    <row r="10649" s="22" customFormat="1" spans="1:2">
      <c r="A10649" s="102"/>
      <c r="B10649" s="152"/>
    </row>
    <row r="10650" s="22" customFormat="1" spans="1:2">
      <c r="A10650" s="102"/>
      <c r="B10650" s="152"/>
    </row>
    <row r="10651" s="22" customFormat="1" spans="1:2">
      <c r="A10651" s="102"/>
      <c r="B10651" s="152"/>
    </row>
    <row r="10652" s="22" customFormat="1" spans="1:2">
      <c r="A10652" s="102"/>
      <c r="B10652" s="152"/>
    </row>
    <row r="10653" s="22" customFormat="1" spans="1:2">
      <c r="A10653" s="102"/>
      <c r="B10653" s="152"/>
    </row>
    <row r="10654" s="22" customFormat="1" spans="1:2">
      <c r="A10654" s="102"/>
      <c r="B10654" s="152"/>
    </row>
    <row r="10655" s="22" customFormat="1" spans="1:2">
      <c r="A10655" s="102"/>
      <c r="B10655" s="152"/>
    </row>
    <row r="10656" s="22" customFormat="1" spans="1:2">
      <c r="A10656" s="102"/>
      <c r="B10656" s="152"/>
    </row>
    <row r="10657" s="22" customFormat="1" spans="1:2">
      <c r="A10657" s="102"/>
      <c r="B10657" s="152"/>
    </row>
    <row r="10658" s="22" customFormat="1" spans="1:2">
      <c r="A10658" s="102"/>
      <c r="B10658" s="152"/>
    </row>
    <row r="10659" s="22" customFormat="1" spans="1:2">
      <c r="A10659" s="102"/>
      <c r="B10659" s="152"/>
    </row>
    <row r="10660" s="22" customFormat="1" spans="1:2">
      <c r="A10660" s="102"/>
      <c r="B10660" s="152"/>
    </row>
    <row r="10661" s="22" customFormat="1" spans="1:2">
      <c r="A10661" s="102"/>
      <c r="B10661" s="152"/>
    </row>
    <row r="10662" s="22" customFormat="1" spans="1:2">
      <c r="A10662" s="102"/>
      <c r="B10662" s="152"/>
    </row>
    <row r="10663" s="22" customFormat="1" spans="1:2">
      <c r="A10663" s="102"/>
      <c r="B10663" s="152"/>
    </row>
    <row r="10664" s="22" customFormat="1" spans="1:2">
      <c r="A10664" s="102"/>
      <c r="B10664" s="152"/>
    </row>
    <row r="10665" s="22" customFormat="1" spans="1:2">
      <c r="A10665" s="102"/>
      <c r="B10665" s="152"/>
    </row>
    <row r="10666" s="22" customFormat="1" spans="1:2">
      <c r="A10666" s="102"/>
      <c r="B10666" s="152"/>
    </row>
    <row r="10667" s="22" customFormat="1" spans="1:2">
      <c r="A10667" s="102"/>
      <c r="B10667" s="152"/>
    </row>
    <row r="10668" s="22" customFormat="1" spans="1:2">
      <c r="A10668" s="102"/>
      <c r="B10668" s="152"/>
    </row>
    <row r="10669" s="22" customFormat="1" spans="1:2">
      <c r="A10669" s="102"/>
      <c r="B10669" s="152"/>
    </row>
    <row r="10670" s="22" customFormat="1" spans="1:2">
      <c r="A10670" s="102"/>
      <c r="B10670" s="152"/>
    </row>
    <row r="10671" s="22" customFormat="1" spans="1:2">
      <c r="A10671" s="102"/>
      <c r="B10671" s="152"/>
    </row>
    <row r="10672" s="22" customFormat="1" spans="1:2">
      <c r="A10672" s="102"/>
      <c r="B10672" s="152"/>
    </row>
    <row r="10673" s="22" customFormat="1" spans="1:2">
      <c r="A10673" s="102"/>
      <c r="B10673" s="152"/>
    </row>
    <row r="10674" s="22" customFormat="1" spans="1:2">
      <c r="A10674" s="102"/>
      <c r="B10674" s="152"/>
    </row>
    <row r="10675" s="22" customFormat="1" spans="1:2">
      <c r="A10675" s="102"/>
      <c r="B10675" s="152"/>
    </row>
    <row r="10676" s="22" customFormat="1" spans="1:2">
      <c r="A10676" s="102"/>
      <c r="B10676" s="152"/>
    </row>
    <row r="10677" s="22" customFormat="1" spans="1:2">
      <c r="A10677" s="102"/>
      <c r="B10677" s="152"/>
    </row>
    <row r="10678" s="22" customFormat="1" spans="1:2">
      <c r="A10678" s="102"/>
      <c r="B10678" s="152"/>
    </row>
    <row r="10679" s="22" customFormat="1" spans="1:2">
      <c r="A10679" s="102"/>
      <c r="B10679" s="152"/>
    </row>
    <row r="10680" s="22" customFormat="1" spans="1:2">
      <c r="A10680" s="102"/>
      <c r="B10680" s="152"/>
    </row>
    <row r="10681" s="22" customFormat="1" spans="1:2">
      <c r="A10681" s="102"/>
      <c r="B10681" s="152"/>
    </row>
    <row r="10682" s="22" customFormat="1" spans="1:2">
      <c r="A10682" s="102"/>
      <c r="B10682" s="152"/>
    </row>
    <row r="10683" s="22" customFormat="1" spans="1:2">
      <c r="A10683" s="102"/>
      <c r="B10683" s="152"/>
    </row>
    <row r="10684" s="22" customFormat="1" spans="1:2">
      <c r="A10684" s="102"/>
      <c r="B10684" s="152"/>
    </row>
    <row r="10685" s="22" customFormat="1" spans="1:2">
      <c r="A10685" s="102"/>
      <c r="B10685" s="152"/>
    </row>
    <row r="10686" s="22" customFormat="1" spans="1:2">
      <c r="A10686" s="102"/>
      <c r="B10686" s="152"/>
    </row>
    <row r="10687" s="22" customFormat="1" spans="1:2">
      <c r="A10687" s="102"/>
      <c r="B10687" s="152"/>
    </row>
    <row r="10688" s="22" customFormat="1" spans="1:2">
      <c r="A10688" s="102"/>
      <c r="B10688" s="152"/>
    </row>
    <row r="10689" s="22" customFormat="1" spans="1:2">
      <c r="A10689" s="102"/>
      <c r="B10689" s="152"/>
    </row>
    <row r="10690" s="22" customFormat="1" spans="1:2">
      <c r="A10690" s="102"/>
      <c r="B10690" s="152"/>
    </row>
    <row r="10691" s="22" customFormat="1" spans="1:2">
      <c r="A10691" s="102"/>
      <c r="B10691" s="152"/>
    </row>
    <row r="10692" s="22" customFormat="1" spans="1:2">
      <c r="A10692" s="102"/>
      <c r="B10692" s="152"/>
    </row>
    <row r="10693" s="22" customFormat="1" spans="1:2">
      <c r="A10693" s="102"/>
      <c r="B10693" s="152"/>
    </row>
    <row r="10694" s="22" customFormat="1" spans="1:2">
      <c r="A10694" s="102"/>
      <c r="B10694" s="152"/>
    </row>
    <row r="10695" s="22" customFormat="1" spans="1:2">
      <c r="A10695" s="102"/>
      <c r="B10695" s="152"/>
    </row>
    <row r="10696" s="22" customFormat="1" spans="1:2">
      <c r="A10696" s="102"/>
      <c r="B10696" s="152"/>
    </row>
    <row r="10697" s="22" customFormat="1" spans="1:2">
      <c r="A10697" s="102"/>
      <c r="B10697" s="152"/>
    </row>
    <row r="10698" s="22" customFormat="1" spans="1:2">
      <c r="A10698" s="102"/>
      <c r="B10698" s="152"/>
    </row>
    <row r="10699" s="22" customFormat="1" spans="1:2">
      <c r="A10699" s="102"/>
      <c r="B10699" s="152"/>
    </row>
    <row r="10700" s="22" customFormat="1" spans="1:2">
      <c r="A10700" s="102"/>
      <c r="B10700" s="152"/>
    </row>
    <row r="10701" s="22" customFormat="1" spans="1:2">
      <c r="A10701" s="102"/>
      <c r="B10701" s="152"/>
    </row>
    <row r="10702" s="22" customFormat="1" spans="1:2">
      <c r="A10702" s="102"/>
      <c r="B10702" s="152"/>
    </row>
    <row r="10703" s="22" customFormat="1" spans="1:2">
      <c r="A10703" s="102"/>
      <c r="B10703" s="152"/>
    </row>
    <row r="10704" s="22" customFormat="1" spans="1:2">
      <c r="A10704" s="102"/>
      <c r="B10704" s="152"/>
    </row>
    <row r="10705" s="22" customFormat="1" spans="1:2">
      <c r="A10705" s="102"/>
      <c r="B10705" s="152"/>
    </row>
    <row r="10706" s="22" customFormat="1" spans="1:2">
      <c r="A10706" s="102"/>
      <c r="B10706" s="152"/>
    </row>
    <row r="10707" s="22" customFormat="1" spans="1:2">
      <c r="A10707" s="102"/>
      <c r="B10707" s="152"/>
    </row>
    <row r="10708" s="22" customFormat="1" spans="1:2">
      <c r="A10708" s="102"/>
      <c r="B10708" s="152"/>
    </row>
    <row r="10709" s="22" customFormat="1" spans="1:2">
      <c r="A10709" s="102"/>
      <c r="B10709" s="152"/>
    </row>
    <row r="10710" s="22" customFormat="1" spans="1:2">
      <c r="A10710" s="102"/>
      <c r="B10710" s="152"/>
    </row>
    <row r="10711" s="22" customFormat="1" spans="1:2">
      <c r="A10711" s="102"/>
      <c r="B10711" s="152"/>
    </row>
    <row r="10712" s="22" customFormat="1" spans="1:2">
      <c r="A10712" s="102"/>
      <c r="B10712" s="152"/>
    </row>
    <row r="10713" s="22" customFormat="1" spans="1:2">
      <c r="A10713" s="102"/>
      <c r="B10713" s="152"/>
    </row>
    <row r="10714" s="22" customFormat="1" spans="1:2">
      <c r="A10714" s="102"/>
      <c r="B10714" s="152"/>
    </row>
    <row r="10715" s="22" customFormat="1" spans="1:2">
      <c r="A10715" s="102"/>
      <c r="B10715" s="152"/>
    </row>
    <row r="10716" s="22" customFormat="1" spans="1:2">
      <c r="A10716" s="102"/>
      <c r="B10716" s="152"/>
    </row>
    <row r="10717" s="22" customFormat="1" spans="1:2">
      <c r="A10717" s="102"/>
      <c r="B10717" s="152"/>
    </row>
    <row r="10718" s="22" customFormat="1" spans="1:2">
      <c r="A10718" s="102"/>
      <c r="B10718" s="152"/>
    </row>
    <row r="10719" s="22" customFormat="1" spans="1:2">
      <c r="A10719" s="102"/>
      <c r="B10719" s="152"/>
    </row>
    <row r="10720" s="22" customFormat="1" spans="1:2">
      <c r="A10720" s="102"/>
      <c r="B10720" s="152"/>
    </row>
    <row r="10721" s="22" customFormat="1" spans="1:2">
      <c r="A10721" s="102"/>
      <c r="B10721" s="152"/>
    </row>
    <row r="10722" s="22" customFormat="1" spans="1:2">
      <c r="A10722" s="102"/>
      <c r="B10722" s="152"/>
    </row>
    <row r="10723" s="22" customFormat="1" spans="1:2">
      <c r="A10723" s="102"/>
      <c r="B10723" s="152"/>
    </row>
    <row r="10724" s="22" customFormat="1" spans="1:2">
      <c r="A10724" s="102"/>
      <c r="B10724" s="152"/>
    </row>
    <row r="10725" s="22" customFormat="1" spans="1:2">
      <c r="A10725" s="102"/>
      <c r="B10725" s="152"/>
    </row>
    <row r="10726" s="22" customFormat="1" spans="1:2">
      <c r="A10726" s="102"/>
      <c r="B10726" s="152"/>
    </row>
    <row r="10727" s="22" customFormat="1" spans="1:2">
      <c r="A10727" s="102"/>
      <c r="B10727" s="152"/>
    </row>
    <row r="10728" s="22" customFormat="1" spans="1:2">
      <c r="A10728" s="102"/>
      <c r="B10728" s="152"/>
    </row>
    <row r="10729" s="22" customFormat="1" spans="1:2">
      <c r="A10729" s="102"/>
      <c r="B10729" s="152"/>
    </row>
    <row r="10730" s="22" customFormat="1" spans="1:2">
      <c r="A10730" s="102"/>
      <c r="B10730" s="152"/>
    </row>
    <row r="10731" s="22" customFormat="1" spans="1:2">
      <c r="A10731" s="102"/>
      <c r="B10731" s="152"/>
    </row>
    <row r="10732" s="22" customFormat="1" spans="1:2">
      <c r="A10732" s="102"/>
      <c r="B10732" s="152"/>
    </row>
    <row r="10733" s="22" customFormat="1" spans="1:2">
      <c r="A10733" s="102"/>
      <c r="B10733" s="152"/>
    </row>
    <row r="10734" s="22" customFormat="1" spans="1:2">
      <c r="A10734" s="102"/>
      <c r="B10734" s="152"/>
    </row>
    <row r="10735" s="22" customFormat="1" spans="1:2">
      <c r="A10735" s="102"/>
      <c r="B10735" s="152"/>
    </row>
    <row r="10736" s="22" customFormat="1" spans="1:2">
      <c r="A10736" s="102"/>
      <c r="B10736" s="152"/>
    </row>
    <row r="10737" s="22" customFormat="1" spans="1:2">
      <c r="A10737" s="102"/>
      <c r="B10737" s="152"/>
    </row>
    <row r="10738" s="22" customFormat="1" spans="1:2">
      <c r="A10738" s="102"/>
      <c r="B10738" s="152"/>
    </row>
    <row r="10739" s="22" customFormat="1" spans="1:2">
      <c r="A10739" s="102"/>
      <c r="B10739" s="152"/>
    </row>
    <row r="10740" s="22" customFormat="1" spans="1:2">
      <c r="A10740" s="102"/>
      <c r="B10740" s="152"/>
    </row>
    <row r="10741" s="22" customFormat="1" spans="1:2">
      <c r="A10741" s="102"/>
      <c r="B10741" s="152"/>
    </row>
    <row r="10742" s="22" customFormat="1" spans="1:2">
      <c r="A10742" s="102"/>
      <c r="B10742" s="152"/>
    </row>
    <row r="10743" s="22" customFormat="1" spans="1:2">
      <c r="A10743" s="102"/>
      <c r="B10743" s="152"/>
    </row>
    <row r="10744" s="22" customFormat="1" spans="1:2">
      <c r="A10744" s="102"/>
      <c r="B10744" s="152"/>
    </row>
    <row r="10745" s="22" customFormat="1" spans="1:2">
      <c r="A10745" s="102"/>
      <c r="B10745" s="152"/>
    </row>
    <row r="10746" s="22" customFormat="1" spans="1:2">
      <c r="A10746" s="102"/>
      <c r="B10746" s="152"/>
    </row>
    <row r="10747" s="22" customFormat="1" spans="1:2">
      <c r="A10747" s="102"/>
      <c r="B10747" s="152"/>
    </row>
    <row r="10748" s="22" customFormat="1" spans="1:2">
      <c r="A10748" s="102"/>
      <c r="B10748" s="152"/>
    </row>
    <row r="10749" s="22" customFormat="1" spans="1:2">
      <c r="A10749" s="102"/>
      <c r="B10749" s="152"/>
    </row>
    <row r="10750" s="22" customFormat="1" spans="1:2">
      <c r="A10750" s="102"/>
      <c r="B10750" s="152"/>
    </row>
    <row r="10751" s="22" customFormat="1" spans="1:2">
      <c r="A10751" s="102"/>
      <c r="B10751" s="152"/>
    </row>
    <row r="10752" s="22" customFormat="1" spans="1:2">
      <c r="A10752" s="102"/>
      <c r="B10752" s="152"/>
    </row>
    <row r="10753" s="22" customFormat="1" spans="1:2">
      <c r="A10753" s="102"/>
      <c r="B10753" s="152"/>
    </row>
    <row r="10754" s="22" customFormat="1" spans="1:2">
      <c r="A10754" s="102"/>
      <c r="B10754" s="152"/>
    </row>
    <row r="10755" s="22" customFormat="1" spans="1:2">
      <c r="A10755" s="102"/>
      <c r="B10755" s="152"/>
    </row>
    <row r="10756" s="22" customFormat="1" spans="1:2">
      <c r="A10756" s="102"/>
      <c r="B10756" s="152"/>
    </row>
    <row r="10757" s="22" customFormat="1" spans="1:2">
      <c r="A10757" s="102"/>
      <c r="B10757" s="152"/>
    </row>
    <row r="10758" s="22" customFormat="1" spans="1:2">
      <c r="A10758" s="102"/>
      <c r="B10758" s="152"/>
    </row>
    <row r="10759" s="22" customFormat="1" spans="1:2">
      <c r="A10759" s="102"/>
      <c r="B10759" s="152"/>
    </row>
    <row r="10760" s="22" customFormat="1" spans="1:2">
      <c r="A10760" s="102"/>
      <c r="B10760" s="152"/>
    </row>
    <row r="10761" s="22" customFormat="1" spans="1:2">
      <c r="A10761" s="102"/>
      <c r="B10761" s="152"/>
    </row>
    <row r="10762" s="22" customFormat="1" spans="1:2">
      <c r="A10762" s="102"/>
      <c r="B10762" s="152"/>
    </row>
    <row r="10763" s="22" customFormat="1" spans="1:2">
      <c r="A10763" s="102"/>
      <c r="B10763" s="152"/>
    </row>
    <row r="10764" s="22" customFormat="1" spans="1:2">
      <c r="A10764" s="102"/>
      <c r="B10764" s="152"/>
    </row>
    <row r="10765" s="22" customFormat="1" spans="1:2">
      <c r="A10765" s="102"/>
      <c r="B10765" s="152"/>
    </row>
    <row r="10766" s="22" customFormat="1" spans="1:2">
      <c r="A10766" s="102"/>
      <c r="B10766" s="152"/>
    </row>
    <row r="10767" s="22" customFormat="1" spans="1:2">
      <c r="A10767" s="102"/>
      <c r="B10767" s="152"/>
    </row>
    <row r="10768" s="22" customFormat="1" spans="1:2">
      <c r="A10768" s="102"/>
      <c r="B10768" s="152"/>
    </row>
    <row r="10769" s="22" customFormat="1" spans="1:2">
      <c r="A10769" s="102"/>
      <c r="B10769" s="152"/>
    </row>
    <row r="10770" s="22" customFormat="1" spans="1:2">
      <c r="A10770" s="102"/>
      <c r="B10770" s="152"/>
    </row>
    <row r="10771" s="22" customFormat="1" spans="1:2">
      <c r="A10771" s="102"/>
      <c r="B10771" s="152"/>
    </row>
    <row r="10772" s="22" customFormat="1" spans="1:2">
      <c r="A10772" s="102"/>
      <c r="B10772" s="152"/>
    </row>
    <row r="10773" s="22" customFormat="1" spans="1:2">
      <c r="A10773" s="102"/>
      <c r="B10773" s="152"/>
    </row>
    <row r="10774" s="22" customFormat="1" spans="1:2">
      <c r="A10774" s="102"/>
      <c r="B10774" s="152"/>
    </row>
    <row r="10775" s="22" customFormat="1" spans="1:2">
      <c r="A10775" s="102"/>
      <c r="B10775" s="152"/>
    </row>
    <row r="10776" s="22" customFormat="1" spans="1:2">
      <c r="A10776" s="102"/>
      <c r="B10776" s="152"/>
    </row>
    <row r="10777" s="22" customFormat="1" spans="1:2">
      <c r="A10777" s="102"/>
      <c r="B10777" s="152"/>
    </row>
    <row r="10778" s="22" customFormat="1" spans="1:2">
      <c r="A10778" s="102"/>
      <c r="B10778" s="152"/>
    </row>
    <row r="10779" s="22" customFormat="1" spans="1:2">
      <c r="A10779" s="102"/>
      <c r="B10779" s="152"/>
    </row>
    <row r="10780" s="22" customFormat="1" spans="1:2">
      <c r="A10780" s="102"/>
      <c r="B10780" s="152"/>
    </row>
    <row r="10781" s="22" customFormat="1" spans="1:2">
      <c r="A10781" s="102"/>
      <c r="B10781" s="152"/>
    </row>
    <row r="10782" s="22" customFormat="1" spans="1:2">
      <c r="A10782" s="102"/>
      <c r="B10782" s="152"/>
    </row>
    <row r="10783" s="22" customFormat="1" spans="1:2">
      <c r="A10783" s="102"/>
      <c r="B10783" s="152"/>
    </row>
    <row r="10784" s="22" customFormat="1" spans="1:2">
      <c r="A10784" s="102"/>
      <c r="B10784" s="152"/>
    </row>
    <row r="10785" s="22" customFormat="1" spans="1:2">
      <c r="A10785" s="102"/>
      <c r="B10785" s="152"/>
    </row>
    <row r="10786" s="22" customFormat="1" spans="1:2">
      <c r="A10786" s="102"/>
      <c r="B10786" s="152"/>
    </row>
    <row r="10787" s="22" customFormat="1" spans="1:2">
      <c r="A10787" s="102"/>
      <c r="B10787" s="152"/>
    </row>
    <row r="10788" s="22" customFormat="1" spans="1:2">
      <c r="A10788" s="102"/>
      <c r="B10788" s="152"/>
    </row>
    <row r="10789" s="22" customFormat="1" spans="1:2">
      <c r="A10789" s="102"/>
      <c r="B10789" s="152"/>
    </row>
    <row r="10790" s="22" customFormat="1" spans="1:2">
      <c r="A10790" s="102"/>
      <c r="B10790" s="152"/>
    </row>
    <row r="10791" s="22" customFormat="1" spans="1:2">
      <c r="A10791" s="102"/>
      <c r="B10791" s="152"/>
    </row>
    <row r="10792" s="22" customFormat="1" spans="1:2">
      <c r="A10792" s="102"/>
      <c r="B10792" s="152"/>
    </row>
    <row r="10793" s="22" customFormat="1" spans="1:2">
      <c r="A10793" s="102"/>
      <c r="B10793" s="152"/>
    </row>
    <row r="10794" s="22" customFormat="1" spans="1:2">
      <c r="A10794" s="102"/>
      <c r="B10794" s="152"/>
    </row>
    <row r="10795" s="22" customFormat="1" spans="1:2">
      <c r="A10795" s="102"/>
      <c r="B10795" s="152"/>
    </row>
    <row r="10796" s="22" customFormat="1" spans="1:2">
      <c r="A10796" s="102"/>
      <c r="B10796" s="152"/>
    </row>
    <row r="10797" s="22" customFormat="1" spans="1:2">
      <c r="A10797" s="102"/>
      <c r="B10797" s="152"/>
    </row>
    <row r="10798" s="22" customFormat="1" spans="1:2">
      <c r="A10798" s="102"/>
      <c r="B10798" s="152"/>
    </row>
    <row r="10799" s="22" customFormat="1" spans="1:2">
      <c r="A10799" s="102"/>
      <c r="B10799" s="152"/>
    </row>
    <row r="10800" s="22" customFormat="1" spans="1:2">
      <c r="A10800" s="102"/>
      <c r="B10800" s="152"/>
    </row>
    <row r="10801" s="22" customFormat="1" spans="1:2">
      <c r="A10801" s="102"/>
      <c r="B10801" s="152"/>
    </row>
    <row r="10802" s="22" customFormat="1" spans="1:2">
      <c r="A10802" s="102"/>
      <c r="B10802" s="152"/>
    </row>
    <row r="10803" s="22" customFormat="1" spans="1:2">
      <c r="A10803" s="102"/>
      <c r="B10803" s="152"/>
    </row>
    <row r="10804" s="22" customFormat="1" spans="1:2">
      <c r="A10804" s="102"/>
      <c r="B10804" s="152"/>
    </row>
    <row r="10805" s="22" customFormat="1" spans="1:2">
      <c r="A10805" s="102"/>
      <c r="B10805" s="152"/>
    </row>
    <row r="10806" s="22" customFormat="1" spans="1:2">
      <c r="A10806" s="102"/>
      <c r="B10806" s="152"/>
    </row>
    <row r="10807" s="22" customFormat="1" spans="1:2">
      <c r="A10807" s="102"/>
      <c r="B10807" s="152"/>
    </row>
    <row r="10808" s="22" customFormat="1" spans="1:2">
      <c r="A10808" s="102"/>
      <c r="B10808" s="152"/>
    </row>
    <row r="10809" s="22" customFormat="1" spans="1:2">
      <c r="A10809" s="102"/>
      <c r="B10809" s="152"/>
    </row>
    <row r="10810" s="22" customFormat="1" spans="1:2">
      <c r="A10810" s="102"/>
      <c r="B10810" s="152"/>
    </row>
    <row r="10811" s="22" customFormat="1" spans="1:2">
      <c r="A10811" s="102"/>
      <c r="B10811" s="152"/>
    </row>
    <row r="10812" s="22" customFormat="1" spans="1:2">
      <c r="A10812" s="102"/>
      <c r="B10812" s="152"/>
    </row>
    <row r="10813" s="22" customFormat="1" spans="1:2">
      <c r="A10813" s="102"/>
      <c r="B10813" s="152"/>
    </row>
    <row r="10814" s="22" customFormat="1" spans="1:2">
      <c r="A10814" s="102"/>
      <c r="B10814" s="152"/>
    </row>
    <row r="10815" s="22" customFormat="1" spans="1:2">
      <c r="A10815" s="102"/>
      <c r="B10815" s="152"/>
    </row>
    <row r="10816" s="22" customFormat="1" spans="1:2">
      <c r="A10816" s="102"/>
      <c r="B10816" s="152"/>
    </row>
    <row r="10817" s="22" customFormat="1" spans="1:2">
      <c r="A10817" s="102"/>
      <c r="B10817" s="152"/>
    </row>
    <row r="10818" s="22" customFormat="1" spans="1:2">
      <c r="A10818" s="102"/>
      <c r="B10818" s="152"/>
    </row>
    <row r="10819" s="22" customFormat="1" spans="1:2">
      <c r="A10819" s="102"/>
      <c r="B10819" s="152"/>
    </row>
    <row r="10820" s="22" customFormat="1" spans="1:2">
      <c r="A10820" s="102"/>
      <c r="B10820" s="152"/>
    </row>
    <row r="10821" s="22" customFormat="1" spans="1:2">
      <c r="A10821" s="102"/>
      <c r="B10821" s="152"/>
    </row>
    <row r="10822" s="22" customFormat="1" spans="1:2">
      <c r="A10822" s="102"/>
      <c r="B10822" s="152"/>
    </row>
    <row r="10823" s="22" customFormat="1" spans="1:2">
      <c r="A10823" s="102"/>
      <c r="B10823" s="152"/>
    </row>
    <row r="10824" s="22" customFormat="1" spans="1:2">
      <c r="A10824" s="102"/>
      <c r="B10824" s="152"/>
    </row>
    <row r="10825" s="22" customFormat="1" spans="1:2">
      <c r="A10825" s="102"/>
      <c r="B10825" s="152"/>
    </row>
    <row r="10826" s="22" customFormat="1" spans="1:2">
      <c r="A10826" s="102"/>
      <c r="B10826" s="152"/>
    </row>
    <row r="10827" s="22" customFormat="1" spans="1:2">
      <c r="A10827" s="102"/>
      <c r="B10827" s="152"/>
    </row>
    <row r="10828" s="22" customFormat="1" spans="1:2">
      <c r="A10828" s="102"/>
      <c r="B10828" s="152"/>
    </row>
    <row r="10829" s="22" customFormat="1" spans="1:2">
      <c r="A10829" s="102"/>
      <c r="B10829" s="152"/>
    </row>
    <row r="10830" s="22" customFormat="1" spans="1:2">
      <c r="A10830" s="102"/>
      <c r="B10830" s="152"/>
    </row>
    <row r="10831" s="22" customFormat="1" spans="1:2">
      <c r="A10831" s="102"/>
      <c r="B10831" s="152"/>
    </row>
    <row r="10832" s="22" customFormat="1" spans="1:2">
      <c r="A10832" s="102"/>
      <c r="B10832" s="152"/>
    </row>
    <row r="10833" s="22" customFormat="1" spans="1:2">
      <c r="A10833" s="102"/>
      <c r="B10833" s="152"/>
    </row>
    <row r="10834" s="22" customFormat="1" spans="1:2">
      <c r="A10834" s="102"/>
      <c r="B10834" s="152"/>
    </row>
    <row r="10835" s="22" customFormat="1" spans="1:2">
      <c r="A10835" s="102"/>
      <c r="B10835" s="152"/>
    </row>
    <row r="10836" s="22" customFormat="1" spans="1:2">
      <c r="A10836" s="102"/>
      <c r="B10836" s="152"/>
    </row>
    <row r="10837" s="22" customFormat="1" spans="1:2">
      <c r="A10837" s="102"/>
      <c r="B10837" s="152"/>
    </row>
    <row r="10838" s="22" customFormat="1" spans="1:2">
      <c r="A10838" s="102"/>
      <c r="B10838" s="152"/>
    </row>
    <row r="10839" s="22" customFormat="1" spans="1:2">
      <c r="A10839" s="102"/>
      <c r="B10839" s="152"/>
    </row>
    <row r="10840" s="22" customFormat="1" spans="1:2">
      <c r="A10840" s="102"/>
      <c r="B10840" s="152"/>
    </row>
    <row r="10841" s="22" customFormat="1" spans="1:2">
      <c r="A10841" s="102"/>
      <c r="B10841" s="152"/>
    </row>
    <row r="10842" s="22" customFormat="1" spans="1:2">
      <c r="A10842" s="102"/>
      <c r="B10842" s="152"/>
    </row>
    <row r="10843" s="22" customFormat="1" spans="1:2">
      <c r="A10843" s="102"/>
      <c r="B10843" s="152"/>
    </row>
    <row r="10844" s="22" customFormat="1" spans="1:2">
      <c r="A10844" s="102"/>
      <c r="B10844" s="152"/>
    </row>
    <row r="10845" s="22" customFormat="1" spans="1:2">
      <c r="A10845" s="102"/>
      <c r="B10845" s="152"/>
    </row>
    <row r="10846" s="22" customFormat="1" spans="1:2">
      <c r="A10846" s="102"/>
      <c r="B10846" s="152"/>
    </row>
    <row r="10847" s="22" customFormat="1" spans="1:2">
      <c r="A10847" s="102"/>
      <c r="B10847" s="152"/>
    </row>
    <row r="10848" s="22" customFormat="1" spans="1:2">
      <c r="A10848" s="102"/>
      <c r="B10848" s="152"/>
    </row>
    <row r="10849" s="22" customFormat="1" spans="1:2">
      <c r="A10849" s="102"/>
      <c r="B10849" s="152"/>
    </row>
    <row r="10850" s="22" customFormat="1" spans="1:2">
      <c r="A10850" s="102"/>
      <c r="B10850" s="152"/>
    </row>
    <row r="10851" s="22" customFormat="1" spans="1:2">
      <c r="A10851" s="102"/>
      <c r="B10851" s="152"/>
    </row>
    <row r="10852" s="22" customFormat="1" spans="1:2">
      <c r="A10852" s="102"/>
      <c r="B10852" s="152"/>
    </row>
    <row r="10853" s="22" customFormat="1" spans="1:2">
      <c r="A10853" s="102"/>
      <c r="B10853" s="152"/>
    </row>
    <row r="10854" s="22" customFormat="1" spans="1:2">
      <c r="A10854" s="102"/>
      <c r="B10854" s="152"/>
    </row>
    <row r="10855" s="22" customFormat="1" spans="1:2">
      <c r="A10855" s="102"/>
      <c r="B10855" s="152"/>
    </row>
    <row r="10856" s="22" customFormat="1" spans="1:2">
      <c r="A10856" s="102"/>
      <c r="B10856" s="152"/>
    </row>
    <row r="10857" s="22" customFormat="1" spans="1:2">
      <c r="A10857" s="102"/>
      <c r="B10857" s="152"/>
    </row>
    <row r="10858" s="22" customFormat="1" spans="1:2">
      <c r="A10858" s="102"/>
      <c r="B10858" s="152"/>
    </row>
    <row r="10859" s="22" customFormat="1" spans="1:2">
      <c r="A10859" s="102"/>
      <c r="B10859" s="152"/>
    </row>
    <row r="10860" s="22" customFormat="1" spans="1:2">
      <c r="A10860" s="102"/>
      <c r="B10860" s="152"/>
    </row>
    <row r="10861" s="22" customFormat="1" spans="1:2">
      <c r="A10861" s="102"/>
      <c r="B10861" s="152"/>
    </row>
    <row r="10862" s="22" customFormat="1" spans="1:2">
      <c r="A10862" s="102"/>
      <c r="B10862" s="152"/>
    </row>
    <row r="10863" s="22" customFormat="1" spans="1:2">
      <c r="A10863" s="102"/>
      <c r="B10863" s="152"/>
    </row>
    <row r="10864" s="22" customFormat="1" spans="1:2">
      <c r="A10864" s="102"/>
      <c r="B10864" s="152"/>
    </row>
    <row r="10865" s="22" customFormat="1" spans="1:2">
      <c r="A10865" s="102"/>
      <c r="B10865" s="152"/>
    </row>
    <row r="10866" s="22" customFormat="1" spans="1:2">
      <c r="A10866" s="102"/>
      <c r="B10866" s="152"/>
    </row>
    <row r="10867" s="22" customFormat="1" spans="1:2">
      <c r="A10867" s="102"/>
      <c r="B10867" s="152"/>
    </row>
    <row r="10868" s="22" customFormat="1" spans="1:2">
      <c r="A10868" s="102"/>
      <c r="B10868" s="152"/>
    </row>
    <row r="10869" s="22" customFormat="1" spans="1:2">
      <c r="A10869" s="102"/>
      <c r="B10869" s="152"/>
    </row>
    <row r="10870" s="22" customFormat="1" spans="1:2">
      <c r="A10870" s="102"/>
      <c r="B10870" s="152"/>
    </row>
    <row r="10871" s="22" customFormat="1" spans="1:2">
      <c r="A10871" s="102"/>
      <c r="B10871" s="152"/>
    </row>
    <row r="10872" s="22" customFormat="1" spans="1:2">
      <c r="A10872" s="102"/>
      <c r="B10872" s="152"/>
    </row>
    <row r="10873" s="22" customFormat="1" spans="1:2">
      <c r="A10873" s="102"/>
      <c r="B10873" s="152"/>
    </row>
    <row r="10874" s="22" customFormat="1" spans="1:2">
      <c r="A10874" s="102"/>
      <c r="B10874" s="152"/>
    </row>
    <row r="10875" s="22" customFormat="1" spans="1:2">
      <c r="A10875" s="102"/>
      <c r="B10875" s="152"/>
    </row>
    <row r="10876" s="22" customFormat="1" spans="1:2">
      <c r="A10876" s="102"/>
      <c r="B10876" s="152"/>
    </row>
    <row r="10877" s="22" customFormat="1" spans="1:2">
      <c r="A10877" s="102"/>
      <c r="B10877" s="152"/>
    </row>
    <row r="10878" s="22" customFormat="1" spans="1:2">
      <c r="A10878" s="102"/>
      <c r="B10878" s="152"/>
    </row>
    <row r="10879" s="22" customFormat="1" spans="1:2">
      <c r="A10879" s="102"/>
      <c r="B10879" s="152"/>
    </row>
    <row r="10880" s="22" customFormat="1" spans="1:2">
      <c r="A10880" s="102"/>
      <c r="B10880" s="152"/>
    </row>
    <row r="10881" s="22" customFormat="1" spans="1:2">
      <c r="A10881" s="102"/>
      <c r="B10881" s="152"/>
    </row>
    <row r="10882" s="22" customFormat="1" spans="1:2">
      <c r="A10882" s="102"/>
      <c r="B10882" s="152"/>
    </row>
    <row r="10883" s="22" customFormat="1" spans="1:2">
      <c r="A10883" s="102"/>
      <c r="B10883" s="152"/>
    </row>
    <row r="10884" s="22" customFormat="1" spans="1:2">
      <c r="A10884" s="102"/>
      <c r="B10884" s="152"/>
    </row>
    <row r="10885" s="22" customFormat="1" spans="1:2">
      <c r="A10885" s="102"/>
      <c r="B10885" s="152"/>
    </row>
    <row r="10886" s="22" customFormat="1" spans="1:2">
      <c r="A10886" s="102"/>
      <c r="B10886" s="152"/>
    </row>
    <row r="10887" s="22" customFormat="1" spans="1:2">
      <c r="A10887" s="102"/>
      <c r="B10887" s="152"/>
    </row>
    <row r="10888" s="22" customFormat="1" spans="1:2">
      <c r="A10888" s="102"/>
      <c r="B10888" s="152"/>
    </row>
    <row r="10889" s="22" customFormat="1" spans="1:2">
      <c r="A10889" s="102"/>
      <c r="B10889" s="152"/>
    </row>
    <row r="10890" s="22" customFormat="1" spans="1:2">
      <c r="A10890" s="102"/>
      <c r="B10890" s="152"/>
    </row>
    <row r="10891" s="22" customFormat="1" spans="1:2">
      <c r="A10891" s="102"/>
      <c r="B10891" s="152"/>
    </row>
    <row r="10892" s="22" customFormat="1" spans="1:2">
      <c r="A10892" s="102"/>
      <c r="B10892" s="152"/>
    </row>
    <row r="10893" s="22" customFormat="1" spans="1:2">
      <c r="A10893" s="102"/>
      <c r="B10893" s="152"/>
    </row>
    <row r="10894" s="22" customFormat="1" spans="1:2">
      <c r="A10894" s="102"/>
      <c r="B10894" s="152"/>
    </row>
    <row r="10895" s="22" customFormat="1" spans="1:2">
      <c r="A10895" s="102"/>
      <c r="B10895" s="152"/>
    </row>
    <row r="10896" s="22" customFormat="1" spans="1:2">
      <c r="A10896" s="102"/>
      <c r="B10896" s="152"/>
    </row>
    <row r="10897" s="22" customFormat="1" spans="1:2">
      <c r="A10897" s="102"/>
      <c r="B10897" s="152"/>
    </row>
    <row r="10898" s="22" customFormat="1" spans="1:2">
      <c r="A10898" s="102"/>
      <c r="B10898" s="152"/>
    </row>
    <row r="10899" s="22" customFormat="1" spans="1:2">
      <c r="A10899" s="102"/>
      <c r="B10899" s="152"/>
    </row>
    <row r="10900" s="22" customFormat="1" spans="1:2">
      <c r="A10900" s="102"/>
      <c r="B10900" s="152"/>
    </row>
    <row r="10901" s="22" customFormat="1" spans="1:2">
      <c r="A10901" s="102"/>
      <c r="B10901" s="152"/>
    </row>
    <row r="10902" s="22" customFormat="1" spans="1:2">
      <c r="A10902" s="102"/>
      <c r="B10902" s="152"/>
    </row>
    <row r="10903" s="22" customFormat="1" spans="1:2">
      <c r="A10903" s="102"/>
      <c r="B10903" s="152"/>
    </row>
    <row r="10904" s="22" customFormat="1" spans="1:2">
      <c r="A10904" s="102"/>
      <c r="B10904" s="152"/>
    </row>
    <row r="10905" s="22" customFormat="1" spans="1:2">
      <c r="A10905" s="102"/>
      <c r="B10905" s="152"/>
    </row>
    <row r="10906" s="22" customFormat="1" spans="1:2">
      <c r="A10906" s="102"/>
      <c r="B10906" s="152"/>
    </row>
    <row r="10907" s="22" customFormat="1" spans="1:2">
      <c r="A10907" s="102"/>
      <c r="B10907" s="152"/>
    </row>
    <row r="10908" s="22" customFormat="1" spans="1:2">
      <c r="A10908" s="102"/>
      <c r="B10908" s="152"/>
    </row>
    <row r="10909" s="22" customFormat="1" spans="1:2">
      <c r="A10909" s="102"/>
      <c r="B10909" s="152"/>
    </row>
    <row r="10910" s="22" customFormat="1" spans="1:2">
      <c r="A10910" s="102"/>
      <c r="B10910" s="152"/>
    </row>
    <row r="10911" s="22" customFormat="1" spans="1:2">
      <c r="A10911" s="102"/>
      <c r="B10911" s="152"/>
    </row>
    <row r="10912" s="22" customFormat="1" spans="1:2">
      <c r="A10912" s="102"/>
      <c r="B10912" s="152"/>
    </row>
    <row r="10913" s="22" customFormat="1" spans="1:2">
      <c r="A10913" s="102"/>
      <c r="B10913" s="152"/>
    </row>
    <row r="10914" s="22" customFormat="1" spans="1:2">
      <c r="A10914" s="102"/>
      <c r="B10914" s="152"/>
    </row>
    <row r="10915" s="22" customFormat="1" spans="1:2">
      <c r="A10915" s="102"/>
      <c r="B10915" s="152"/>
    </row>
    <row r="10916" s="22" customFormat="1" spans="1:2">
      <c r="A10916" s="102"/>
      <c r="B10916" s="152"/>
    </row>
    <row r="10917" s="22" customFormat="1" spans="1:2">
      <c r="A10917" s="102"/>
      <c r="B10917" s="152"/>
    </row>
    <row r="10918" s="22" customFormat="1" spans="1:2">
      <c r="A10918" s="102"/>
      <c r="B10918" s="152"/>
    </row>
    <row r="10919" s="22" customFormat="1" spans="1:2">
      <c r="A10919" s="102"/>
      <c r="B10919" s="152"/>
    </row>
    <row r="10920" s="22" customFormat="1" spans="1:2">
      <c r="A10920" s="102"/>
      <c r="B10920" s="152"/>
    </row>
    <row r="10921" s="22" customFormat="1" spans="1:2">
      <c r="A10921" s="102"/>
      <c r="B10921" s="152"/>
    </row>
    <row r="10922" s="22" customFormat="1" spans="1:2">
      <c r="A10922" s="102"/>
      <c r="B10922" s="152"/>
    </row>
    <row r="10923" s="22" customFormat="1" spans="1:2">
      <c r="A10923" s="102"/>
      <c r="B10923" s="152"/>
    </row>
    <row r="10924" s="22" customFormat="1" spans="1:2">
      <c r="A10924" s="102"/>
      <c r="B10924" s="152"/>
    </row>
    <row r="10925" s="22" customFormat="1" spans="1:2">
      <c r="A10925" s="102"/>
      <c r="B10925" s="152"/>
    </row>
    <row r="10926" s="22" customFormat="1" spans="1:2">
      <c r="A10926" s="102"/>
      <c r="B10926" s="152"/>
    </row>
    <row r="10927" s="22" customFormat="1" spans="1:2">
      <c r="A10927" s="102"/>
      <c r="B10927" s="152"/>
    </row>
    <row r="10928" s="22" customFormat="1" spans="1:2">
      <c r="A10928" s="102"/>
      <c r="B10928" s="152"/>
    </row>
    <row r="10929" s="22" customFormat="1" spans="1:2">
      <c r="A10929" s="102"/>
      <c r="B10929" s="152"/>
    </row>
    <row r="10930" s="22" customFormat="1" spans="1:2">
      <c r="A10930" s="102"/>
      <c r="B10930" s="152"/>
    </row>
    <row r="10931" s="22" customFormat="1" spans="1:2">
      <c r="A10931" s="102"/>
      <c r="B10931" s="152"/>
    </row>
    <row r="10932" s="22" customFormat="1" spans="1:2">
      <c r="A10932" s="102"/>
      <c r="B10932" s="152"/>
    </row>
    <row r="10933" s="22" customFormat="1" spans="1:2">
      <c r="A10933" s="102"/>
      <c r="B10933" s="152"/>
    </row>
    <row r="10934" s="22" customFormat="1" spans="1:2">
      <c r="A10934" s="102"/>
      <c r="B10934" s="152"/>
    </row>
    <row r="10935" s="22" customFormat="1" spans="1:2">
      <c r="A10935" s="102"/>
      <c r="B10935" s="152"/>
    </row>
    <row r="10936" s="22" customFormat="1" spans="1:2">
      <c r="A10936" s="102"/>
      <c r="B10936" s="152"/>
    </row>
    <row r="10937" s="22" customFormat="1" spans="1:2">
      <c r="A10937" s="102"/>
      <c r="B10937" s="152"/>
    </row>
    <row r="10938" s="22" customFormat="1" spans="1:2">
      <c r="A10938" s="102"/>
      <c r="B10938" s="152"/>
    </row>
    <row r="10939" s="22" customFormat="1" spans="1:2">
      <c r="A10939" s="102"/>
      <c r="B10939" s="152"/>
    </row>
    <row r="10940" s="22" customFormat="1" spans="1:2">
      <c r="A10940" s="102"/>
      <c r="B10940" s="152"/>
    </row>
    <row r="10941" s="22" customFormat="1" spans="1:2">
      <c r="A10941" s="102"/>
      <c r="B10941" s="152"/>
    </row>
    <row r="10942" s="22" customFormat="1" spans="1:2">
      <c r="A10942" s="102"/>
      <c r="B10942" s="152"/>
    </row>
    <row r="10943" s="22" customFormat="1" spans="1:2">
      <c r="A10943" s="102"/>
      <c r="B10943" s="152"/>
    </row>
    <row r="10944" s="22" customFormat="1" spans="1:2">
      <c r="A10944" s="102"/>
      <c r="B10944" s="152"/>
    </row>
    <row r="10945" s="22" customFormat="1" spans="1:2">
      <c r="A10945" s="102"/>
      <c r="B10945" s="152"/>
    </row>
    <row r="10946" s="22" customFormat="1" spans="1:2">
      <c r="A10946" s="102"/>
      <c r="B10946" s="152"/>
    </row>
    <row r="10947" s="22" customFormat="1" spans="1:2">
      <c r="A10947" s="102"/>
      <c r="B10947" s="152"/>
    </row>
    <row r="10948" s="22" customFormat="1" spans="1:2">
      <c r="A10948" s="102"/>
      <c r="B10948" s="152"/>
    </row>
    <row r="10949" s="22" customFormat="1" spans="1:2">
      <c r="A10949" s="102"/>
      <c r="B10949" s="152"/>
    </row>
    <row r="10950" s="22" customFormat="1" spans="1:2">
      <c r="A10950" s="102"/>
      <c r="B10950" s="152"/>
    </row>
    <row r="10951" s="22" customFormat="1" spans="1:2">
      <c r="A10951" s="102"/>
      <c r="B10951" s="152"/>
    </row>
    <row r="10952" s="22" customFormat="1" spans="1:2">
      <c r="A10952" s="102"/>
      <c r="B10952" s="152"/>
    </row>
    <row r="10953" s="22" customFormat="1" spans="1:2">
      <c r="A10953" s="102"/>
      <c r="B10953" s="152"/>
    </row>
    <row r="10954" s="22" customFormat="1" spans="1:2">
      <c r="A10954" s="102"/>
      <c r="B10954" s="152"/>
    </row>
    <row r="10955" s="22" customFormat="1" spans="1:2">
      <c r="A10955" s="102"/>
      <c r="B10955" s="152"/>
    </row>
    <row r="10956" s="22" customFormat="1" spans="1:2">
      <c r="A10956" s="102"/>
      <c r="B10956" s="152"/>
    </row>
    <row r="10957" s="22" customFormat="1" spans="1:2">
      <c r="A10957" s="102"/>
      <c r="B10957" s="152"/>
    </row>
    <row r="10958" s="22" customFormat="1" spans="1:2">
      <c r="A10958" s="102"/>
      <c r="B10958" s="152"/>
    </row>
    <row r="10959" s="22" customFormat="1" spans="1:2">
      <c r="A10959" s="102"/>
      <c r="B10959" s="152"/>
    </row>
    <row r="10960" s="22" customFormat="1" spans="1:2">
      <c r="A10960" s="102"/>
      <c r="B10960" s="152"/>
    </row>
    <row r="10961" s="22" customFormat="1" spans="1:2">
      <c r="A10961" s="102"/>
      <c r="B10961" s="152"/>
    </row>
    <row r="10962" s="22" customFormat="1" spans="1:2">
      <c r="A10962" s="102"/>
      <c r="B10962" s="152"/>
    </row>
    <row r="10963" s="22" customFormat="1" spans="1:2">
      <c r="A10963" s="102"/>
      <c r="B10963" s="152"/>
    </row>
    <row r="10964" s="22" customFormat="1" spans="1:2">
      <c r="A10964" s="102"/>
      <c r="B10964" s="152"/>
    </row>
    <row r="10965" s="22" customFormat="1" spans="1:2">
      <c r="A10965" s="102"/>
      <c r="B10965" s="152"/>
    </row>
    <row r="10966" s="22" customFormat="1" spans="1:2">
      <c r="A10966" s="102"/>
      <c r="B10966" s="152"/>
    </row>
    <row r="10967" s="22" customFormat="1" spans="1:2">
      <c r="A10967" s="102"/>
      <c r="B10967" s="152"/>
    </row>
    <row r="10968" s="22" customFormat="1" spans="1:2">
      <c r="A10968" s="102"/>
      <c r="B10968" s="152"/>
    </row>
    <row r="10969" s="22" customFormat="1" spans="1:2">
      <c r="A10969" s="102"/>
      <c r="B10969" s="152"/>
    </row>
    <row r="10970" s="22" customFormat="1" spans="1:2">
      <c r="A10970" s="102"/>
      <c r="B10970" s="152"/>
    </row>
    <row r="10971" s="22" customFormat="1" spans="1:2">
      <c r="A10971" s="102"/>
      <c r="B10971" s="152"/>
    </row>
    <row r="10972" s="22" customFormat="1" spans="1:2">
      <c r="A10972" s="102"/>
      <c r="B10972" s="152"/>
    </row>
    <row r="10973" s="22" customFormat="1" spans="1:2">
      <c r="A10973" s="102"/>
      <c r="B10973" s="152"/>
    </row>
    <row r="10974" s="22" customFormat="1" spans="1:2">
      <c r="A10974" s="102"/>
      <c r="B10974" s="152"/>
    </row>
    <row r="10975" s="22" customFormat="1" spans="1:2">
      <c r="A10975" s="102"/>
      <c r="B10975" s="152"/>
    </row>
    <row r="10976" s="22" customFormat="1" spans="1:2">
      <c r="A10976" s="102"/>
      <c r="B10976" s="152"/>
    </row>
    <row r="10977" s="22" customFormat="1" spans="1:2">
      <c r="A10977" s="102"/>
      <c r="B10977" s="152"/>
    </row>
    <row r="10978" s="22" customFormat="1" spans="1:2">
      <c r="A10978" s="102"/>
      <c r="B10978" s="152"/>
    </row>
    <row r="10979" s="22" customFormat="1" spans="1:2">
      <c r="A10979" s="102"/>
      <c r="B10979" s="152"/>
    </row>
    <row r="10980" s="22" customFormat="1" spans="1:2">
      <c r="A10980" s="102"/>
      <c r="B10980" s="152"/>
    </row>
    <row r="10981" s="22" customFormat="1" spans="1:2">
      <c r="A10981" s="102"/>
      <c r="B10981" s="152"/>
    </row>
    <row r="10982" s="22" customFormat="1" spans="1:2">
      <c r="A10982" s="102"/>
      <c r="B10982" s="152"/>
    </row>
    <row r="10983" s="22" customFormat="1" spans="1:2">
      <c r="A10983" s="102"/>
      <c r="B10983" s="152"/>
    </row>
    <row r="10984" s="22" customFormat="1" spans="1:2">
      <c r="A10984" s="102"/>
      <c r="B10984" s="152"/>
    </row>
    <row r="10985" s="22" customFormat="1" spans="1:2">
      <c r="A10985" s="102"/>
      <c r="B10985" s="152"/>
    </row>
    <row r="10986" s="22" customFormat="1" spans="1:2">
      <c r="A10986" s="102"/>
      <c r="B10986" s="152"/>
    </row>
    <row r="10987" s="22" customFormat="1" spans="1:2">
      <c r="A10987" s="102"/>
      <c r="B10987" s="152"/>
    </row>
    <row r="10988" s="22" customFormat="1" spans="1:2">
      <c r="A10988" s="102"/>
      <c r="B10988" s="152"/>
    </row>
    <row r="10989" s="22" customFormat="1" spans="1:2">
      <c r="A10989" s="102"/>
      <c r="B10989" s="152"/>
    </row>
    <row r="10990" s="22" customFormat="1" spans="1:2">
      <c r="A10990" s="102"/>
      <c r="B10990" s="152"/>
    </row>
    <row r="10991" s="22" customFormat="1" spans="1:2">
      <c r="A10991" s="102"/>
      <c r="B10991" s="152"/>
    </row>
    <row r="10992" s="22" customFormat="1" spans="1:2">
      <c r="A10992" s="102"/>
      <c r="B10992" s="152"/>
    </row>
    <row r="10993" s="22" customFormat="1" spans="1:2">
      <c r="A10993" s="102"/>
      <c r="B10993" s="152"/>
    </row>
    <row r="10994" s="22" customFormat="1" spans="1:2">
      <c r="A10994" s="102"/>
      <c r="B10994" s="152"/>
    </row>
    <row r="10995" s="22" customFormat="1" spans="1:2">
      <c r="A10995" s="102"/>
      <c r="B10995" s="152"/>
    </row>
    <row r="10996" s="22" customFormat="1" spans="1:2">
      <c r="A10996" s="102"/>
      <c r="B10996" s="152"/>
    </row>
    <row r="10997" s="22" customFormat="1" spans="1:2">
      <c r="A10997" s="102"/>
      <c r="B10997" s="152"/>
    </row>
    <row r="10998" s="22" customFormat="1" spans="1:2">
      <c r="A10998" s="102"/>
      <c r="B10998" s="152"/>
    </row>
    <row r="10999" s="22" customFormat="1" spans="1:2">
      <c r="A10999" s="102"/>
      <c r="B10999" s="152"/>
    </row>
    <row r="11000" s="22" customFormat="1" spans="1:2">
      <c r="A11000" s="102"/>
      <c r="B11000" s="152"/>
    </row>
    <row r="11001" s="22" customFormat="1" spans="1:2">
      <c r="A11001" s="102"/>
      <c r="B11001" s="152"/>
    </row>
    <row r="11002" s="22" customFormat="1" spans="1:2">
      <c r="A11002" s="102"/>
      <c r="B11002" s="152"/>
    </row>
    <row r="11003" s="22" customFormat="1" spans="1:2">
      <c r="A11003" s="102"/>
      <c r="B11003" s="152"/>
    </row>
    <row r="11004" s="22" customFormat="1" spans="1:2">
      <c r="A11004" s="102"/>
      <c r="B11004" s="152"/>
    </row>
    <row r="11005" s="22" customFormat="1" spans="1:2">
      <c r="A11005" s="102"/>
      <c r="B11005" s="152"/>
    </row>
    <row r="11006" s="22" customFormat="1" spans="1:2">
      <c r="A11006" s="102"/>
      <c r="B11006" s="152"/>
    </row>
    <row r="11007" s="22" customFormat="1" spans="1:2">
      <c r="A11007" s="102"/>
      <c r="B11007" s="152"/>
    </row>
    <row r="11008" s="22" customFormat="1" spans="1:2">
      <c r="A11008" s="102"/>
      <c r="B11008" s="152"/>
    </row>
    <row r="11009" s="22" customFormat="1" spans="1:2">
      <c r="A11009" s="102"/>
      <c r="B11009" s="152"/>
    </row>
    <row r="11010" s="22" customFormat="1" spans="1:2">
      <c r="A11010" s="102"/>
      <c r="B11010" s="152"/>
    </row>
    <row r="11011" s="22" customFormat="1" spans="1:2">
      <c r="A11011" s="102"/>
      <c r="B11011" s="152"/>
    </row>
    <row r="11012" s="22" customFormat="1" spans="1:2">
      <c r="A11012" s="102"/>
      <c r="B11012" s="152"/>
    </row>
    <row r="11013" s="22" customFormat="1" spans="1:2">
      <c r="A11013" s="102"/>
      <c r="B11013" s="152"/>
    </row>
    <row r="11014" s="22" customFormat="1" spans="1:2">
      <c r="A11014" s="102"/>
      <c r="B11014" s="152"/>
    </row>
    <row r="11015" s="22" customFormat="1" spans="1:2">
      <c r="A11015" s="102"/>
      <c r="B11015" s="152"/>
    </row>
    <row r="11016" s="22" customFormat="1" spans="1:2">
      <c r="A11016" s="102"/>
      <c r="B11016" s="152"/>
    </row>
    <row r="11017" s="22" customFormat="1" spans="1:2">
      <c r="A11017" s="102"/>
      <c r="B11017" s="152"/>
    </row>
    <row r="11018" s="22" customFormat="1" spans="1:2">
      <c r="A11018" s="102"/>
      <c r="B11018" s="152"/>
    </row>
    <row r="11019" s="22" customFormat="1" spans="1:2">
      <c r="A11019" s="102"/>
      <c r="B11019" s="152"/>
    </row>
    <row r="11020" s="22" customFormat="1" spans="1:2">
      <c r="A11020" s="102"/>
      <c r="B11020" s="152"/>
    </row>
    <row r="11021" s="22" customFormat="1" spans="1:2">
      <c r="A11021" s="102"/>
      <c r="B11021" s="152"/>
    </row>
    <row r="11022" s="22" customFormat="1" spans="1:2">
      <c r="A11022" s="102"/>
      <c r="B11022" s="152"/>
    </row>
    <row r="11023" s="22" customFormat="1" spans="1:2">
      <c r="A11023" s="102"/>
      <c r="B11023" s="152"/>
    </row>
    <row r="11024" s="22" customFormat="1" spans="1:2">
      <c r="A11024" s="102"/>
      <c r="B11024" s="152"/>
    </row>
    <row r="11025" s="22" customFormat="1" spans="1:2">
      <c r="A11025" s="102"/>
      <c r="B11025" s="152"/>
    </row>
    <row r="11026" s="22" customFormat="1" spans="1:2">
      <c r="A11026" s="102"/>
      <c r="B11026" s="152"/>
    </row>
    <row r="11027" s="22" customFormat="1" spans="1:2">
      <c r="A11027" s="102"/>
      <c r="B11027" s="152"/>
    </row>
    <row r="11028" s="22" customFormat="1" spans="1:2">
      <c r="A11028" s="102"/>
      <c r="B11028" s="152"/>
    </row>
    <row r="11029" s="22" customFormat="1" spans="1:2">
      <c r="A11029" s="102"/>
      <c r="B11029" s="152"/>
    </row>
    <row r="11030" s="22" customFormat="1" spans="1:2">
      <c r="A11030" s="102"/>
      <c r="B11030" s="152"/>
    </row>
    <row r="11031" s="22" customFormat="1" spans="1:2">
      <c r="A11031" s="102"/>
      <c r="B11031" s="152"/>
    </row>
    <row r="11032" s="22" customFormat="1" spans="1:2">
      <c r="A11032" s="102"/>
      <c r="B11032" s="152"/>
    </row>
    <row r="11033" s="22" customFormat="1" spans="1:2">
      <c r="A11033" s="102"/>
      <c r="B11033" s="152"/>
    </row>
    <row r="11034" s="22" customFormat="1" spans="1:2">
      <c r="A11034" s="102"/>
      <c r="B11034" s="152"/>
    </row>
    <row r="11035" s="22" customFormat="1" spans="1:2">
      <c r="A11035" s="102"/>
      <c r="B11035" s="152"/>
    </row>
    <row r="11036" s="22" customFormat="1" spans="1:2">
      <c r="A11036" s="102"/>
      <c r="B11036" s="152"/>
    </row>
    <row r="11037" s="22" customFormat="1" spans="1:2">
      <c r="A11037" s="102"/>
      <c r="B11037" s="152"/>
    </row>
    <row r="11038" s="22" customFormat="1" spans="1:2">
      <c r="A11038" s="102"/>
      <c r="B11038" s="152"/>
    </row>
    <row r="11039" s="22" customFormat="1" spans="1:2">
      <c r="A11039" s="102"/>
      <c r="B11039" s="152"/>
    </row>
    <row r="11040" s="22" customFormat="1" spans="1:2">
      <c r="A11040" s="102"/>
      <c r="B11040" s="152"/>
    </row>
    <row r="11041" s="22" customFormat="1" spans="1:2">
      <c r="A11041" s="102"/>
      <c r="B11041" s="152"/>
    </row>
    <row r="11042" s="22" customFormat="1" spans="1:2">
      <c r="A11042" s="102"/>
      <c r="B11042" s="152"/>
    </row>
    <row r="11043" s="22" customFormat="1" spans="1:2">
      <c r="A11043" s="102"/>
      <c r="B11043" s="152"/>
    </row>
    <row r="11044" s="22" customFormat="1" spans="1:2">
      <c r="A11044" s="102"/>
      <c r="B11044" s="152"/>
    </row>
    <row r="11045" s="22" customFormat="1" spans="1:2">
      <c r="A11045" s="102"/>
      <c r="B11045" s="152"/>
    </row>
    <row r="11046" s="22" customFormat="1" spans="1:2">
      <c r="A11046" s="102"/>
      <c r="B11046" s="152"/>
    </row>
    <row r="11047" s="22" customFormat="1" spans="1:2">
      <c r="A11047" s="102"/>
      <c r="B11047" s="152"/>
    </row>
    <row r="11048" s="22" customFormat="1" spans="1:2">
      <c r="A11048" s="102"/>
      <c r="B11048" s="152"/>
    </row>
    <row r="11049" s="22" customFormat="1" spans="1:2">
      <c r="A11049" s="102"/>
      <c r="B11049" s="152"/>
    </row>
    <row r="11050" s="22" customFormat="1" spans="1:2">
      <c r="A11050" s="102"/>
      <c r="B11050" s="152"/>
    </row>
    <row r="11051" s="22" customFormat="1" spans="1:2">
      <c r="A11051" s="102"/>
      <c r="B11051" s="152"/>
    </row>
    <row r="11052" s="22" customFormat="1" spans="1:2">
      <c r="A11052" s="102"/>
      <c r="B11052" s="152"/>
    </row>
    <row r="11053" s="22" customFormat="1" spans="1:2">
      <c r="A11053" s="102"/>
      <c r="B11053" s="152"/>
    </row>
    <row r="11054" s="22" customFormat="1" spans="1:2">
      <c r="A11054" s="102"/>
      <c r="B11054" s="152"/>
    </row>
    <row r="11055" s="22" customFormat="1" spans="1:2">
      <c r="A11055" s="102"/>
      <c r="B11055" s="152"/>
    </row>
    <row r="11056" s="22" customFormat="1" spans="1:2">
      <c r="A11056" s="102"/>
      <c r="B11056" s="152"/>
    </row>
    <row r="11057" s="22" customFormat="1" spans="1:2">
      <c r="A11057" s="102"/>
      <c r="B11057" s="152"/>
    </row>
    <row r="11058" s="22" customFormat="1" spans="1:2">
      <c r="A11058" s="102"/>
      <c r="B11058" s="152"/>
    </row>
    <row r="11059" s="22" customFormat="1" spans="1:2">
      <c r="A11059" s="102"/>
      <c r="B11059" s="152"/>
    </row>
    <row r="11060" s="22" customFormat="1" spans="1:2">
      <c r="A11060" s="102"/>
      <c r="B11060" s="152"/>
    </row>
    <row r="11061" s="22" customFormat="1" spans="1:2">
      <c r="A11061" s="102"/>
      <c r="B11061" s="152"/>
    </row>
    <row r="11062" s="22" customFormat="1" spans="1:2">
      <c r="A11062" s="102"/>
      <c r="B11062" s="152"/>
    </row>
    <row r="11063" s="22" customFormat="1" spans="1:2">
      <c r="A11063" s="102"/>
      <c r="B11063" s="152"/>
    </row>
    <row r="11064" s="22" customFormat="1" spans="1:2">
      <c r="A11064" s="102"/>
      <c r="B11064" s="152"/>
    </row>
    <row r="11065" s="22" customFormat="1" spans="1:2">
      <c r="A11065" s="102"/>
      <c r="B11065" s="152"/>
    </row>
    <row r="11066" s="22" customFormat="1" spans="1:2">
      <c r="A11066" s="102"/>
      <c r="B11066" s="152"/>
    </row>
    <row r="11067" s="22" customFormat="1" spans="1:2">
      <c r="A11067" s="102"/>
      <c r="B11067" s="152"/>
    </row>
    <row r="11068" s="22" customFormat="1" spans="1:2">
      <c r="A11068" s="102"/>
      <c r="B11068" s="152"/>
    </row>
    <row r="11069" s="22" customFormat="1" spans="1:2">
      <c r="A11069" s="102"/>
      <c r="B11069" s="152"/>
    </row>
    <row r="11070" s="22" customFormat="1" spans="1:2">
      <c r="A11070" s="102"/>
      <c r="B11070" s="152"/>
    </row>
    <row r="11071" s="22" customFormat="1" spans="1:2">
      <c r="A11071" s="102"/>
      <c r="B11071" s="152"/>
    </row>
    <row r="11072" s="22" customFormat="1" spans="1:2">
      <c r="A11072" s="102"/>
      <c r="B11072" s="152"/>
    </row>
    <row r="11073" s="22" customFormat="1" spans="1:2">
      <c r="A11073" s="102"/>
      <c r="B11073" s="152"/>
    </row>
    <row r="11074" s="22" customFormat="1" spans="1:2">
      <c r="A11074" s="102"/>
      <c r="B11074" s="152"/>
    </row>
    <row r="11075" s="22" customFormat="1" spans="1:2">
      <c r="A11075" s="102"/>
      <c r="B11075" s="152"/>
    </row>
    <row r="11076" s="22" customFormat="1" spans="1:2">
      <c r="A11076" s="102"/>
      <c r="B11076" s="152"/>
    </row>
    <row r="11077" s="22" customFormat="1" spans="1:2">
      <c r="A11077" s="102"/>
      <c r="B11077" s="152"/>
    </row>
    <row r="11078" s="22" customFormat="1" spans="1:2">
      <c r="A11078" s="102"/>
      <c r="B11078" s="152"/>
    </row>
    <row r="11079" s="22" customFormat="1" spans="1:2">
      <c r="A11079" s="102"/>
      <c r="B11079" s="152"/>
    </row>
    <row r="11080" s="22" customFormat="1" spans="1:2">
      <c r="A11080" s="102"/>
      <c r="B11080" s="152"/>
    </row>
    <row r="11081" s="22" customFormat="1" spans="1:2">
      <c r="A11081" s="102"/>
      <c r="B11081" s="152"/>
    </row>
    <row r="11082" s="22" customFormat="1" spans="1:2">
      <c r="A11082" s="102"/>
      <c r="B11082" s="152"/>
    </row>
    <row r="11083" s="22" customFormat="1" spans="1:2">
      <c r="A11083" s="102"/>
      <c r="B11083" s="152"/>
    </row>
    <row r="11084" s="22" customFormat="1" spans="1:2">
      <c r="A11084" s="102"/>
      <c r="B11084" s="152"/>
    </row>
    <row r="11085" s="22" customFormat="1" spans="1:2">
      <c r="A11085" s="102"/>
      <c r="B11085" s="152"/>
    </row>
    <row r="11086" s="22" customFormat="1" spans="1:2">
      <c r="A11086" s="102"/>
      <c r="B11086" s="152"/>
    </row>
    <row r="11087" s="22" customFormat="1" spans="1:2">
      <c r="A11087" s="102"/>
      <c r="B11087" s="152"/>
    </row>
    <row r="11088" s="22" customFormat="1" spans="1:2">
      <c r="A11088" s="102"/>
      <c r="B11088" s="152"/>
    </row>
    <row r="11089" s="22" customFormat="1" spans="1:2">
      <c r="A11089" s="102"/>
      <c r="B11089" s="152"/>
    </row>
    <row r="11090" s="22" customFormat="1" spans="1:2">
      <c r="A11090" s="102"/>
      <c r="B11090" s="152"/>
    </row>
    <row r="11091" s="22" customFormat="1" spans="1:2">
      <c r="A11091" s="102"/>
      <c r="B11091" s="152"/>
    </row>
    <row r="11092" s="22" customFormat="1" spans="1:2">
      <c r="A11092" s="102"/>
      <c r="B11092" s="152"/>
    </row>
    <row r="11093" s="22" customFormat="1" spans="1:2">
      <c r="A11093" s="102"/>
      <c r="B11093" s="152"/>
    </row>
    <row r="11094" s="22" customFormat="1" spans="1:2">
      <c r="A11094" s="102"/>
      <c r="B11094" s="152"/>
    </row>
    <row r="11095" s="22" customFormat="1" spans="1:2">
      <c r="A11095" s="102"/>
      <c r="B11095" s="152"/>
    </row>
    <row r="11096" s="22" customFormat="1" spans="1:2">
      <c r="A11096" s="102"/>
      <c r="B11096" s="152"/>
    </row>
    <row r="11097" s="22" customFormat="1" spans="1:2">
      <c r="A11097" s="102"/>
      <c r="B11097" s="152"/>
    </row>
    <row r="11098" s="22" customFormat="1" spans="1:2">
      <c r="A11098" s="102"/>
      <c r="B11098" s="152"/>
    </row>
    <row r="11099" s="22" customFormat="1" spans="1:2">
      <c r="A11099" s="102"/>
      <c r="B11099" s="152"/>
    </row>
    <row r="11100" s="22" customFormat="1" spans="1:2">
      <c r="A11100" s="102"/>
      <c r="B11100" s="152"/>
    </row>
    <row r="11101" s="22" customFormat="1" spans="1:2">
      <c r="A11101" s="102"/>
      <c r="B11101" s="152"/>
    </row>
    <row r="11102" s="22" customFormat="1" spans="1:2">
      <c r="A11102" s="102"/>
      <c r="B11102" s="152"/>
    </row>
    <row r="11103" s="22" customFormat="1" spans="1:2">
      <c r="A11103" s="102"/>
      <c r="B11103" s="152"/>
    </row>
    <row r="11104" s="22" customFormat="1" spans="1:2">
      <c r="A11104" s="102"/>
      <c r="B11104" s="152"/>
    </row>
    <row r="11105" s="22" customFormat="1" spans="1:2">
      <c r="A11105" s="102"/>
      <c r="B11105" s="152"/>
    </row>
    <row r="11106" s="22" customFormat="1" spans="1:2">
      <c r="A11106" s="102"/>
      <c r="B11106" s="152"/>
    </row>
    <row r="11107" s="22" customFormat="1" spans="1:2">
      <c r="A11107" s="102"/>
      <c r="B11107" s="152"/>
    </row>
    <row r="11108" s="22" customFormat="1" spans="1:2">
      <c r="A11108" s="102"/>
      <c r="B11108" s="152"/>
    </row>
    <row r="11109" s="22" customFormat="1" spans="1:2">
      <c r="A11109" s="102"/>
      <c r="B11109" s="152"/>
    </row>
    <row r="11110" s="22" customFormat="1" spans="1:2">
      <c r="A11110" s="102"/>
      <c r="B11110" s="152"/>
    </row>
    <row r="11111" s="22" customFormat="1" spans="1:2">
      <c r="A11111" s="102"/>
      <c r="B11111" s="152"/>
    </row>
    <row r="11112" s="22" customFormat="1" spans="1:2">
      <c r="A11112" s="102"/>
      <c r="B11112" s="152"/>
    </row>
    <row r="11113" s="22" customFormat="1" spans="1:2">
      <c r="A11113" s="102"/>
      <c r="B11113" s="152"/>
    </row>
    <row r="11114" s="22" customFormat="1" spans="1:2">
      <c r="A11114" s="102"/>
      <c r="B11114" s="152"/>
    </row>
    <row r="11115" s="22" customFormat="1" spans="1:2">
      <c r="A11115" s="102"/>
      <c r="B11115" s="152"/>
    </row>
    <row r="11116" s="22" customFormat="1" spans="1:2">
      <c r="A11116" s="102"/>
      <c r="B11116" s="152"/>
    </row>
    <row r="11117" s="22" customFormat="1" spans="1:2">
      <c r="A11117" s="102"/>
      <c r="B11117" s="152"/>
    </row>
    <row r="11118" s="22" customFormat="1" spans="1:2">
      <c r="A11118" s="102"/>
      <c r="B11118" s="152"/>
    </row>
    <row r="11119" s="22" customFormat="1" spans="1:2">
      <c r="A11119" s="102"/>
      <c r="B11119" s="152"/>
    </row>
    <row r="11120" s="22" customFormat="1" spans="1:2">
      <c r="A11120" s="102"/>
      <c r="B11120" s="152"/>
    </row>
    <row r="11121" s="22" customFormat="1" spans="1:2">
      <c r="A11121" s="102"/>
      <c r="B11121" s="152"/>
    </row>
    <row r="11122" s="22" customFormat="1" spans="1:2">
      <c r="A11122" s="102"/>
      <c r="B11122" s="152"/>
    </row>
    <row r="11123" s="22" customFormat="1" spans="1:2">
      <c r="A11123" s="102"/>
      <c r="B11123" s="152"/>
    </row>
    <row r="11124" s="22" customFormat="1" spans="1:2">
      <c r="A11124" s="102"/>
      <c r="B11124" s="152"/>
    </row>
    <row r="11125" s="22" customFormat="1" spans="1:2">
      <c r="A11125" s="102"/>
      <c r="B11125" s="152"/>
    </row>
    <row r="11126" s="22" customFormat="1" spans="1:2">
      <c r="A11126" s="102"/>
      <c r="B11126" s="152"/>
    </row>
    <row r="11127" s="22" customFormat="1" spans="1:2">
      <c r="A11127" s="102"/>
      <c r="B11127" s="152"/>
    </row>
    <row r="11128" s="22" customFormat="1" spans="1:2">
      <c r="A11128" s="102"/>
      <c r="B11128" s="152"/>
    </row>
    <row r="11129" s="22" customFormat="1" spans="1:2">
      <c r="A11129" s="102"/>
      <c r="B11129" s="152"/>
    </row>
    <row r="11130" s="22" customFormat="1" spans="1:2">
      <c r="A11130" s="102"/>
      <c r="B11130" s="152"/>
    </row>
    <row r="11131" s="22" customFormat="1" spans="1:2">
      <c r="A11131" s="102"/>
      <c r="B11131" s="152"/>
    </row>
    <row r="11132" s="22" customFormat="1" spans="1:2">
      <c r="A11132" s="102"/>
      <c r="B11132" s="152"/>
    </row>
    <row r="11133" s="22" customFormat="1" spans="1:2">
      <c r="A11133" s="102"/>
      <c r="B11133" s="152"/>
    </row>
    <row r="11134" s="22" customFormat="1" spans="1:2">
      <c r="A11134" s="102"/>
      <c r="B11134" s="152"/>
    </row>
    <row r="11135" s="22" customFormat="1" spans="1:2">
      <c r="A11135" s="102"/>
      <c r="B11135" s="152"/>
    </row>
    <row r="11136" s="22" customFormat="1" spans="1:2">
      <c r="A11136" s="102"/>
      <c r="B11136" s="152"/>
    </row>
    <row r="11137" s="22" customFormat="1" spans="1:2">
      <c r="A11137" s="102"/>
      <c r="B11137" s="152"/>
    </row>
    <row r="11138" s="22" customFormat="1" spans="1:2">
      <c r="A11138" s="102"/>
      <c r="B11138" s="152"/>
    </row>
    <row r="11139" s="22" customFormat="1" spans="1:2">
      <c r="A11139" s="102"/>
      <c r="B11139" s="152"/>
    </row>
    <row r="11140" s="22" customFormat="1" spans="1:2">
      <c r="A11140" s="102"/>
      <c r="B11140" s="152"/>
    </row>
    <row r="11141" s="22" customFormat="1" spans="1:2">
      <c r="A11141" s="102"/>
      <c r="B11141" s="152"/>
    </row>
    <row r="11142" s="22" customFormat="1" spans="1:2">
      <c r="A11142" s="102"/>
      <c r="B11142" s="152"/>
    </row>
    <row r="11143" s="22" customFormat="1" spans="1:2">
      <c r="A11143" s="102"/>
      <c r="B11143" s="152"/>
    </row>
    <row r="11144" s="22" customFormat="1" spans="1:2">
      <c r="A11144" s="102"/>
      <c r="B11144" s="152"/>
    </row>
    <row r="11145" s="22" customFormat="1" spans="1:2">
      <c r="A11145" s="102"/>
      <c r="B11145" s="152"/>
    </row>
    <row r="11146" s="22" customFormat="1" spans="1:2">
      <c r="A11146" s="102"/>
      <c r="B11146" s="152"/>
    </row>
    <row r="11147" s="22" customFormat="1" spans="1:2">
      <c r="A11147" s="102"/>
      <c r="B11147" s="152"/>
    </row>
    <row r="11148" s="22" customFormat="1" spans="1:2">
      <c r="A11148" s="102"/>
      <c r="B11148" s="152"/>
    </row>
    <row r="11149" s="22" customFormat="1" spans="1:2">
      <c r="A11149" s="102"/>
      <c r="B11149" s="152"/>
    </row>
    <row r="11150" s="22" customFormat="1" spans="1:2">
      <c r="A11150" s="102"/>
      <c r="B11150" s="152"/>
    </row>
    <row r="11151" s="22" customFormat="1" spans="1:2">
      <c r="A11151" s="102"/>
      <c r="B11151" s="152"/>
    </row>
    <row r="11152" s="22" customFormat="1" spans="1:2">
      <c r="A11152" s="102"/>
      <c r="B11152" s="152"/>
    </row>
    <row r="11153" s="22" customFormat="1" spans="1:2">
      <c r="A11153" s="102"/>
      <c r="B11153" s="152"/>
    </row>
    <row r="11154" s="22" customFormat="1" spans="1:2">
      <c r="A11154" s="102"/>
      <c r="B11154" s="152"/>
    </row>
    <row r="11155" s="22" customFormat="1" spans="1:2">
      <c r="A11155" s="102"/>
      <c r="B11155" s="152"/>
    </row>
    <row r="11156" s="22" customFormat="1" spans="1:2">
      <c r="A11156" s="102"/>
      <c r="B11156" s="152"/>
    </row>
    <row r="11157" s="22" customFormat="1" spans="1:2">
      <c r="A11157" s="102"/>
      <c r="B11157" s="152"/>
    </row>
    <row r="11158" s="22" customFormat="1" spans="1:2">
      <c r="A11158" s="102"/>
      <c r="B11158" s="152"/>
    </row>
    <row r="11159" s="22" customFormat="1" spans="1:2">
      <c r="A11159" s="102"/>
      <c r="B11159" s="152"/>
    </row>
    <row r="11160" s="22" customFormat="1" spans="1:2">
      <c r="A11160" s="102"/>
      <c r="B11160" s="152"/>
    </row>
    <row r="11161" s="22" customFormat="1" spans="1:2">
      <c r="A11161" s="102"/>
      <c r="B11161" s="152"/>
    </row>
    <row r="11162" s="22" customFormat="1" spans="1:2">
      <c r="A11162" s="102"/>
      <c r="B11162" s="152"/>
    </row>
    <row r="11163" s="22" customFormat="1" spans="1:2">
      <c r="A11163" s="102"/>
      <c r="B11163" s="152"/>
    </row>
    <row r="11164" s="22" customFormat="1" spans="1:2">
      <c r="A11164" s="102"/>
      <c r="B11164" s="152"/>
    </row>
    <row r="11165" s="22" customFormat="1" spans="1:2">
      <c r="A11165" s="102"/>
      <c r="B11165" s="152"/>
    </row>
    <row r="11166" s="22" customFormat="1" spans="1:2">
      <c r="A11166" s="102"/>
      <c r="B11166" s="152"/>
    </row>
    <row r="11167" s="22" customFormat="1" spans="1:2">
      <c r="A11167" s="102"/>
      <c r="B11167" s="152"/>
    </row>
    <row r="11168" s="22" customFormat="1" spans="1:2">
      <c r="A11168" s="102"/>
      <c r="B11168" s="152"/>
    </row>
    <row r="11169" s="22" customFormat="1" spans="1:2">
      <c r="A11169" s="102"/>
      <c r="B11169" s="152"/>
    </row>
    <row r="11170" s="22" customFormat="1" spans="1:2">
      <c r="A11170" s="102"/>
      <c r="B11170" s="152"/>
    </row>
    <row r="11171" s="22" customFormat="1" spans="1:2">
      <c r="A11171" s="102"/>
      <c r="B11171" s="152"/>
    </row>
    <row r="11172" s="22" customFormat="1" spans="1:2">
      <c r="A11172" s="102"/>
      <c r="B11172" s="152"/>
    </row>
    <row r="11173" s="22" customFormat="1" spans="1:2">
      <c r="A11173" s="102"/>
      <c r="B11173" s="152"/>
    </row>
    <row r="11174" s="22" customFormat="1" spans="1:2">
      <c r="A11174" s="102"/>
      <c r="B11174" s="152"/>
    </row>
    <row r="11175" s="22" customFormat="1" spans="1:2">
      <c r="A11175" s="102"/>
      <c r="B11175" s="152"/>
    </row>
    <row r="11176" s="22" customFormat="1" spans="1:2">
      <c r="A11176" s="102"/>
      <c r="B11176" s="152"/>
    </row>
    <row r="11177" s="22" customFormat="1" spans="1:2">
      <c r="A11177" s="102"/>
      <c r="B11177" s="152"/>
    </row>
    <row r="11178" s="22" customFormat="1" spans="1:2">
      <c r="A11178" s="102"/>
      <c r="B11178" s="152"/>
    </row>
    <row r="11179" s="22" customFormat="1" spans="1:2">
      <c r="A11179" s="102"/>
      <c r="B11179" s="152"/>
    </row>
    <row r="11180" s="22" customFormat="1" spans="1:2">
      <c r="A11180" s="102"/>
      <c r="B11180" s="152"/>
    </row>
    <row r="11181" s="22" customFormat="1" spans="1:2">
      <c r="A11181" s="102"/>
      <c r="B11181" s="152"/>
    </row>
    <row r="11182" s="22" customFormat="1" spans="1:2">
      <c r="A11182" s="102"/>
      <c r="B11182" s="152"/>
    </row>
    <row r="11183" s="22" customFormat="1" spans="1:2">
      <c r="A11183" s="102"/>
      <c r="B11183" s="152"/>
    </row>
    <row r="11184" s="22" customFormat="1" spans="1:2">
      <c r="A11184" s="102"/>
      <c r="B11184" s="152"/>
    </row>
    <row r="11185" s="22" customFormat="1" spans="1:2">
      <c r="A11185" s="102"/>
      <c r="B11185" s="152"/>
    </row>
    <row r="11186" s="22" customFormat="1" spans="1:2">
      <c r="A11186" s="102"/>
      <c r="B11186" s="152"/>
    </row>
    <row r="11187" s="22" customFormat="1" spans="1:2">
      <c r="A11187" s="102"/>
      <c r="B11187" s="152"/>
    </row>
    <row r="11188" s="22" customFormat="1" spans="1:2">
      <c r="A11188" s="102"/>
      <c r="B11188" s="152"/>
    </row>
    <row r="11189" s="22" customFormat="1" spans="1:2">
      <c r="A11189" s="102"/>
      <c r="B11189" s="152"/>
    </row>
    <row r="11190" s="22" customFormat="1" spans="1:2">
      <c r="A11190" s="102"/>
      <c r="B11190" s="152"/>
    </row>
    <row r="11191" s="22" customFormat="1" spans="1:2">
      <c r="A11191" s="102"/>
      <c r="B11191" s="152"/>
    </row>
    <row r="11192" s="22" customFormat="1" spans="1:2">
      <c r="A11192" s="102"/>
      <c r="B11192" s="152"/>
    </row>
    <row r="11193" s="22" customFormat="1" spans="1:2">
      <c r="A11193" s="102"/>
      <c r="B11193" s="152"/>
    </row>
    <row r="11194" s="22" customFormat="1" spans="1:2">
      <c r="A11194" s="102"/>
      <c r="B11194" s="152"/>
    </row>
    <row r="11195" s="22" customFormat="1" spans="1:2">
      <c r="A11195" s="102"/>
      <c r="B11195" s="152"/>
    </row>
    <row r="11196" s="22" customFormat="1" spans="1:2">
      <c r="A11196" s="102"/>
      <c r="B11196" s="152"/>
    </row>
    <row r="11197" s="22" customFormat="1" spans="1:2">
      <c r="A11197" s="102"/>
      <c r="B11197" s="152"/>
    </row>
    <row r="11198" s="22" customFormat="1" spans="1:2">
      <c r="A11198" s="102"/>
      <c r="B11198" s="152"/>
    </row>
    <row r="11199" s="22" customFormat="1" spans="1:2">
      <c r="A11199" s="102"/>
      <c r="B11199" s="152"/>
    </row>
    <row r="11200" s="22" customFormat="1" spans="1:2">
      <c r="A11200" s="102"/>
      <c r="B11200" s="152"/>
    </row>
    <row r="11201" s="22" customFormat="1" spans="1:2">
      <c r="A11201" s="102"/>
      <c r="B11201" s="152"/>
    </row>
    <row r="11202" s="22" customFormat="1" spans="1:2">
      <c r="A11202" s="102"/>
      <c r="B11202" s="152"/>
    </row>
    <row r="11203" s="22" customFormat="1" spans="1:2">
      <c r="A11203" s="102"/>
      <c r="B11203" s="152"/>
    </row>
    <row r="11204" s="22" customFormat="1" spans="1:2">
      <c r="A11204" s="102"/>
      <c r="B11204" s="152"/>
    </row>
    <row r="11205" s="22" customFormat="1" spans="1:2">
      <c r="A11205" s="102"/>
      <c r="B11205" s="152"/>
    </row>
    <row r="11206" s="22" customFormat="1" spans="1:2">
      <c r="A11206" s="102"/>
      <c r="B11206" s="152"/>
    </row>
    <row r="11207" s="22" customFormat="1" spans="1:2">
      <c r="A11207" s="102"/>
      <c r="B11207" s="152"/>
    </row>
    <row r="11208" s="22" customFormat="1" spans="1:2">
      <c r="A11208" s="102"/>
      <c r="B11208" s="152"/>
    </row>
    <row r="11209" s="22" customFormat="1" spans="1:2">
      <c r="A11209" s="102"/>
      <c r="B11209" s="152"/>
    </row>
    <row r="11210" s="22" customFormat="1" spans="1:2">
      <c r="A11210" s="102"/>
      <c r="B11210" s="152"/>
    </row>
    <row r="11211" s="22" customFormat="1" spans="1:2">
      <c r="A11211" s="102"/>
      <c r="B11211" s="152"/>
    </row>
    <row r="11212" s="22" customFormat="1" spans="1:2">
      <c r="A11212" s="102"/>
      <c r="B11212" s="152"/>
    </row>
    <row r="11213" s="22" customFormat="1" spans="1:2">
      <c r="A11213" s="102"/>
      <c r="B11213" s="152"/>
    </row>
    <row r="11214" s="22" customFormat="1" spans="1:2">
      <c r="A11214" s="102"/>
      <c r="B11214" s="152"/>
    </row>
    <row r="11215" s="22" customFormat="1" spans="1:2">
      <c r="A11215" s="102"/>
      <c r="B11215" s="152"/>
    </row>
    <row r="11216" s="22" customFormat="1" spans="1:2">
      <c r="A11216" s="102"/>
      <c r="B11216" s="152"/>
    </row>
    <row r="11217" s="22" customFormat="1" spans="1:2">
      <c r="A11217" s="102"/>
      <c r="B11217" s="152"/>
    </row>
    <row r="11218" s="22" customFormat="1" spans="1:2">
      <c r="A11218" s="102"/>
      <c r="B11218" s="152"/>
    </row>
    <row r="11219" s="22" customFormat="1" spans="1:2">
      <c r="A11219" s="102"/>
      <c r="B11219" s="152"/>
    </row>
    <row r="11220" s="22" customFormat="1" spans="1:2">
      <c r="A11220" s="102"/>
      <c r="B11220" s="152"/>
    </row>
    <row r="11221" s="22" customFormat="1" spans="1:2">
      <c r="A11221" s="102"/>
      <c r="B11221" s="152"/>
    </row>
    <row r="11222" s="22" customFormat="1" spans="1:2">
      <c r="A11222" s="102"/>
      <c r="B11222" s="152"/>
    </row>
    <row r="11223" s="22" customFormat="1" spans="1:2">
      <c r="A11223" s="102"/>
      <c r="B11223" s="152"/>
    </row>
    <row r="11224" s="22" customFormat="1" spans="1:2">
      <c r="A11224" s="102"/>
      <c r="B11224" s="152"/>
    </row>
    <row r="11225" s="22" customFormat="1" spans="1:2">
      <c r="A11225" s="102"/>
      <c r="B11225" s="152"/>
    </row>
    <row r="11226" s="22" customFormat="1" spans="1:2">
      <c r="A11226" s="102"/>
      <c r="B11226" s="152"/>
    </row>
    <row r="11227" s="22" customFormat="1" spans="1:2">
      <c r="A11227" s="102"/>
      <c r="B11227" s="152"/>
    </row>
    <row r="11228" s="22" customFormat="1" spans="1:2">
      <c r="A11228" s="102"/>
      <c r="B11228" s="152"/>
    </row>
    <row r="11229" s="22" customFormat="1" spans="1:2">
      <c r="A11229" s="102"/>
      <c r="B11229" s="152"/>
    </row>
    <row r="11230" s="22" customFormat="1" spans="1:2">
      <c r="A11230" s="102"/>
      <c r="B11230" s="152"/>
    </row>
    <row r="11231" s="22" customFormat="1" spans="1:2">
      <c r="A11231" s="102"/>
      <c r="B11231" s="152"/>
    </row>
    <row r="11232" s="22" customFormat="1" spans="1:2">
      <c r="A11232" s="102"/>
      <c r="B11232" s="152"/>
    </row>
    <row r="11233" s="22" customFormat="1" spans="1:2">
      <c r="A11233" s="102"/>
      <c r="B11233" s="152"/>
    </row>
    <row r="11234" s="22" customFormat="1" spans="1:2">
      <c r="A11234" s="102"/>
      <c r="B11234" s="152"/>
    </row>
    <row r="11235" s="22" customFormat="1" spans="1:2">
      <c r="A11235" s="102"/>
      <c r="B11235" s="152"/>
    </row>
    <row r="11236" s="22" customFormat="1" spans="1:2">
      <c r="A11236" s="102"/>
      <c r="B11236" s="152"/>
    </row>
    <row r="11237" s="22" customFormat="1" spans="1:2">
      <c r="A11237" s="102"/>
      <c r="B11237" s="152"/>
    </row>
    <row r="11238" s="22" customFormat="1" spans="1:2">
      <c r="A11238" s="102"/>
      <c r="B11238" s="152"/>
    </row>
    <row r="11239" s="22" customFormat="1" spans="1:2">
      <c r="A11239" s="102"/>
      <c r="B11239" s="152"/>
    </row>
    <row r="11240" s="22" customFormat="1" spans="1:2">
      <c r="A11240" s="102"/>
      <c r="B11240" s="152"/>
    </row>
    <row r="11241" s="22" customFormat="1" spans="1:2">
      <c r="A11241" s="102"/>
      <c r="B11241" s="152"/>
    </row>
    <row r="11242" s="22" customFormat="1" spans="1:2">
      <c r="A11242" s="102"/>
      <c r="B11242" s="152"/>
    </row>
    <row r="11243" s="22" customFormat="1" spans="1:2">
      <c r="A11243" s="102"/>
      <c r="B11243" s="152"/>
    </row>
    <row r="11244" s="22" customFormat="1" spans="1:2">
      <c r="A11244" s="102"/>
      <c r="B11244" s="152"/>
    </row>
    <row r="11245" s="22" customFormat="1" spans="1:2">
      <c r="A11245" s="102"/>
      <c r="B11245" s="152"/>
    </row>
    <row r="11246" s="22" customFormat="1" spans="1:2">
      <c r="A11246" s="102"/>
      <c r="B11246" s="152"/>
    </row>
    <row r="11247" s="22" customFormat="1" spans="1:2">
      <c r="A11247" s="102"/>
      <c r="B11247" s="152"/>
    </row>
    <row r="11248" s="22" customFormat="1" spans="1:2">
      <c r="A11248" s="102"/>
      <c r="B11248" s="152"/>
    </row>
    <row r="11249" s="22" customFormat="1" spans="1:2">
      <c r="A11249" s="102"/>
      <c r="B11249" s="152"/>
    </row>
    <row r="11250" s="22" customFormat="1" spans="1:2">
      <c r="A11250" s="102"/>
      <c r="B11250" s="152"/>
    </row>
    <row r="11251" s="22" customFormat="1" spans="1:2">
      <c r="A11251" s="102"/>
      <c r="B11251" s="152"/>
    </row>
    <row r="11252" s="22" customFormat="1" spans="1:2">
      <c r="A11252" s="102"/>
      <c r="B11252" s="152"/>
    </row>
    <row r="11253" s="22" customFormat="1" spans="1:2">
      <c r="A11253" s="102"/>
      <c r="B11253" s="152"/>
    </row>
    <row r="11254" s="22" customFormat="1" spans="1:2">
      <c r="A11254" s="102"/>
      <c r="B11254" s="152"/>
    </row>
    <row r="11255" s="22" customFormat="1" spans="1:2">
      <c r="A11255" s="102"/>
      <c r="B11255" s="152"/>
    </row>
    <row r="11256" s="22" customFormat="1" spans="1:2">
      <c r="A11256" s="102"/>
      <c r="B11256" s="152"/>
    </row>
    <row r="11257" s="22" customFormat="1" spans="1:2">
      <c r="A11257" s="102"/>
      <c r="B11257" s="152"/>
    </row>
    <row r="11258" s="22" customFormat="1" spans="1:2">
      <c r="A11258" s="102"/>
      <c r="B11258" s="152"/>
    </row>
    <row r="11259" s="22" customFormat="1" spans="1:2">
      <c r="A11259" s="102"/>
      <c r="B11259" s="152"/>
    </row>
    <row r="11260" s="22" customFormat="1" spans="1:2">
      <c r="A11260" s="102"/>
      <c r="B11260" s="152"/>
    </row>
    <row r="11261" s="22" customFormat="1" spans="1:2">
      <c r="A11261" s="102"/>
      <c r="B11261" s="152"/>
    </row>
    <row r="11262" s="22" customFormat="1" spans="1:2">
      <c r="A11262" s="102"/>
      <c r="B11262" s="152"/>
    </row>
    <row r="11263" s="22" customFormat="1" spans="1:2">
      <c r="A11263" s="102"/>
      <c r="B11263" s="152"/>
    </row>
    <row r="11264" s="22" customFormat="1" spans="1:2">
      <c r="A11264" s="102"/>
      <c r="B11264" s="152"/>
    </row>
    <row r="11265" s="22" customFormat="1" spans="1:2">
      <c r="A11265" s="102"/>
      <c r="B11265" s="152"/>
    </row>
    <row r="11266" s="22" customFormat="1" spans="1:2">
      <c r="A11266" s="102"/>
      <c r="B11266" s="152"/>
    </row>
    <row r="11267" s="22" customFormat="1" spans="1:2">
      <c r="A11267" s="102"/>
      <c r="B11267" s="152"/>
    </row>
    <row r="11268" s="22" customFormat="1" spans="1:2">
      <c r="A11268" s="102"/>
      <c r="B11268" s="152"/>
    </row>
    <row r="11269" s="22" customFormat="1" spans="1:2">
      <c r="A11269" s="102"/>
      <c r="B11269" s="152"/>
    </row>
    <row r="11270" s="22" customFormat="1" spans="1:2">
      <c r="A11270" s="102"/>
      <c r="B11270" s="152"/>
    </row>
    <row r="11271" s="22" customFormat="1" spans="1:2">
      <c r="A11271" s="102"/>
      <c r="B11271" s="152"/>
    </row>
    <row r="11272" s="22" customFormat="1" spans="1:2">
      <c r="A11272" s="102"/>
      <c r="B11272" s="152"/>
    </row>
    <row r="11273" s="22" customFormat="1" spans="1:2">
      <c r="A11273" s="102"/>
      <c r="B11273" s="152"/>
    </row>
    <row r="11274" s="22" customFormat="1" spans="1:2">
      <c r="A11274" s="102"/>
      <c r="B11274" s="152"/>
    </row>
    <row r="11275" s="22" customFormat="1" spans="1:2">
      <c r="A11275" s="102"/>
      <c r="B11275" s="152"/>
    </row>
    <row r="11276" s="22" customFormat="1" spans="1:2">
      <c r="A11276" s="102"/>
      <c r="B11276" s="152"/>
    </row>
    <row r="11277" s="22" customFormat="1" spans="1:2">
      <c r="A11277" s="102"/>
      <c r="B11277" s="152"/>
    </row>
    <row r="11278" s="22" customFormat="1" spans="1:2">
      <c r="A11278" s="102"/>
      <c r="B11278" s="152"/>
    </row>
    <row r="11279" s="22" customFormat="1" spans="1:2">
      <c r="A11279" s="102"/>
      <c r="B11279" s="152"/>
    </row>
    <row r="11280" s="22" customFormat="1" spans="1:2">
      <c r="A11280" s="102"/>
      <c r="B11280" s="152"/>
    </row>
    <row r="11281" s="22" customFormat="1" spans="1:2">
      <c r="A11281" s="102"/>
      <c r="B11281" s="152"/>
    </row>
    <row r="11282" s="22" customFormat="1" spans="1:2">
      <c r="A11282" s="102"/>
      <c r="B11282" s="152"/>
    </row>
    <row r="11283" s="22" customFormat="1" spans="1:2">
      <c r="A11283" s="102"/>
      <c r="B11283" s="152"/>
    </row>
    <row r="11284" s="22" customFormat="1" spans="1:2">
      <c r="A11284" s="102"/>
      <c r="B11284" s="152"/>
    </row>
    <row r="11285" s="22" customFormat="1" spans="1:2">
      <c r="A11285" s="102"/>
      <c r="B11285" s="152"/>
    </row>
    <row r="11286" s="22" customFormat="1" spans="1:2">
      <c r="A11286" s="102"/>
      <c r="B11286" s="152"/>
    </row>
    <row r="11287" s="22" customFormat="1" spans="1:2">
      <c r="A11287" s="102"/>
      <c r="B11287" s="152"/>
    </row>
    <row r="11288" s="22" customFormat="1" spans="1:2">
      <c r="A11288" s="102"/>
      <c r="B11288" s="152"/>
    </row>
    <row r="11289" s="22" customFormat="1" spans="1:2">
      <c r="A11289" s="102"/>
      <c r="B11289" s="152"/>
    </row>
    <row r="11290" s="22" customFormat="1" spans="1:2">
      <c r="A11290" s="102"/>
      <c r="B11290" s="152"/>
    </row>
    <row r="11291" s="22" customFormat="1" spans="1:2">
      <c r="A11291" s="102"/>
      <c r="B11291" s="152"/>
    </row>
    <row r="11292" s="22" customFormat="1" spans="1:2">
      <c r="A11292" s="102"/>
      <c r="B11292" s="152"/>
    </row>
    <row r="11293" s="22" customFormat="1" spans="1:2">
      <c r="A11293" s="102"/>
      <c r="B11293" s="152"/>
    </row>
    <row r="11294" s="22" customFormat="1" spans="1:2">
      <c r="A11294" s="102"/>
      <c r="B11294" s="152"/>
    </row>
    <row r="11295" s="22" customFormat="1" spans="1:2">
      <c r="A11295" s="102"/>
      <c r="B11295" s="152"/>
    </row>
    <row r="11296" s="22" customFormat="1" spans="1:2">
      <c r="A11296" s="102"/>
      <c r="B11296" s="152"/>
    </row>
    <row r="11297" s="22" customFormat="1" spans="1:2">
      <c r="A11297" s="102"/>
      <c r="B11297" s="152"/>
    </row>
    <row r="11298" s="22" customFormat="1" spans="1:2">
      <c r="A11298" s="102"/>
      <c r="B11298" s="152"/>
    </row>
    <row r="11299" s="22" customFormat="1" spans="1:2">
      <c r="A11299" s="102"/>
      <c r="B11299" s="152"/>
    </row>
    <row r="11300" s="22" customFormat="1" spans="1:2">
      <c r="A11300" s="102"/>
      <c r="B11300" s="152"/>
    </row>
    <row r="11301" s="22" customFormat="1" spans="1:2">
      <c r="A11301" s="102"/>
      <c r="B11301" s="152"/>
    </row>
    <row r="11302" s="22" customFormat="1" spans="1:2">
      <c r="A11302" s="102"/>
      <c r="B11302" s="152"/>
    </row>
    <row r="11303" s="22" customFormat="1" spans="1:2">
      <c r="A11303" s="102"/>
      <c r="B11303" s="152"/>
    </row>
    <row r="11304" s="22" customFormat="1" spans="1:2">
      <c r="A11304" s="102"/>
      <c r="B11304" s="152"/>
    </row>
    <row r="11305" s="22" customFormat="1" spans="1:2">
      <c r="A11305" s="102"/>
      <c r="B11305" s="152"/>
    </row>
    <row r="11306" s="22" customFormat="1" spans="1:2">
      <c r="A11306" s="102"/>
      <c r="B11306" s="152"/>
    </row>
    <row r="11307" s="22" customFormat="1" spans="1:2">
      <c r="A11307" s="102"/>
      <c r="B11307" s="152"/>
    </row>
    <row r="11308" s="22" customFormat="1" spans="1:2">
      <c r="A11308" s="102"/>
      <c r="B11308" s="152"/>
    </row>
    <row r="11309" s="22" customFormat="1" spans="1:2">
      <c r="A11309" s="102"/>
      <c r="B11309" s="152"/>
    </row>
    <row r="11310" s="22" customFormat="1" spans="1:2">
      <c r="A11310" s="102"/>
      <c r="B11310" s="152"/>
    </row>
    <row r="11311" s="22" customFormat="1" spans="1:2">
      <c r="A11311" s="102"/>
      <c r="B11311" s="152"/>
    </row>
    <row r="11312" s="22" customFormat="1" spans="1:2">
      <c r="A11312" s="102"/>
      <c r="B11312" s="152"/>
    </row>
    <row r="11313" s="22" customFormat="1" spans="1:2">
      <c r="A11313" s="102"/>
      <c r="B11313" s="152"/>
    </row>
    <row r="11314" s="22" customFormat="1" spans="1:2">
      <c r="A11314" s="102"/>
      <c r="B11314" s="152"/>
    </row>
    <row r="11315" s="22" customFormat="1" spans="1:2">
      <c r="A11315" s="102"/>
      <c r="B11315" s="152"/>
    </row>
    <row r="11316" s="22" customFormat="1" spans="1:2">
      <c r="A11316" s="102"/>
      <c r="B11316" s="152"/>
    </row>
    <row r="11317" s="22" customFormat="1" spans="1:2">
      <c r="A11317" s="102"/>
      <c r="B11317" s="152"/>
    </row>
    <row r="11318" s="22" customFormat="1" spans="1:2">
      <c r="A11318" s="102"/>
      <c r="B11318" s="152"/>
    </row>
    <row r="11319" s="22" customFormat="1" spans="1:2">
      <c r="A11319" s="102"/>
      <c r="B11319" s="152"/>
    </row>
    <row r="11320" s="22" customFormat="1" spans="1:2">
      <c r="A11320" s="102"/>
      <c r="B11320" s="152"/>
    </row>
    <row r="11321" s="22" customFormat="1" spans="1:2">
      <c r="A11321" s="102"/>
      <c r="B11321" s="152"/>
    </row>
    <row r="11322" s="22" customFormat="1" spans="1:2">
      <c r="A11322" s="102"/>
      <c r="B11322" s="152"/>
    </row>
    <row r="11323" s="22" customFormat="1" spans="1:2">
      <c r="A11323" s="102"/>
      <c r="B11323" s="152"/>
    </row>
    <row r="11324" s="22" customFormat="1" spans="1:2">
      <c r="A11324" s="102"/>
      <c r="B11324" s="152"/>
    </row>
    <row r="11325" s="22" customFormat="1" spans="1:2">
      <c r="A11325" s="102"/>
      <c r="B11325" s="152"/>
    </row>
    <row r="11326" s="22" customFormat="1" spans="1:2">
      <c r="A11326" s="102"/>
      <c r="B11326" s="152"/>
    </row>
    <row r="11327" s="22" customFormat="1" spans="1:2">
      <c r="A11327" s="102"/>
      <c r="B11327" s="152"/>
    </row>
    <row r="11328" s="22" customFormat="1" spans="1:2">
      <c r="A11328" s="102"/>
      <c r="B11328" s="152"/>
    </row>
    <row r="11329" s="22" customFormat="1" spans="1:2">
      <c r="A11329" s="102"/>
      <c r="B11329" s="152"/>
    </row>
    <row r="11330" s="22" customFormat="1" spans="1:2">
      <c r="A11330" s="102"/>
      <c r="B11330" s="152"/>
    </row>
    <row r="11331" s="22" customFormat="1" spans="1:2">
      <c r="A11331" s="102"/>
      <c r="B11331" s="152"/>
    </row>
    <row r="11332" s="22" customFormat="1" spans="1:2">
      <c r="A11332" s="102"/>
      <c r="B11332" s="152"/>
    </row>
    <row r="11333" s="22" customFormat="1" spans="1:2">
      <c r="A11333" s="102"/>
      <c r="B11333" s="152"/>
    </row>
    <row r="11334" s="22" customFormat="1" spans="1:2">
      <c r="A11334" s="102"/>
      <c r="B11334" s="152"/>
    </row>
    <row r="11335" s="22" customFormat="1" spans="1:2">
      <c r="A11335" s="102"/>
      <c r="B11335" s="152"/>
    </row>
    <row r="11336" s="22" customFormat="1" spans="1:2">
      <c r="A11336" s="102"/>
      <c r="B11336" s="152"/>
    </row>
    <row r="11337" s="22" customFormat="1" spans="1:2">
      <c r="A11337" s="102"/>
      <c r="B11337" s="152"/>
    </row>
    <row r="11338" s="22" customFormat="1" spans="1:2">
      <c r="A11338" s="102"/>
      <c r="B11338" s="152"/>
    </row>
    <row r="11339" s="22" customFormat="1" spans="1:2">
      <c r="A11339" s="102"/>
      <c r="B11339" s="152"/>
    </row>
    <row r="11340" s="22" customFormat="1" spans="1:2">
      <c r="A11340" s="102"/>
      <c r="B11340" s="152"/>
    </row>
    <row r="11341" s="22" customFormat="1" spans="1:2">
      <c r="A11341" s="102"/>
      <c r="B11341" s="152"/>
    </row>
    <row r="11342" s="22" customFormat="1" spans="1:2">
      <c r="A11342" s="102"/>
      <c r="B11342" s="152"/>
    </row>
    <row r="11343" s="22" customFormat="1" spans="1:2">
      <c r="A11343" s="102"/>
      <c r="B11343" s="152"/>
    </row>
    <row r="11344" s="22" customFormat="1" spans="1:2">
      <c r="A11344" s="102"/>
      <c r="B11344" s="152"/>
    </row>
    <row r="11345" s="22" customFormat="1" spans="1:2">
      <c r="A11345" s="102"/>
      <c r="B11345" s="152"/>
    </row>
    <row r="11346" s="22" customFormat="1" spans="1:2">
      <c r="A11346" s="102"/>
      <c r="B11346" s="152"/>
    </row>
    <row r="11347" s="22" customFormat="1" spans="1:2">
      <c r="A11347" s="102"/>
      <c r="B11347" s="152"/>
    </row>
    <row r="11348" s="22" customFormat="1" spans="1:2">
      <c r="A11348" s="102"/>
      <c r="B11348" s="152"/>
    </row>
    <row r="11349" s="22" customFormat="1" spans="1:2">
      <c r="A11349" s="102"/>
      <c r="B11349" s="152"/>
    </row>
    <row r="11350" s="22" customFormat="1" spans="1:2">
      <c r="A11350" s="102"/>
      <c r="B11350" s="152"/>
    </row>
    <row r="11351" s="22" customFormat="1" spans="1:2">
      <c r="A11351" s="102"/>
      <c r="B11351" s="152"/>
    </row>
    <row r="11352" s="22" customFormat="1" spans="1:2">
      <c r="A11352" s="102"/>
      <c r="B11352" s="152"/>
    </row>
    <row r="11353" s="22" customFormat="1" spans="1:2">
      <c r="A11353" s="102"/>
      <c r="B11353" s="152"/>
    </row>
    <row r="11354" s="22" customFormat="1" spans="1:2">
      <c r="A11354" s="102"/>
      <c r="B11354" s="152"/>
    </row>
    <row r="11355" s="22" customFormat="1" spans="1:2">
      <c r="A11355" s="102"/>
      <c r="B11355" s="152"/>
    </row>
    <row r="11356" s="22" customFormat="1" spans="1:2">
      <c r="A11356" s="102"/>
      <c r="B11356" s="152"/>
    </row>
    <row r="11357" s="22" customFormat="1" spans="1:2">
      <c r="A11357" s="102"/>
      <c r="B11357" s="152"/>
    </row>
    <row r="11358" s="22" customFormat="1" spans="1:2">
      <c r="A11358" s="102"/>
      <c r="B11358" s="152"/>
    </row>
    <row r="11359" s="22" customFormat="1" spans="1:2">
      <c r="A11359" s="102"/>
      <c r="B11359" s="152"/>
    </row>
    <row r="11360" s="22" customFormat="1" spans="1:2">
      <c r="A11360" s="102"/>
      <c r="B11360" s="152"/>
    </row>
    <row r="11361" s="22" customFormat="1" spans="1:2">
      <c r="A11361" s="102"/>
      <c r="B11361" s="152"/>
    </row>
    <row r="11362" s="22" customFormat="1" spans="1:2">
      <c r="A11362" s="102"/>
      <c r="B11362" s="152"/>
    </row>
    <row r="11363" s="22" customFormat="1" spans="1:2">
      <c r="A11363" s="102"/>
      <c r="B11363" s="152"/>
    </row>
    <row r="11364" s="22" customFormat="1" spans="1:2">
      <c r="A11364" s="102"/>
      <c r="B11364" s="152"/>
    </row>
    <row r="11365" s="22" customFormat="1" spans="1:2">
      <c r="A11365" s="102"/>
      <c r="B11365" s="152"/>
    </row>
    <row r="11366" s="22" customFormat="1" spans="1:2">
      <c r="A11366" s="102"/>
      <c r="B11366" s="152"/>
    </row>
    <row r="11367" s="22" customFormat="1" spans="1:2">
      <c r="A11367" s="102"/>
      <c r="B11367" s="152"/>
    </row>
    <row r="11368" s="22" customFormat="1" spans="1:2">
      <c r="A11368" s="102"/>
      <c r="B11368" s="152"/>
    </row>
    <row r="11369" s="22" customFormat="1" spans="1:2">
      <c r="A11369" s="102"/>
      <c r="B11369" s="152"/>
    </row>
    <row r="11370" s="22" customFormat="1" spans="1:2">
      <c r="A11370" s="102"/>
      <c r="B11370" s="152"/>
    </row>
    <row r="11371" s="22" customFormat="1" spans="1:2">
      <c r="A11371" s="102"/>
      <c r="B11371" s="152"/>
    </row>
    <row r="11372" s="22" customFormat="1" spans="1:2">
      <c r="A11372" s="102"/>
      <c r="B11372" s="152"/>
    </row>
    <row r="11373" s="22" customFormat="1" spans="1:2">
      <c r="A11373" s="102"/>
      <c r="B11373" s="152"/>
    </row>
    <row r="11374" s="22" customFormat="1" spans="1:2">
      <c r="A11374" s="102"/>
      <c r="B11374" s="152"/>
    </row>
    <row r="11375" s="22" customFormat="1" spans="1:2">
      <c r="A11375" s="102"/>
      <c r="B11375" s="152"/>
    </row>
    <row r="11376" s="22" customFormat="1" spans="1:2">
      <c r="A11376" s="102"/>
      <c r="B11376" s="152"/>
    </row>
    <row r="11377" s="22" customFormat="1" spans="1:2">
      <c r="A11377" s="102"/>
      <c r="B11377" s="152"/>
    </row>
    <row r="11378" s="22" customFormat="1" spans="1:2">
      <c r="A11378" s="102"/>
      <c r="B11378" s="152"/>
    </row>
    <row r="11379" s="22" customFormat="1" spans="1:2">
      <c r="A11379" s="102"/>
      <c r="B11379" s="152"/>
    </row>
    <row r="11380" s="22" customFormat="1" spans="1:2">
      <c r="A11380" s="102"/>
      <c r="B11380" s="152"/>
    </row>
    <row r="11381" s="22" customFormat="1" spans="1:2">
      <c r="A11381" s="102"/>
      <c r="B11381" s="152"/>
    </row>
    <row r="11382" s="22" customFormat="1" spans="1:2">
      <c r="A11382" s="102"/>
      <c r="B11382" s="152"/>
    </row>
    <row r="11383" s="22" customFormat="1" spans="1:2">
      <c r="A11383" s="102"/>
      <c r="B11383" s="152"/>
    </row>
    <row r="11384" s="22" customFormat="1" spans="1:2">
      <c r="A11384" s="102"/>
      <c r="B11384" s="152"/>
    </row>
    <row r="11385" s="22" customFormat="1" spans="1:2">
      <c r="A11385" s="102"/>
      <c r="B11385" s="152"/>
    </row>
    <row r="11386" s="22" customFormat="1" spans="1:2">
      <c r="A11386" s="102"/>
      <c r="B11386" s="152"/>
    </row>
    <row r="11387" s="22" customFormat="1" spans="1:2">
      <c r="A11387" s="102"/>
      <c r="B11387" s="152"/>
    </row>
    <row r="11388" s="22" customFormat="1" spans="1:2">
      <c r="A11388" s="102"/>
      <c r="B11388" s="152"/>
    </row>
    <row r="11389" s="22" customFormat="1" spans="1:2">
      <c r="A11389" s="102"/>
      <c r="B11389" s="152"/>
    </row>
    <row r="11390" s="22" customFormat="1" spans="1:2">
      <c r="A11390" s="102"/>
      <c r="B11390" s="152"/>
    </row>
    <row r="11391" s="22" customFormat="1" spans="1:2">
      <c r="A11391" s="102"/>
      <c r="B11391" s="152"/>
    </row>
    <row r="11392" s="22" customFormat="1" spans="1:2">
      <c r="A11392" s="102"/>
      <c r="B11392" s="152"/>
    </row>
    <row r="11393" s="22" customFormat="1" spans="1:2">
      <c r="A11393" s="102"/>
      <c r="B11393" s="152"/>
    </row>
    <row r="11394" s="22" customFormat="1" spans="1:2">
      <c r="A11394" s="102"/>
      <c r="B11394" s="152"/>
    </row>
    <row r="11395" s="22" customFormat="1" spans="1:2">
      <c r="A11395" s="102"/>
      <c r="B11395" s="152"/>
    </row>
    <row r="11396" s="22" customFormat="1" spans="1:2">
      <c r="A11396" s="102"/>
      <c r="B11396" s="152"/>
    </row>
    <row r="11397" s="22" customFormat="1" spans="1:2">
      <c r="A11397" s="102"/>
      <c r="B11397" s="152"/>
    </row>
    <row r="11398" s="22" customFormat="1" spans="1:2">
      <c r="A11398" s="102"/>
      <c r="B11398" s="152"/>
    </row>
    <row r="11399" s="22" customFormat="1" spans="1:2">
      <c r="A11399" s="102"/>
      <c r="B11399" s="152"/>
    </row>
    <row r="11400" s="22" customFormat="1" spans="1:2">
      <c r="A11400" s="102"/>
      <c r="B11400" s="152"/>
    </row>
    <row r="11401" s="22" customFormat="1" spans="1:2">
      <c r="A11401" s="102"/>
      <c r="B11401" s="152"/>
    </row>
    <row r="11402" s="22" customFormat="1" spans="1:2">
      <c r="A11402" s="102"/>
      <c r="B11402" s="152"/>
    </row>
    <row r="11403" s="22" customFormat="1" spans="1:2">
      <c r="A11403" s="102"/>
      <c r="B11403" s="152"/>
    </row>
    <row r="11404" s="22" customFormat="1" spans="1:2">
      <c r="A11404" s="102"/>
      <c r="B11404" s="152"/>
    </row>
    <row r="11405" s="22" customFormat="1" spans="1:2">
      <c r="A11405" s="102"/>
      <c r="B11405" s="152"/>
    </row>
    <row r="11406" s="22" customFormat="1" spans="1:2">
      <c r="A11406" s="102"/>
      <c r="B11406" s="152"/>
    </row>
    <row r="11407" s="22" customFormat="1" spans="1:2">
      <c r="A11407" s="102"/>
      <c r="B11407" s="152"/>
    </row>
    <row r="11408" s="22" customFormat="1" spans="1:2">
      <c r="A11408" s="102"/>
      <c r="B11408" s="152"/>
    </row>
    <row r="11409" s="22" customFormat="1" spans="1:2">
      <c r="A11409" s="102"/>
      <c r="B11409" s="152"/>
    </row>
    <row r="11410" s="22" customFormat="1" spans="1:2">
      <c r="A11410" s="102"/>
      <c r="B11410" s="152"/>
    </row>
    <row r="11411" s="22" customFormat="1" spans="1:2">
      <c r="A11411" s="102"/>
      <c r="B11411" s="152"/>
    </row>
    <row r="11412" s="22" customFormat="1" spans="1:2">
      <c r="A11412" s="102"/>
      <c r="B11412" s="152"/>
    </row>
    <row r="11413" s="22" customFormat="1" spans="1:2">
      <c r="A11413" s="102"/>
      <c r="B11413" s="152"/>
    </row>
    <row r="11414" s="22" customFormat="1" spans="1:2">
      <c r="A11414" s="102"/>
      <c r="B11414" s="152"/>
    </row>
    <row r="11415" s="22" customFormat="1" spans="1:2">
      <c r="A11415" s="102"/>
      <c r="B11415" s="152"/>
    </row>
    <row r="11416" s="22" customFormat="1" spans="1:2">
      <c r="A11416" s="102"/>
      <c r="B11416" s="152"/>
    </row>
    <row r="11417" s="22" customFormat="1" spans="1:2">
      <c r="A11417" s="102"/>
      <c r="B11417" s="152"/>
    </row>
    <row r="11418" s="22" customFormat="1" spans="1:2">
      <c r="A11418" s="102"/>
      <c r="B11418" s="152"/>
    </row>
    <row r="11419" s="22" customFormat="1" spans="1:2">
      <c r="A11419" s="102"/>
      <c r="B11419" s="152"/>
    </row>
    <row r="11420" s="22" customFormat="1" spans="1:2">
      <c r="A11420" s="102"/>
      <c r="B11420" s="152"/>
    </row>
    <row r="11421" s="22" customFormat="1" spans="1:2">
      <c r="A11421" s="102"/>
      <c r="B11421" s="152"/>
    </row>
    <row r="11422" s="22" customFormat="1" spans="1:2">
      <c r="A11422" s="102"/>
      <c r="B11422" s="152"/>
    </row>
    <row r="11423" s="22" customFormat="1" spans="1:2">
      <c r="A11423" s="102"/>
      <c r="B11423" s="152"/>
    </row>
    <row r="11424" s="22" customFormat="1" spans="1:2">
      <c r="A11424" s="102"/>
      <c r="B11424" s="152"/>
    </row>
    <row r="11425" s="22" customFormat="1" spans="1:2">
      <c r="A11425" s="102"/>
      <c r="B11425" s="152"/>
    </row>
    <row r="11426" s="22" customFormat="1" spans="1:2">
      <c r="A11426" s="102"/>
      <c r="B11426" s="152"/>
    </row>
    <row r="11427" s="22" customFormat="1" spans="1:2">
      <c r="A11427" s="102"/>
      <c r="B11427" s="152"/>
    </row>
    <row r="11428" s="22" customFormat="1" spans="1:2">
      <c r="A11428" s="102"/>
      <c r="B11428" s="152"/>
    </row>
    <row r="11429" s="22" customFormat="1" spans="1:2">
      <c r="A11429" s="102"/>
      <c r="B11429" s="152"/>
    </row>
    <row r="11430" s="22" customFormat="1" spans="1:2">
      <c r="A11430" s="102"/>
      <c r="B11430" s="152"/>
    </row>
    <row r="11431" s="22" customFormat="1" spans="1:2">
      <c r="A11431" s="102"/>
      <c r="B11431" s="152"/>
    </row>
    <row r="11432" s="22" customFormat="1" spans="1:2">
      <c r="A11432" s="102"/>
      <c r="B11432" s="152"/>
    </row>
    <row r="11433" s="22" customFormat="1" spans="1:2">
      <c r="A11433" s="102"/>
      <c r="B11433" s="152"/>
    </row>
    <row r="11434" s="22" customFormat="1" spans="1:2">
      <c r="A11434" s="102"/>
      <c r="B11434" s="152"/>
    </row>
    <row r="11435" s="22" customFormat="1" spans="1:2">
      <c r="A11435" s="102"/>
      <c r="B11435" s="152"/>
    </row>
    <row r="11436" s="22" customFormat="1" spans="1:2">
      <c r="A11436" s="102"/>
      <c r="B11436" s="152"/>
    </row>
    <row r="11437" s="22" customFormat="1" spans="1:2">
      <c r="A11437" s="102"/>
      <c r="B11437" s="152"/>
    </row>
    <row r="11438" s="22" customFormat="1" spans="1:2">
      <c r="A11438" s="102"/>
      <c r="B11438" s="152"/>
    </row>
    <row r="11439" s="22" customFormat="1" spans="1:2">
      <c r="A11439" s="102"/>
      <c r="B11439" s="152"/>
    </row>
    <row r="11440" s="22" customFormat="1" spans="1:2">
      <c r="A11440" s="102"/>
      <c r="B11440" s="152"/>
    </row>
    <row r="11441" s="22" customFormat="1" spans="1:2">
      <c r="A11441" s="102"/>
      <c r="B11441" s="152"/>
    </row>
    <row r="11442" s="22" customFormat="1" spans="1:2">
      <c r="A11442" s="102"/>
      <c r="B11442" s="152"/>
    </row>
    <row r="11443" s="22" customFormat="1" spans="1:2">
      <c r="A11443" s="102"/>
      <c r="B11443" s="152"/>
    </row>
    <row r="11444" s="22" customFormat="1" spans="1:2">
      <c r="A11444" s="102"/>
      <c r="B11444" s="152"/>
    </row>
    <row r="11445" s="22" customFormat="1" spans="1:2">
      <c r="A11445" s="102"/>
      <c r="B11445" s="152"/>
    </row>
    <row r="11446" s="22" customFormat="1" spans="1:2">
      <c r="A11446" s="102"/>
      <c r="B11446" s="152"/>
    </row>
    <row r="11447" s="22" customFormat="1" spans="1:2">
      <c r="A11447" s="102"/>
      <c r="B11447" s="152"/>
    </row>
    <row r="11448" s="22" customFormat="1" spans="1:2">
      <c r="A11448" s="102"/>
      <c r="B11448" s="152"/>
    </row>
    <row r="11449" s="22" customFormat="1" spans="1:2">
      <c r="A11449" s="102"/>
      <c r="B11449" s="152"/>
    </row>
    <row r="11450" s="22" customFormat="1" spans="1:2">
      <c r="A11450" s="102"/>
      <c r="B11450" s="152"/>
    </row>
    <row r="11451" s="22" customFormat="1" spans="1:2">
      <c r="A11451" s="102"/>
      <c r="B11451" s="152"/>
    </row>
    <row r="11452" s="22" customFormat="1" spans="1:2">
      <c r="A11452" s="102"/>
      <c r="B11452" s="152"/>
    </row>
    <row r="11453" s="22" customFormat="1" spans="1:2">
      <c r="A11453" s="102"/>
      <c r="B11453" s="152"/>
    </row>
    <row r="11454" s="22" customFormat="1" spans="1:2">
      <c r="A11454" s="102"/>
      <c r="B11454" s="152"/>
    </row>
    <row r="11455" s="22" customFormat="1" spans="1:2">
      <c r="A11455" s="102"/>
      <c r="B11455" s="152"/>
    </row>
    <row r="11456" s="22" customFormat="1" spans="1:2">
      <c r="A11456" s="102"/>
      <c r="B11456" s="152"/>
    </row>
    <row r="11457" s="22" customFormat="1" spans="1:2">
      <c r="A11457" s="102"/>
      <c r="B11457" s="152"/>
    </row>
    <row r="11458" s="22" customFormat="1" spans="1:2">
      <c r="A11458" s="102"/>
      <c r="B11458" s="152"/>
    </row>
    <row r="11459" s="22" customFormat="1" spans="1:2">
      <c r="A11459" s="102"/>
      <c r="B11459" s="152"/>
    </row>
    <row r="11460" s="22" customFormat="1" spans="1:2">
      <c r="A11460" s="102"/>
      <c r="B11460" s="152"/>
    </row>
    <row r="11461" s="22" customFormat="1" spans="1:2">
      <c r="A11461" s="102"/>
      <c r="B11461" s="152"/>
    </row>
    <row r="11462" s="22" customFormat="1" spans="1:2">
      <c r="A11462" s="102"/>
      <c r="B11462" s="152"/>
    </row>
    <row r="11463" s="22" customFormat="1" spans="1:2">
      <c r="A11463" s="102"/>
      <c r="B11463" s="152"/>
    </row>
    <row r="11464" s="22" customFormat="1" spans="1:2">
      <c r="A11464" s="102"/>
      <c r="B11464" s="152"/>
    </row>
    <row r="11465" s="22" customFormat="1" spans="1:2">
      <c r="A11465" s="102"/>
      <c r="B11465" s="152"/>
    </row>
    <row r="11466" s="22" customFormat="1" spans="1:2">
      <c r="A11466" s="102"/>
      <c r="B11466" s="152"/>
    </row>
    <row r="11467" s="22" customFormat="1" spans="1:2">
      <c r="A11467" s="102"/>
      <c r="B11467" s="152"/>
    </row>
    <row r="11468" s="22" customFormat="1" spans="1:2">
      <c r="A11468" s="102"/>
      <c r="B11468" s="152"/>
    </row>
    <row r="11469" s="22" customFormat="1" spans="1:2">
      <c r="A11469" s="102"/>
      <c r="B11469" s="152"/>
    </row>
    <row r="11470" s="22" customFormat="1" spans="1:2">
      <c r="A11470" s="102"/>
      <c r="B11470" s="152"/>
    </row>
    <row r="11471" s="22" customFormat="1" spans="1:2">
      <c r="A11471" s="102"/>
      <c r="B11471" s="152"/>
    </row>
    <row r="11472" s="22" customFormat="1" spans="1:2">
      <c r="A11472" s="102"/>
      <c r="B11472" s="152"/>
    </row>
    <row r="11473" s="22" customFormat="1" spans="1:2">
      <c r="A11473" s="102"/>
      <c r="B11473" s="152"/>
    </row>
    <row r="11474" s="22" customFormat="1" spans="1:2">
      <c r="A11474" s="102"/>
      <c r="B11474" s="152"/>
    </row>
    <row r="11475" s="22" customFormat="1" spans="1:2">
      <c r="A11475" s="102"/>
      <c r="B11475" s="152"/>
    </row>
    <row r="11476" s="22" customFormat="1" spans="1:2">
      <c r="A11476" s="102"/>
      <c r="B11476" s="152"/>
    </row>
    <row r="11477" s="22" customFormat="1" spans="1:2">
      <c r="A11477" s="102"/>
      <c r="B11477" s="152"/>
    </row>
    <row r="11478" s="22" customFormat="1" spans="1:2">
      <c r="A11478" s="102"/>
      <c r="B11478" s="152"/>
    </row>
    <row r="11479" s="22" customFormat="1" spans="1:2">
      <c r="A11479" s="102"/>
      <c r="B11479" s="152"/>
    </row>
    <row r="11480" s="22" customFormat="1" spans="1:2">
      <c r="A11480" s="102"/>
      <c r="B11480" s="152"/>
    </row>
    <row r="11481" s="22" customFormat="1" spans="1:2">
      <c r="A11481" s="102"/>
      <c r="B11481" s="152"/>
    </row>
    <row r="11482" s="22" customFormat="1" spans="1:2">
      <c r="A11482" s="102"/>
      <c r="B11482" s="152"/>
    </row>
    <row r="11483" s="22" customFormat="1" spans="1:2">
      <c r="A11483" s="102"/>
      <c r="B11483" s="152"/>
    </row>
    <row r="11484" s="22" customFormat="1" spans="1:2">
      <c r="A11484" s="102"/>
      <c r="B11484" s="152"/>
    </row>
    <row r="11485" s="22" customFormat="1" spans="1:2">
      <c r="A11485" s="102"/>
      <c r="B11485" s="152"/>
    </row>
    <row r="11486" s="22" customFormat="1" spans="1:2">
      <c r="A11486" s="102"/>
      <c r="B11486" s="152"/>
    </row>
    <row r="11487" s="22" customFormat="1" spans="1:2">
      <c r="A11487" s="102"/>
      <c r="B11487" s="152"/>
    </row>
    <row r="11488" s="22" customFormat="1" spans="1:2">
      <c r="A11488" s="102"/>
      <c r="B11488" s="152"/>
    </row>
    <row r="11489" s="22" customFormat="1" spans="1:2">
      <c r="A11489" s="102"/>
      <c r="B11489" s="152"/>
    </row>
    <row r="11490" s="22" customFormat="1" spans="1:2">
      <c r="A11490" s="102"/>
      <c r="B11490" s="152"/>
    </row>
    <row r="11491" s="22" customFormat="1" spans="1:2">
      <c r="A11491" s="102"/>
      <c r="B11491" s="152"/>
    </row>
    <row r="11492" s="22" customFormat="1" spans="1:2">
      <c r="A11492" s="102"/>
      <c r="B11492" s="152"/>
    </row>
    <row r="11493" s="22" customFormat="1" spans="1:2">
      <c r="A11493" s="102"/>
      <c r="B11493" s="152"/>
    </row>
    <row r="11494" s="22" customFormat="1" spans="1:2">
      <c r="A11494" s="102"/>
      <c r="B11494" s="152"/>
    </row>
    <row r="11495" s="22" customFormat="1" spans="1:2">
      <c r="A11495" s="102"/>
      <c r="B11495" s="152"/>
    </row>
    <row r="11496" s="22" customFormat="1" spans="1:2">
      <c r="A11496" s="102"/>
      <c r="B11496" s="152"/>
    </row>
    <row r="11497" s="22" customFormat="1" spans="1:2">
      <c r="A11497" s="102"/>
      <c r="B11497" s="152"/>
    </row>
    <row r="11498" s="22" customFormat="1" spans="1:2">
      <c r="A11498" s="102"/>
      <c r="B11498" s="152"/>
    </row>
    <row r="11499" s="22" customFormat="1" spans="1:2">
      <c r="A11499" s="102"/>
      <c r="B11499" s="152"/>
    </row>
    <row r="11500" s="22" customFormat="1" spans="1:2">
      <c r="A11500" s="102"/>
      <c r="B11500" s="152"/>
    </row>
    <row r="11501" s="22" customFormat="1" spans="1:2">
      <c r="A11501" s="102"/>
      <c r="B11501" s="152"/>
    </row>
    <row r="11502" s="22" customFormat="1" spans="1:2">
      <c r="A11502" s="102"/>
      <c r="B11502" s="152"/>
    </row>
    <row r="11503" s="22" customFormat="1" spans="1:2">
      <c r="A11503" s="102"/>
      <c r="B11503" s="152"/>
    </row>
    <row r="11504" s="22" customFormat="1" spans="1:2">
      <c r="A11504" s="102"/>
      <c r="B11504" s="152"/>
    </row>
    <row r="11505" s="22" customFormat="1" spans="1:2">
      <c r="A11505" s="102"/>
      <c r="B11505" s="152"/>
    </row>
    <row r="11506" s="22" customFormat="1" spans="1:2">
      <c r="A11506" s="102"/>
      <c r="B11506" s="152"/>
    </row>
    <row r="11507" s="22" customFormat="1" spans="1:2">
      <c r="A11507" s="102"/>
      <c r="B11507" s="152"/>
    </row>
    <row r="11508" s="22" customFormat="1" spans="1:2">
      <c r="A11508" s="102"/>
      <c r="B11508" s="152"/>
    </row>
    <row r="11509" s="22" customFormat="1" spans="1:2">
      <c r="A11509" s="102"/>
      <c r="B11509" s="152"/>
    </row>
    <row r="11510" s="22" customFormat="1" spans="1:2">
      <c r="A11510" s="102"/>
      <c r="B11510" s="152"/>
    </row>
    <row r="11511" s="22" customFormat="1" spans="1:2">
      <c r="A11511" s="102"/>
      <c r="B11511" s="152"/>
    </row>
    <row r="11512" s="22" customFormat="1" spans="1:2">
      <c r="A11512" s="102"/>
      <c r="B11512" s="152"/>
    </row>
    <row r="11513" s="22" customFormat="1" spans="1:2">
      <c r="A11513" s="102"/>
      <c r="B11513" s="152"/>
    </row>
    <row r="11514" s="22" customFormat="1" spans="1:2">
      <c r="A11514" s="102"/>
      <c r="B11514" s="152"/>
    </row>
    <row r="11515" s="22" customFormat="1" spans="1:2">
      <c r="A11515" s="102"/>
      <c r="B11515" s="152"/>
    </row>
    <row r="11516" s="22" customFormat="1" spans="1:2">
      <c r="A11516" s="102"/>
      <c r="B11516" s="152"/>
    </row>
    <row r="11517" s="22" customFormat="1" spans="1:2">
      <c r="A11517" s="102"/>
      <c r="B11517" s="152"/>
    </row>
    <row r="11518" s="22" customFormat="1" spans="1:2">
      <c r="A11518" s="102"/>
      <c r="B11518" s="152"/>
    </row>
    <row r="11519" s="22" customFormat="1" spans="1:2">
      <c r="A11519" s="102"/>
      <c r="B11519" s="152"/>
    </row>
    <row r="11520" s="22" customFormat="1" spans="1:2">
      <c r="A11520" s="102"/>
      <c r="B11520" s="152"/>
    </row>
    <row r="11521" s="22" customFormat="1" spans="1:2">
      <c r="A11521" s="102"/>
      <c r="B11521" s="152"/>
    </row>
    <row r="11522" s="22" customFormat="1" spans="1:2">
      <c r="A11522" s="102"/>
      <c r="B11522" s="152"/>
    </row>
    <row r="11523" s="22" customFormat="1" spans="1:2">
      <c r="A11523" s="102"/>
      <c r="B11523" s="152"/>
    </row>
    <row r="11524" s="22" customFormat="1" spans="1:2">
      <c r="A11524" s="102"/>
      <c r="B11524" s="152"/>
    </row>
    <row r="11525" s="22" customFormat="1" spans="1:2">
      <c r="A11525" s="102"/>
      <c r="B11525" s="152"/>
    </row>
    <row r="11526" s="22" customFormat="1" spans="1:2">
      <c r="A11526" s="102"/>
      <c r="B11526" s="152"/>
    </row>
    <row r="11527" s="22" customFormat="1" spans="1:2">
      <c r="A11527" s="102"/>
      <c r="B11527" s="152"/>
    </row>
    <row r="11528" s="22" customFormat="1" spans="1:2">
      <c r="A11528" s="102"/>
      <c r="B11528" s="152"/>
    </row>
    <row r="11529" s="22" customFormat="1" spans="1:2">
      <c r="A11529" s="102"/>
      <c r="B11529" s="152"/>
    </row>
    <row r="11530" s="22" customFormat="1" spans="1:2">
      <c r="A11530" s="102"/>
      <c r="B11530" s="152"/>
    </row>
    <row r="11531" s="22" customFormat="1" spans="1:2">
      <c r="A11531" s="102"/>
      <c r="B11531" s="152"/>
    </row>
    <row r="11532" s="22" customFormat="1" spans="1:2">
      <c r="A11532" s="102"/>
      <c r="B11532" s="152"/>
    </row>
    <row r="11533" s="22" customFormat="1" spans="1:2">
      <c r="A11533" s="102"/>
      <c r="B11533" s="152"/>
    </row>
    <row r="11534" s="22" customFormat="1" spans="1:2">
      <c r="A11534" s="102"/>
      <c r="B11534" s="152"/>
    </row>
    <row r="11535" s="22" customFormat="1" spans="1:2">
      <c r="A11535" s="102"/>
      <c r="B11535" s="152"/>
    </row>
    <row r="11536" s="22" customFormat="1" spans="1:2">
      <c r="A11536" s="102"/>
      <c r="B11536" s="152"/>
    </row>
    <row r="11537" s="22" customFormat="1" spans="1:2">
      <c r="A11537" s="102"/>
      <c r="B11537" s="152"/>
    </row>
    <row r="11538" s="22" customFormat="1" spans="1:2">
      <c r="A11538" s="102"/>
      <c r="B11538" s="152"/>
    </row>
    <row r="11539" s="22" customFormat="1" spans="1:2">
      <c r="A11539" s="102"/>
      <c r="B11539" s="152"/>
    </row>
    <row r="11540" s="22" customFormat="1" spans="1:2">
      <c r="A11540" s="102"/>
      <c r="B11540" s="152"/>
    </row>
    <row r="11541" s="22" customFormat="1" spans="1:2">
      <c r="A11541" s="102"/>
      <c r="B11541" s="152"/>
    </row>
    <row r="11542" s="22" customFormat="1" spans="1:2">
      <c r="A11542" s="102"/>
      <c r="B11542" s="152"/>
    </row>
    <row r="11543" s="22" customFormat="1" spans="1:2">
      <c r="A11543" s="102"/>
      <c r="B11543" s="152"/>
    </row>
    <row r="11544" s="22" customFormat="1" spans="1:2">
      <c r="A11544" s="102"/>
      <c r="B11544" s="152"/>
    </row>
    <row r="11545" s="22" customFormat="1" spans="1:2">
      <c r="A11545" s="102"/>
      <c r="B11545" s="152"/>
    </row>
    <row r="11546" s="22" customFormat="1" spans="1:2">
      <c r="A11546" s="102"/>
      <c r="B11546" s="152"/>
    </row>
    <row r="11547" s="22" customFormat="1" spans="1:2">
      <c r="A11547" s="102"/>
      <c r="B11547" s="152"/>
    </row>
    <row r="11548" s="22" customFormat="1" spans="1:2">
      <c r="A11548" s="102"/>
      <c r="B11548" s="152"/>
    </row>
    <row r="11549" s="22" customFormat="1" spans="1:2">
      <c r="A11549" s="102"/>
      <c r="B11549" s="152"/>
    </row>
    <row r="11550" s="22" customFormat="1" spans="1:2">
      <c r="A11550" s="102"/>
      <c r="B11550" s="152"/>
    </row>
    <row r="11551" s="22" customFormat="1" spans="1:2">
      <c r="A11551" s="102"/>
      <c r="B11551" s="152"/>
    </row>
    <row r="11552" s="22" customFormat="1" spans="1:2">
      <c r="A11552" s="102"/>
      <c r="B11552" s="152"/>
    </row>
    <row r="11553" s="22" customFormat="1" spans="1:2">
      <c r="A11553" s="102"/>
      <c r="B11553" s="152"/>
    </row>
    <row r="11554" s="22" customFormat="1" spans="1:2">
      <c r="A11554" s="102"/>
      <c r="B11554" s="152"/>
    </row>
    <row r="11555" s="22" customFormat="1" spans="1:2">
      <c r="A11555" s="102"/>
      <c r="B11555" s="152"/>
    </row>
    <row r="11556" s="22" customFormat="1" spans="1:2">
      <c r="A11556" s="102"/>
      <c r="B11556" s="152"/>
    </row>
    <row r="11557" s="22" customFormat="1" spans="1:2">
      <c r="A11557" s="102"/>
      <c r="B11557" s="152"/>
    </row>
    <row r="11558" s="22" customFormat="1" spans="1:2">
      <c r="A11558" s="102"/>
      <c r="B11558" s="152"/>
    </row>
    <row r="11559" s="22" customFormat="1" spans="1:2">
      <c r="A11559" s="102"/>
      <c r="B11559" s="152"/>
    </row>
    <row r="11560" s="22" customFormat="1" spans="1:2">
      <c r="A11560" s="102"/>
      <c r="B11560" s="152"/>
    </row>
    <row r="11561" s="22" customFormat="1" spans="1:2">
      <c r="A11561" s="102"/>
      <c r="B11561" s="152"/>
    </row>
    <row r="11562" s="22" customFormat="1" spans="1:2">
      <c r="A11562" s="102"/>
      <c r="B11562" s="152"/>
    </row>
    <row r="11563" s="22" customFormat="1" spans="1:2">
      <c r="A11563" s="102"/>
      <c r="B11563" s="152"/>
    </row>
    <row r="11564" s="22" customFormat="1" spans="1:2">
      <c r="A11564" s="102"/>
      <c r="B11564" s="152"/>
    </row>
    <row r="11565" s="22" customFormat="1" spans="1:2">
      <c r="A11565" s="102"/>
      <c r="B11565" s="152"/>
    </row>
    <row r="11566" s="22" customFormat="1" spans="1:2">
      <c r="A11566" s="102"/>
      <c r="B11566" s="152"/>
    </row>
    <row r="11567" s="22" customFormat="1" spans="1:2">
      <c r="A11567" s="102"/>
      <c r="B11567" s="152"/>
    </row>
    <row r="11568" s="22" customFormat="1" spans="1:2">
      <c r="A11568" s="102"/>
      <c r="B11568" s="152"/>
    </row>
    <row r="11569" s="22" customFormat="1" spans="1:2">
      <c r="A11569" s="102"/>
      <c r="B11569" s="152"/>
    </row>
    <row r="11570" s="22" customFormat="1" spans="1:2">
      <c r="A11570" s="102"/>
      <c r="B11570" s="152"/>
    </row>
    <row r="11571" s="22" customFormat="1" spans="1:2">
      <c r="A11571" s="102"/>
      <c r="B11571" s="152"/>
    </row>
    <row r="11572" s="22" customFormat="1" spans="1:2">
      <c r="A11572" s="102"/>
      <c r="B11572" s="152"/>
    </row>
    <row r="11573" s="22" customFormat="1" spans="1:2">
      <c r="A11573" s="102"/>
      <c r="B11573" s="152"/>
    </row>
    <row r="11574" s="22" customFormat="1" spans="1:2">
      <c r="A11574" s="102"/>
      <c r="B11574" s="152"/>
    </row>
    <row r="11575" s="22" customFormat="1" spans="1:2">
      <c r="A11575" s="102"/>
      <c r="B11575" s="152"/>
    </row>
    <row r="11576" s="22" customFormat="1" spans="1:2">
      <c r="A11576" s="102"/>
      <c r="B11576" s="152"/>
    </row>
    <row r="11577" s="22" customFormat="1" spans="1:2">
      <c r="A11577" s="102"/>
      <c r="B11577" s="152"/>
    </row>
    <row r="11578" s="22" customFormat="1" spans="1:2">
      <c r="A11578" s="102"/>
      <c r="B11578" s="152"/>
    </row>
    <row r="11579" s="22" customFormat="1" spans="1:2">
      <c r="A11579" s="102"/>
      <c r="B11579" s="152"/>
    </row>
    <row r="11580" s="22" customFormat="1" spans="1:2">
      <c r="A11580" s="102"/>
      <c r="B11580" s="152"/>
    </row>
    <row r="11581" s="22" customFormat="1" spans="1:2">
      <c r="A11581" s="102"/>
      <c r="B11581" s="152"/>
    </row>
    <row r="11582" s="22" customFormat="1" spans="1:2">
      <c r="A11582" s="102"/>
      <c r="B11582" s="152"/>
    </row>
    <row r="11583" s="22" customFormat="1" spans="1:2">
      <c r="A11583" s="102"/>
      <c r="B11583" s="152"/>
    </row>
    <row r="11584" s="22" customFormat="1" spans="1:2">
      <c r="A11584" s="102"/>
      <c r="B11584" s="152"/>
    </row>
    <row r="11585" s="22" customFormat="1" spans="1:2">
      <c r="A11585" s="102"/>
      <c r="B11585" s="152"/>
    </row>
    <row r="11586" s="22" customFormat="1" spans="1:2">
      <c r="A11586" s="102"/>
      <c r="B11586" s="152"/>
    </row>
    <row r="11587" s="22" customFormat="1" spans="1:2">
      <c r="A11587" s="102"/>
      <c r="B11587" s="152"/>
    </row>
    <row r="11588" s="22" customFormat="1" spans="1:2">
      <c r="A11588" s="102"/>
      <c r="B11588" s="152"/>
    </row>
    <row r="11589" s="22" customFormat="1" spans="1:2">
      <c r="A11589" s="102"/>
      <c r="B11589" s="152"/>
    </row>
    <row r="11590" s="22" customFormat="1" spans="1:2">
      <c r="A11590" s="102"/>
      <c r="B11590" s="152"/>
    </row>
    <row r="11591" s="22" customFormat="1" spans="1:2">
      <c r="A11591" s="102"/>
      <c r="B11591" s="152"/>
    </row>
    <row r="11592" s="22" customFormat="1" spans="1:2">
      <c r="A11592" s="102"/>
      <c r="B11592" s="152"/>
    </row>
    <row r="11593" s="22" customFormat="1" spans="1:2">
      <c r="A11593" s="102"/>
      <c r="B11593" s="152"/>
    </row>
    <row r="11594" s="22" customFormat="1" spans="1:2">
      <c r="A11594" s="102"/>
      <c r="B11594" s="152"/>
    </row>
    <row r="11595" s="22" customFormat="1" spans="1:2">
      <c r="A11595" s="102"/>
      <c r="B11595" s="152"/>
    </row>
    <row r="11596" s="22" customFormat="1" spans="1:2">
      <c r="A11596" s="102"/>
      <c r="B11596" s="152"/>
    </row>
    <row r="11597" s="22" customFormat="1" spans="1:2">
      <c r="A11597" s="102"/>
      <c r="B11597" s="152"/>
    </row>
    <row r="11598" s="22" customFormat="1" spans="1:2">
      <c r="A11598" s="102"/>
      <c r="B11598" s="152"/>
    </row>
    <row r="11599" s="22" customFormat="1" spans="1:2">
      <c r="A11599" s="102"/>
      <c r="B11599" s="152"/>
    </row>
    <row r="11600" s="22" customFormat="1" spans="1:2">
      <c r="A11600" s="102"/>
      <c r="B11600" s="152"/>
    </row>
    <row r="11601" s="22" customFormat="1" spans="1:2">
      <c r="A11601" s="102"/>
      <c r="B11601" s="152"/>
    </row>
    <row r="11602" s="22" customFormat="1" spans="1:2">
      <c r="A11602" s="102"/>
      <c r="B11602" s="152"/>
    </row>
    <row r="11603" s="22" customFormat="1" spans="1:2">
      <c r="A11603" s="102"/>
      <c r="B11603" s="152"/>
    </row>
    <row r="11604" s="22" customFormat="1" spans="1:2">
      <c r="A11604" s="102"/>
      <c r="B11604" s="152"/>
    </row>
    <row r="11605" s="22" customFormat="1" spans="1:2">
      <c r="A11605" s="102"/>
      <c r="B11605" s="152"/>
    </row>
    <row r="11606" s="22" customFormat="1" spans="1:2">
      <c r="A11606" s="102"/>
      <c r="B11606" s="152"/>
    </row>
    <row r="11607" s="22" customFormat="1" spans="1:2">
      <c r="A11607" s="102"/>
      <c r="B11607" s="152"/>
    </row>
    <row r="11608" s="22" customFormat="1" spans="1:2">
      <c r="A11608" s="102"/>
      <c r="B11608" s="152"/>
    </row>
    <row r="11609" s="22" customFormat="1" spans="1:2">
      <c r="A11609" s="102"/>
      <c r="B11609" s="152"/>
    </row>
    <row r="11610" s="22" customFormat="1" spans="1:2">
      <c r="A11610" s="102"/>
      <c r="B11610" s="152"/>
    </row>
    <row r="11611" s="22" customFormat="1" spans="1:2">
      <c r="A11611" s="102"/>
      <c r="B11611" s="152"/>
    </row>
    <row r="11612" s="22" customFormat="1" spans="1:2">
      <c r="A11612" s="102"/>
      <c r="B11612" s="152"/>
    </row>
    <row r="11613" s="22" customFormat="1" spans="1:2">
      <c r="A11613" s="102"/>
      <c r="B11613" s="152"/>
    </row>
    <row r="11614" s="22" customFormat="1" spans="1:2">
      <c r="A11614" s="102"/>
      <c r="B11614" s="152"/>
    </row>
    <row r="11615" s="22" customFormat="1" spans="1:2">
      <c r="A11615" s="102"/>
      <c r="B11615" s="152"/>
    </row>
    <row r="11616" s="22" customFormat="1" spans="1:2">
      <c r="A11616" s="102"/>
      <c r="B11616" s="152"/>
    </row>
    <row r="11617" s="22" customFormat="1" spans="1:2">
      <c r="A11617" s="102"/>
      <c r="B11617" s="152"/>
    </row>
    <row r="11618" s="22" customFormat="1" spans="1:2">
      <c r="A11618" s="102"/>
      <c r="B11618" s="152"/>
    </row>
    <row r="11619" s="22" customFormat="1" spans="1:2">
      <c r="A11619" s="102"/>
      <c r="B11619" s="152"/>
    </row>
    <row r="11620" s="22" customFormat="1" spans="1:2">
      <c r="A11620" s="102"/>
      <c r="B11620" s="152"/>
    </row>
    <row r="11621" s="22" customFormat="1" spans="1:2">
      <c r="A11621" s="102"/>
      <c r="B11621" s="152"/>
    </row>
    <row r="11622" s="22" customFormat="1" spans="1:2">
      <c r="A11622" s="102"/>
      <c r="B11622" s="152"/>
    </row>
    <row r="11623" s="22" customFormat="1" spans="1:2">
      <c r="A11623" s="102"/>
      <c r="B11623" s="152"/>
    </row>
    <row r="11624" s="22" customFormat="1" spans="1:2">
      <c r="A11624" s="102"/>
      <c r="B11624" s="152"/>
    </row>
    <row r="11625" s="22" customFormat="1" spans="1:2">
      <c r="A11625" s="102"/>
      <c r="B11625" s="152"/>
    </row>
    <row r="11626" s="22" customFormat="1" spans="1:2">
      <c r="A11626" s="102"/>
      <c r="B11626" s="152"/>
    </row>
    <row r="11627" s="22" customFormat="1" spans="1:2">
      <c r="A11627" s="102"/>
      <c r="B11627" s="152"/>
    </row>
    <row r="11628" s="22" customFormat="1" spans="1:2">
      <c r="A11628" s="102"/>
      <c r="B11628" s="152"/>
    </row>
    <row r="11629" s="22" customFormat="1" spans="1:2">
      <c r="A11629" s="102"/>
      <c r="B11629" s="152"/>
    </row>
    <row r="11630" s="22" customFormat="1" spans="1:2">
      <c r="A11630" s="102"/>
      <c r="B11630" s="152"/>
    </row>
    <row r="11631" s="22" customFormat="1" spans="1:2">
      <c r="A11631" s="102"/>
      <c r="B11631" s="152"/>
    </row>
    <row r="11632" s="22" customFormat="1" spans="1:2">
      <c r="A11632" s="102"/>
      <c r="B11632" s="152"/>
    </row>
    <row r="11633" s="22" customFormat="1" spans="1:2">
      <c r="A11633" s="102"/>
      <c r="B11633" s="152"/>
    </row>
    <row r="11634" s="22" customFormat="1" spans="1:2">
      <c r="A11634" s="102"/>
      <c r="B11634" s="152"/>
    </row>
    <row r="11635" s="22" customFormat="1" spans="1:2">
      <c r="A11635" s="102"/>
      <c r="B11635" s="152"/>
    </row>
    <row r="11636" s="22" customFormat="1" spans="1:2">
      <c r="A11636" s="102"/>
      <c r="B11636" s="152"/>
    </row>
    <row r="11637" s="22" customFormat="1" spans="1:2">
      <c r="A11637" s="102"/>
      <c r="B11637" s="152"/>
    </row>
    <row r="11638" s="22" customFormat="1" spans="1:2">
      <c r="A11638" s="102"/>
      <c r="B11638" s="152"/>
    </row>
    <row r="11639" s="22" customFormat="1" spans="1:2">
      <c r="A11639" s="102"/>
      <c r="B11639" s="152"/>
    </row>
    <row r="11640" s="22" customFormat="1" spans="1:2">
      <c r="A11640" s="102"/>
      <c r="B11640" s="152"/>
    </row>
    <row r="11641" s="22" customFormat="1" spans="1:2">
      <c r="A11641" s="102"/>
      <c r="B11641" s="152"/>
    </row>
    <row r="11642" s="22" customFormat="1" spans="1:2">
      <c r="A11642" s="102"/>
      <c r="B11642" s="152"/>
    </row>
    <row r="11643" s="22" customFormat="1" spans="1:2">
      <c r="A11643" s="102"/>
      <c r="B11643" s="152"/>
    </row>
    <row r="11644" s="22" customFormat="1" spans="1:2">
      <c r="A11644" s="102"/>
      <c r="B11644" s="152"/>
    </row>
    <row r="11645" s="22" customFormat="1" spans="1:2">
      <c r="A11645" s="102"/>
      <c r="B11645" s="152"/>
    </row>
    <row r="11646" s="22" customFormat="1" spans="1:2">
      <c r="A11646" s="102"/>
      <c r="B11646" s="152"/>
    </row>
    <row r="11647" s="22" customFormat="1" spans="1:2">
      <c r="A11647" s="102"/>
      <c r="B11647" s="152"/>
    </row>
    <row r="11648" s="22" customFormat="1" spans="1:2">
      <c r="A11648" s="102"/>
      <c r="B11648" s="152"/>
    </row>
    <row r="11649" s="22" customFormat="1" spans="1:2">
      <c r="A11649" s="102"/>
      <c r="B11649" s="152"/>
    </row>
    <row r="11650" s="22" customFormat="1" spans="1:2">
      <c r="A11650" s="102"/>
      <c r="B11650" s="152"/>
    </row>
    <row r="11651" s="22" customFormat="1" spans="1:2">
      <c r="A11651" s="102"/>
      <c r="B11651" s="152"/>
    </row>
    <row r="11652" s="22" customFormat="1" spans="1:2">
      <c r="A11652" s="102"/>
      <c r="B11652" s="152"/>
    </row>
    <row r="11653" s="22" customFormat="1" spans="1:2">
      <c r="A11653" s="102"/>
      <c r="B11653" s="152"/>
    </row>
    <row r="11654" s="22" customFormat="1" spans="1:2">
      <c r="A11654" s="102"/>
      <c r="B11654" s="152"/>
    </row>
    <row r="11655" s="22" customFormat="1" spans="1:2">
      <c r="A11655" s="102"/>
      <c r="B11655" s="152"/>
    </row>
    <row r="11656" s="22" customFormat="1" spans="1:2">
      <c r="A11656" s="102"/>
      <c r="B11656" s="152"/>
    </row>
    <row r="11657" s="22" customFormat="1" spans="1:2">
      <c r="A11657" s="102"/>
      <c r="B11657" s="152"/>
    </row>
    <row r="11658" s="22" customFormat="1" spans="1:2">
      <c r="A11658" s="102"/>
      <c r="B11658" s="152"/>
    </row>
    <row r="11659" s="22" customFormat="1" spans="1:2">
      <c r="A11659" s="102"/>
      <c r="B11659" s="152"/>
    </row>
    <row r="11660" s="22" customFormat="1" spans="1:2">
      <c r="A11660" s="102"/>
      <c r="B11660" s="152"/>
    </row>
    <row r="11661" s="22" customFormat="1" spans="1:2">
      <c r="A11661" s="102"/>
      <c r="B11661" s="152"/>
    </row>
    <row r="11662" s="22" customFormat="1" spans="1:2">
      <c r="A11662" s="102"/>
      <c r="B11662" s="152"/>
    </row>
    <row r="11663" s="22" customFormat="1" spans="1:2">
      <c r="A11663" s="102"/>
      <c r="B11663" s="152"/>
    </row>
    <row r="11664" s="22" customFormat="1" spans="1:2">
      <c r="A11664" s="102"/>
      <c r="B11664" s="152"/>
    </row>
    <row r="11665" s="22" customFormat="1" spans="1:2">
      <c r="A11665" s="102"/>
      <c r="B11665" s="152"/>
    </row>
    <row r="11666" s="22" customFormat="1" spans="1:2">
      <c r="A11666" s="102"/>
      <c r="B11666" s="152"/>
    </row>
    <row r="11667" s="22" customFormat="1" spans="1:2">
      <c r="A11667" s="102"/>
      <c r="B11667" s="152"/>
    </row>
    <row r="11668" s="22" customFormat="1" spans="1:2">
      <c r="A11668" s="102"/>
      <c r="B11668" s="152"/>
    </row>
    <row r="11669" s="22" customFormat="1" spans="1:2">
      <c r="A11669" s="102"/>
      <c r="B11669" s="152"/>
    </row>
    <row r="11670" s="22" customFormat="1" spans="1:2">
      <c r="A11670" s="102"/>
      <c r="B11670" s="152"/>
    </row>
    <row r="11671" s="22" customFormat="1" spans="1:2">
      <c r="A11671" s="102"/>
      <c r="B11671" s="152"/>
    </row>
    <row r="11672" s="22" customFormat="1" spans="1:2">
      <c r="A11672" s="102"/>
      <c r="B11672" s="152"/>
    </row>
    <row r="11673" s="22" customFormat="1" spans="1:2">
      <c r="A11673" s="102"/>
      <c r="B11673" s="152"/>
    </row>
    <row r="11674" s="22" customFormat="1" spans="1:2">
      <c r="A11674" s="102"/>
      <c r="B11674" s="152"/>
    </row>
    <row r="11675" s="22" customFormat="1" spans="1:2">
      <c r="A11675" s="102"/>
      <c r="B11675" s="152"/>
    </row>
    <row r="11676" s="22" customFormat="1" spans="1:2">
      <c r="A11676" s="102"/>
      <c r="B11676" s="152"/>
    </row>
    <row r="11677" s="22" customFormat="1" spans="1:2">
      <c r="A11677" s="102"/>
      <c r="B11677" s="152"/>
    </row>
    <row r="11678" s="22" customFormat="1" spans="1:2">
      <c r="A11678" s="102"/>
      <c r="B11678" s="152"/>
    </row>
    <row r="11679" s="22" customFormat="1" spans="1:2">
      <c r="A11679" s="102"/>
      <c r="B11679" s="152"/>
    </row>
    <row r="11680" s="22" customFormat="1" spans="1:2">
      <c r="A11680" s="102"/>
      <c r="B11680" s="152"/>
    </row>
    <row r="11681" s="22" customFormat="1" spans="1:2">
      <c r="A11681" s="102"/>
      <c r="B11681" s="152"/>
    </row>
    <row r="11682" s="22" customFormat="1" spans="1:2">
      <c r="A11682" s="102"/>
      <c r="B11682" s="152"/>
    </row>
    <row r="11683" s="22" customFormat="1" spans="1:2">
      <c r="A11683" s="102"/>
      <c r="B11683" s="152"/>
    </row>
    <row r="11684" s="22" customFormat="1" spans="1:2">
      <c r="A11684" s="102"/>
      <c r="B11684" s="152"/>
    </row>
    <row r="11685" s="22" customFormat="1" spans="1:2">
      <c r="A11685" s="102"/>
      <c r="B11685" s="152"/>
    </row>
    <row r="11686" s="22" customFormat="1" spans="1:2">
      <c r="A11686" s="102"/>
      <c r="B11686" s="152"/>
    </row>
    <row r="11687" s="22" customFormat="1" spans="1:2">
      <c r="A11687" s="102"/>
      <c r="B11687" s="152"/>
    </row>
    <row r="11688" s="22" customFormat="1" spans="1:2">
      <c r="A11688" s="102"/>
      <c r="B11688" s="152"/>
    </row>
    <row r="11689" s="22" customFormat="1" spans="1:2">
      <c r="A11689" s="102"/>
      <c r="B11689" s="152"/>
    </row>
    <row r="11690" s="22" customFormat="1" spans="1:2">
      <c r="A11690" s="102"/>
      <c r="B11690" s="152"/>
    </row>
    <row r="11691" s="22" customFormat="1" spans="1:2">
      <c r="A11691" s="102"/>
      <c r="B11691" s="152"/>
    </row>
    <row r="11692" s="22" customFormat="1" spans="1:2">
      <c r="A11692" s="102"/>
      <c r="B11692" s="152"/>
    </row>
    <row r="11693" s="22" customFormat="1" spans="1:2">
      <c r="A11693" s="102"/>
      <c r="B11693" s="152"/>
    </row>
    <row r="11694" s="22" customFormat="1" spans="1:2">
      <c r="A11694" s="102"/>
      <c r="B11694" s="152"/>
    </row>
    <row r="11695" s="22" customFormat="1" spans="1:2">
      <c r="A11695" s="102"/>
      <c r="B11695" s="152"/>
    </row>
    <row r="11696" s="22" customFormat="1" spans="1:2">
      <c r="A11696" s="102"/>
      <c r="B11696" s="152"/>
    </row>
    <row r="11697" s="22" customFormat="1" spans="1:2">
      <c r="A11697" s="102"/>
      <c r="B11697" s="152"/>
    </row>
    <row r="11698" s="22" customFormat="1" spans="1:2">
      <c r="A11698" s="102"/>
      <c r="B11698" s="152"/>
    </row>
    <row r="11699" s="22" customFormat="1" spans="1:2">
      <c r="A11699" s="102"/>
      <c r="B11699" s="152"/>
    </row>
    <row r="11700" s="22" customFormat="1" spans="1:2">
      <c r="A11700" s="102"/>
      <c r="B11700" s="152"/>
    </row>
    <row r="11701" s="22" customFormat="1" spans="1:2">
      <c r="A11701" s="102"/>
      <c r="B11701" s="152"/>
    </row>
    <row r="11702" s="22" customFormat="1" spans="1:2">
      <c r="A11702" s="102"/>
      <c r="B11702" s="152"/>
    </row>
    <row r="11703" s="22" customFormat="1" spans="1:2">
      <c r="A11703" s="102"/>
      <c r="B11703" s="152"/>
    </row>
    <row r="11704" s="22" customFormat="1" spans="1:2">
      <c r="A11704" s="102"/>
      <c r="B11704" s="152"/>
    </row>
    <row r="11705" s="22" customFormat="1" spans="1:2">
      <c r="A11705" s="102"/>
      <c r="B11705" s="152"/>
    </row>
    <row r="11706" s="22" customFormat="1" spans="1:2">
      <c r="A11706" s="102"/>
      <c r="B11706" s="152"/>
    </row>
    <row r="11707" s="22" customFormat="1" spans="1:2">
      <c r="A11707" s="102"/>
      <c r="B11707" s="152"/>
    </row>
    <row r="11708" s="22" customFormat="1" spans="1:2">
      <c r="A11708" s="102"/>
      <c r="B11708" s="152"/>
    </row>
    <row r="11709" s="22" customFormat="1" spans="1:2">
      <c r="A11709" s="102"/>
      <c r="B11709" s="152"/>
    </row>
    <row r="11710" s="22" customFormat="1" spans="1:2">
      <c r="A11710" s="102"/>
      <c r="B11710" s="152"/>
    </row>
    <row r="11711" s="22" customFormat="1" spans="1:2">
      <c r="A11711" s="102"/>
      <c r="B11711" s="152"/>
    </row>
    <row r="11712" s="22" customFormat="1" spans="1:2">
      <c r="A11712" s="102"/>
      <c r="B11712" s="152"/>
    </row>
    <row r="11713" s="22" customFormat="1" spans="1:2">
      <c r="A11713" s="102"/>
      <c r="B11713" s="152"/>
    </row>
    <row r="11714" s="22" customFormat="1" spans="1:2">
      <c r="A11714" s="102"/>
      <c r="B11714" s="152"/>
    </row>
    <row r="11715" s="22" customFormat="1" spans="1:2">
      <c r="A11715" s="102"/>
      <c r="B11715" s="152"/>
    </row>
    <row r="11716" s="22" customFormat="1" spans="1:2">
      <c r="A11716" s="102"/>
      <c r="B11716" s="152"/>
    </row>
    <row r="11717" s="22" customFormat="1" spans="1:2">
      <c r="A11717" s="102"/>
      <c r="B11717" s="152"/>
    </row>
    <row r="11718" s="22" customFormat="1" spans="1:2">
      <c r="A11718" s="102"/>
      <c r="B11718" s="152"/>
    </row>
    <row r="11719" s="22" customFormat="1" spans="1:2">
      <c r="A11719" s="102"/>
      <c r="B11719" s="152"/>
    </row>
    <row r="11720" s="22" customFormat="1" spans="1:2">
      <c r="A11720" s="102"/>
      <c r="B11720" s="152"/>
    </row>
    <row r="11721" s="22" customFormat="1" spans="1:2">
      <c r="A11721" s="102"/>
      <c r="B11721" s="152"/>
    </row>
    <row r="11722" s="22" customFormat="1" spans="1:2">
      <c r="A11722" s="102"/>
      <c r="B11722" s="152"/>
    </row>
    <row r="11723" s="22" customFormat="1" spans="1:2">
      <c r="A11723" s="102"/>
      <c r="B11723" s="152"/>
    </row>
    <row r="11724" s="22" customFormat="1" spans="1:2">
      <c r="A11724" s="102"/>
      <c r="B11724" s="152"/>
    </row>
    <row r="11725" s="22" customFormat="1" spans="1:2">
      <c r="A11725" s="102"/>
      <c r="B11725" s="152"/>
    </row>
    <row r="11726" s="22" customFormat="1" spans="1:2">
      <c r="A11726" s="102"/>
      <c r="B11726" s="152"/>
    </row>
    <row r="11727" s="22" customFormat="1" spans="1:2">
      <c r="A11727" s="102"/>
      <c r="B11727" s="152"/>
    </row>
    <row r="11728" s="22" customFormat="1" spans="1:2">
      <c r="A11728" s="102"/>
      <c r="B11728" s="152"/>
    </row>
    <row r="11729" s="22" customFormat="1" spans="1:2">
      <c r="A11729" s="102"/>
      <c r="B11729" s="152"/>
    </row>
    <row r="11730" s="22" customFormat="1" spans="1:2">
      <c r="A11730" s="102"/>
      <c r="B11730" s="152"/>
    </row>
    <row r="11731" s="22" customFormat="1" spans="1:2">
      <c r="A11731" s="102"/>
      <c r="B11731" s="152"/>
    </row>
    <row r="11732" s="22" customFormat="1" spans="1:2">
      <c r="A11732" s="102"/>
      <c r="B11732" s="152"/>
    </row>
    <row r="11733" s="22" customFormat="1" spans="1:2">
      <c r="A11733" s="102"/>
      <c r="B11733" s="152"/>
    </row>
    <row r="11734" s="22" customFormat="1" spans="1:2">
      <c r="A11734" s="102"/>
      <c r="B11734" s="152"/>
    </row>
    <row r="11735" s="22" customFormat="1" spans="1:2">
      <c r="A11735" s="102"/>
      <c r="B11735" s="152"/>
    </row>
    <row r="11736" s="22" customFormat="1" spans="1:2">
      <c r="A11736" s="102"/>
      <c r="B11736" s="152"/>
    </row>
    <row r="11737" s="22" customFormat="1" spans="1:2">
      <c r="A11737" s="102"/>
      <c r="B11737" s="152"/>
    </row>
    <row r="11738" s="22" customFormat="1" spans="1:2">
      <c r="A11738" s="102"/>
      <c r="B11738" s="152"/>
    </row>
    <row r="11739" s="22" customFormat="1" spans="1:2">
      <c r="A11739" s="102"/>
      <c r="B11739" s="152"/>
    </row>
    <row r="11740" s="22" customFormat="1" spans="1:2">
      <c r="A11740" s="102"/>
      <c r="B11740" s="152"/>
    </row>
    <row r="11741" s="22" customFormat="1" spans="1:2">
      <c r="A11741" s="102"/>
      <c r="B11741" s="152"/>
    </row>
    <row r="11742" s="22" customFormat="1" spans="1:2">
      <c r="A11742" s="102"/>
      <c r="B11742" s="152"/>
    </row>
    <row r="11743" s="22" customFormat="1" spans="1:2">
      <c r="A11743" s="102"/>
      <c r="B11743" s="152"/>
    </row>
    <row r="11744" s="22" customFormat="1" spans="1:2">
      <c r="A11744" s="102"/>
      <c r="B11744" s="152"/>
    </row>
    <row r="11745" s="22" customFormat="1" spans="1:2">
      <c r="A11745" s="102"/>
      <c r="B11745" s="152"/>
    </row>
    <row r="11746" s="22" customFormat="1" spans="1:2">
      <c r="A11746" s="102"/>
      <c r="B11746" s="152"/>
    </row>
    <row r="11747" s="22" customFormat="1" spans="1:2">
      <c r="A11747" s="102"/>
      <c r="B11747" s="152"/>
    </row>
    <row r="11748" s="22" customFormat="1" spans="1:2">
      <c r="A11748" s="102"/>
      <c r="B11748" s="152"/>
    </row>
    <row r="11749" s="22" customFormat="1" spans="1:2">
      <c r="A11749" s="102"/>
      <c r="B11749" s="152"/>
    </row>
    <row r="11750" s="22" customFormat="1" spans="1:2">
      <c r="A11750" s="102"/>
      <c r="B11750" s="152"/>
    </row>
    <row r="11751" s="22" customFormat="1" spans="1:2">
      <c r="A11751" s="102"/>
      <c r="B11751" s="152"/>
    </row>
    <row r="11752" s="22" customFormat="1" spans="1:2">
      <c r="A11752" s="102"/>
      <c r="B11752" s="152"/>
    </row>
    <row r="11753" s="22" customFormat="1" spans="1:2">
      <c r="A11753" s="102"/>
      <c r="B11753" s="152"/>
    </row>
    <row r="11754" s="22" customFormat="1" spans="1:2">
      <c r="A11754" s="102"/>
      <c r="B11754" s="152"/>
    </row>
    <row r="11755" s="22" customFormat="1" spans="1:2">
      <c r="A11755" s="102"/>
      <c r="B11755" s="152"/>
    </row>
    <row r="11756" s="22" customFormat="1" spans="1:2">
      <c r="A11756" s="102"/>
      <c r="B11756" s="152"/>
    </row>
    <row r="11757" s="22" customFormat="1" spans="1:2">
      <c r="A11757" s="102"/>
      <c r="B11757" s="152"/>
    </row>
    <row r="11758" s="22" customFormat="1" spans="1:2">
      <c r="A11758" s="102"/>
      <c r="B11758" s="152"/>
    </row>
    <row r="11759" s="22" customFormat="1" spans="1:2">
      <c r="A11759" s="102"/>
      <c r="B11759" s="152"/>
    </row>
    <row r="11760" s="22" customFormat="1" spans="1:2">
      <c r="A11760" s="102"/>
      <c r="B11760" s="152"/>
    </row>
    <row r="11761" s="22" customFormat="1" spans="1:2">
      <c r="A11761" s="102"/>
      <c r="B11761" s="152"/>
    </row>
    <row r="11762" s="22" customFormat="1" spans="1:2">
      <c r="A11762" s="102"/>
      <c r="B11762" s="152"/>
    </row>
    <row r="11763" s="22" customFormat="1" spans="1:2">
      <c r="A11763" s="102"/>
      <c r="B11763" s="152"/>
    </row>
    <row r="11764" s="22" customFormat="1" spans="1:2">
      <c r="A11764" s="102"/>
      <c r="B11764" s="152"/>
    </row>
    <row r="11765" s="22" customFormat="1" spans="1:2">
      <c r="A11765" s="102"/>
      <c r="B11765" s="152"/>
    </row>
    <row r="11766" s="22" customFormat="1" spans="1:2">
      <c r="A11766" s="102"/>
      <c r="B11766" s="152"/>
    </row>
    <row r="11767" s="22" customFormat="1" spans="1:2">
      <c r="A11767" s="102"/>
      <c r="B11767" s="152"/>
    </row>
    <row r="11768" s="22" customFormat="1" spans="1:2">
      <c r="A11768" s="102"/>
      <c r="B11768" s="152"/>
    </row>
    <row r="11769" s="22" customFormat="1" spans="1:2">
      <c r="A11769" s="102"/>
      <c r="B11769" s="152"/>
    </row>
    <row r="11770" s="22" customFormat="1" spans="1:2">
      <c r="A11770" s="102"/>
      <c r="B11770" s="152"/>
    </row>
    <row r="11771" s="22" customFormat="1" spans="1:2">
      <c r="A11771" s="102"/>
      <c r="B11771" s="152"/>
    </row>
    <row r="11772" s="22" customFormat="1" spans="1:2">
      <c r="A11772" s="102"/>
      <c r="B11772" s="152"/>
    </row>
    <row r="11773" s="22" customFormat="1" spans="1:2">
      <c r="A11773" s="102"/>
      <c r="B11773" s="152"/>
    </row>
    <row r="11774" s="22" customFormat="1" spans="1:2">
      <c r="A11774" s="102"/>
      <c r="B11774" s="152"/>
    </row>
    <row r="11775" s="22" customFormat="1" spans="1:2">
      <c r="A11775" s="102"/>
      <c r="B11775" s="152"/>
    </row>
    <row r="11776" s="22" customFormat="1" spans="1:2">
      <c r="A11776" s="102"/>
      <c r="B11776" s="152"/>
    </row>
    <row r="11777" s="22" customFormat="1" spans="1:2">
      <c r="A11777" s="102"/>
      <c r="B11777" s="152"/>
    </row>
    <row r="11778" s="22" customFormat="1" spans="1:2">
      <c r="A11778" s="102"/>
      <c r="B11778" s="152"/>
    </row>
    <row r="11779" s="22" customFormat="1" spans="1:2">
      <c r="A11779" s="102"/>
      <c r="B11779" s="152"/>
    </row>
    <row r="11780" s="22" customFormat="1" spans="1:2">
      <c r="A11780" s="102"/>
      <c r="B11780" s="152"/>
    </row>
    <row r="11781" s="22" customFormat="1" spans="1:2">
      <c r="A11781" s="102"/>
      <c r="B11781" s="152"/>
    </row>
    <row r="11782" s="22" customFormat="1" spans="1:2">
      <c r="A11782" s="102"/>
      <c r="B11782" s="152"/>
    </row>
    <row r="11783" s="22" customFormat="1" spans="1:2">
      <c r="A11783" s="102"/>
      <c r="B11783" s="152"/>
    </row>
    <row r="11784" s="22" customFormat="1" spans="1:2">
      <c r="A11784" s="102"/>
      <c r="B11784" s="152"/>
    </row>
    <row r="11785" s="22" customFormat="1" spans="1:2">
      <c r="A11785" s="102"/>
      <c r="B11785" s="152"/>
    </row>
    <row r="11786" s="22" customFormat="1" spans="1:2">
      <c r="A11786" s="102"/>
      <c r="B11786" s="152"/>
    </row>
    <row r="11787" s="22" customFormat="1" spans="1:2">
      <c r="A11787" s="102"/>
      <c r="B11787" s="152"/>
    </row>
    <row r="11788" s="22" customFormat="1" spans="1:2">
      <c r="A11788" s="102"/>
      <c r="B11788" s="152"/>
    </row>
    <row r="11789" s="22" customFormat="1" spans="1:2">
      <c r="A11789" s="102"/>
      <c r="B11789" s="152"/>
    </row>
    <row r="11790" s="22" customFormat="1" spans="1:2">
      <c r="A11790" s="102"/>
      <c r="B11790" s="152"/>
    </row>
    <row r="11791" s="22" customFormat="1" spans="1:2">
      <c r="A11791" s="102"/>
      <c r="B11791" s="152"/>
    </row>
    <row r="11792" s="22" customFormat="1" spans="1:2">
      <c r="A11792" s="102"/>
      <c r="B11792" s="152"/>
    </row>
    <row r="11793" s="22" customFormat="1" spans="1:2">
      <c r="A11793" s="102"/>
      <c r="B11793" s="152"/>
    </row>
    <row r="11794" s="22" customFormat="1" spans="1:2">
      <c r="A11794" s="102"/>
      <c r="B11794" s="152"/>
    </row>
    <row r="11795" s="22" customFormat="1" spans="1:2">
      <c r="A11795" s="102"/>
      <c r="B11795" s="152"/>
    </row>
    <row r="11796" s="22" customFormat="1" spans="1:2">
      <c r="A11796" s="102"/>
      <c r="B11796" s="152"/>
    </row>
    <row r="11797" s="22" customFormat="1" spans="1:2">
      <c r="A11797" s="102"/>
      <c r="B11797" s="152"/>
    </row>
    <row r="11798" s="22" customFormat="1" spans="1:2">
      <c r="A11798" s="102"/>
      <c r="B11798" s="152"/>
    </row>
    <row r="11799" s="22" customFormat="1" spans="1:2">
      <c r="A11799" s="102"/>
      <c r="B11799" s="152"/>
    </row>
    <row r="11800" s="22" customFormat="1" spans="1:2">
      <c r="A11800" s="102"/>
      <c r="B11800" s="152"/>
    </row>
    <row r="11801" s="22" customFormat="1" spans="1:2">
      <c r="A11801" s="102"/>
      <c r="B11801" s="152"/>
    </row>
    <row r="11802" s="22" customFormat="1" spans="1:2">
      <c r="A11802" s="102"/>
      <c r="B11802" s="152"/>
    </row>
    <row r="11803" s="22" customFormat="1" spans="1:2">
      <c r="A11803" s="102"/>
      <c r="B11803" s="152"/>
    </row>
    <row r="11804" s="22" customFormat="1" spans="1:2">
      <c r="A11804" s="102"/>
      <c r="B11804" s="152"/>
    </row>
    <row r="11805" s="22" customFormat="1" spans="1:2">
      <c r="A11805" s="102"/>
      <c r="B11805" s="152"/>
    </row>
    <row r="11806" s="22" customFormat="1" spans="1:2">
      <c r="A11806" s="102"/>
      <c r="B11806" s="152"/>
    </row>
    <row r="11807" s="22" customFormat="1" spans="1:2">
      <c r="A11807" s="102"/>
      <c r="B11807" s="152"/>
    </row>
    <row r="11808" s="22" customFormat="1" spans="1:2">
      <c r="A11808" s="102"/>
      <c r="B11808" s="152"/>
    </row>
    <row r="11809" s="22" customFormat="1" spans="1:2">
      <c r="A11809" s="102"/>
      <c r="B11809" s="152"/>
    </row>
    <row r="11810" s="22" customFormat="1" spans="1:2">
      <c r="A11810" s="102"/>
      <c r="B11810" s="152"/>
    </row>
    <row r="11811" s="22" customFormat="1" spans="1:2">
      <c r="A11811" s="102"/>
      <c r="B11811" s="152"/>
    </row>
    <row r="11812" s="22" customFormat="1" spans="1:2">
      <c r="A11812" s="102"/>
      <c r="B11812" s="152"/>
    </row>
    <row r="11813" s="22" customFormat="1" spans="1:2">
      <c r="A11813" s="102"/>
      <c r="B11813" s="152"/>
    </row>
    <row r="11814" s="22" customFormat="1" spans="1:2">
      <c r="A11814" s="102"/>
      <c r="B11814" s="152"/>
    </row>
    <row r="11815" s="22" customFormat="1" spans="1:2">
      <c r="A11815" s="102"/>
      <c r="B11815" s="152"/>
    </row>
    <row r="11816" s="22" customFormat="1" spans="1:2">
      <c r="A11816" s="102"/>
      <c r="B11816" s="152"/>
    </row>
    <row r="11817" s="22" customFormat="1" spans="1:2">
      <c r="A11817" s="102"/>
      <c r="B11817" s="152"/>
    </row>
    <row r="11818" s="22" customFormat="1" spans="1:2">
      <c r="A11818" s="102"/>
      <c r="B11818" s="152"/>
    </row>
    <row r="11819" s="22" customFormat="1" spans="1:2">
      <c r="A11819" s="102"/>
      <c r="B11819" s="152"/>
    </row>
    <row r="11820" s="22" customFormat="1" spans="1:2">
      <c r="A11820" s="102"/>
      <c r="B11820" s="152"/>
    </row>
    <row r="11821" s="22" customFormat="1" spans="1:2">
      <c r="A11821" s="102"/>
      <c r="B11821" s="152"/>
    </row>
    <row r="11822" s="22" customFormat="1" spans="1:2">
      <c r="A11822" s="102"/>
      <c r="B11822" s="152"/>
    </row>
    <row r="11823" s="22" customFormat="1" spans="1:2">
      <c r="A11823" s="102"/>
      <c r="B11823" s="152"/>
    </row>
    <row r="11824" s="22" customFormat="1" spans="1:2">
      <c r="A11824" s="102"/>
      <c r="B11824" s="152"/>
    </row>
    <row r="11825" s="22" customFormat="1" spans="1:2">
      <c r="A11825" s="102"/>
      <c r="B11825" s="152"/>
    </row>
    <row r="11826" s="22" customFormat="1" spans="1:2">
      <c r="A11826" s="102"/>
      <c r="B11826" s="152"/>
    </row>
    <row r="11827" s="22" customFormat="1" spans="1:2">
      <c r="A11827" s="102"/>
      <c r="B11827" s="152"/>
    </row>
    <row r="11828" s="22" customFormat="1" spans="1:2">
      <c r="A11828" s="102"/>
      <c r="B11828" s="152"/>
    </row>
    <row r="11829" s="22" customFormat="1" spans="1:2">
      <c r="A11829" s="102"/>
      <c r="B11829" s="152"/>
    </row>
    <row r="11830" s="22" customFormat="1" spans="1:2">
      <c r="A11830" s="102"/>
      <c r="B11830" s="152"/>
    </row>
    <row r="11831" s="22" customFormat="1" spans="1:2">
      <c r="A11831" s="102"/>
      <c r="B11831" s="152"/>
    </row>
    <row r="11832" s="22" customFormat="1" spans="1:2">
      <c r="A11832" s="102"/>
      <c r="B11832" s="152"/>
    </row>
    <row r="11833" s="22" customFormat="1" spans="1:2">
      <c r="A11833" s="102"/>
      <c r="B11833" s="152"/>
    </row>
    <row r="11834" s="22" customFormat="1" spans="1:2">
      <c r="A11834" s="102"/>
      <c r="B11834" s="152"/>
    </row>
    <row r="11835" s="22" customFormat="1" spans="1:2">
      <c r="A11835" s="102"/>
      <c r="B11835" s="152"/>
    </row>
    <row r="11836" s="22" customFormat="1" spans="1:2">
      <c r="A11836" s="102"/>
      <c r="B11836" s="152"/>
    </row>
    <row r="11837" s="22" customFormat="1" spans="1:2">
      <c r="A11837" s="102"/>
      <c r="B11837" s="152"/>
    </row>
    <row r="11838" s="22" customFormat="1" spans="1:2">
      <c r="A11838" s="102"/>
      <c r="B11838" s="152"/>
    </row>
    <row r="11839" s="22" customFormat="1" spans="1:2">
      <c r="A11839" s="102"/>
      <c r="B11839" s="152"/>
    </row>
    <row r="11840" s="22" customFormat="1" spans="1:2">
      <c r="A11840" s="102"/>
      <c r="B11840" s="152"/>
    </row>
    <row r="11841" s="22" customFormat="1" spans="1:2">
      <c r="A11841" s="102"/>
      <c r="B11841" s="152"/>
    </row>
    <row r="11842" s="22" customFormat="1" spans="1:2">
      <c r="A11842" s="102"/>
      <c r="B11842" s="152"/>
    </row>
    <row r="11843" s="22" customFormat="1" spans="1:2">
      <c r="A11843" s="102"/>
      <c r="B11843" s="152"/>
    </row>
    <row r="11844" s="22" customFormat="1" spans="1:2">
      <c r="A11844" s="102"/>
      <c r="B11844" s="152"/>
    </row>
    <row r="11845" s="22" customFormat="1" spans="1:2">
      <c r="A11845" s="102"/>
      <c r="B11845" s="152"/>
    </row>
    <row r="11846" s="22" customFormat="1" spans="1:2">
      <c r="A11846" s="102"/>
      <c r="B11846" s="152"/>
    </row>
    <row r="11847" s="22" customFormat="1" spans="1:2">
      <c r="A11847" s="102"/>
      <c r="B11847" s="152"/>
    </row>
    <row r="11848" s="22" customFormat="1" spans="1:2">
      <c r="A11848" s="102"/>
      <c r="B11848" s="152"/>
    </row>
    <row r="11849" s="22" customFormat="1" spans="1:2">
      <c r="A11849" s="102"/>
      <c r="B11849" s="152"/>
    </row>
    <row r="11850" s="22" customFormat="1" spans="1:2">
      <c r="A11850" s="102"/>
      <c r="B11850" s="152"/>
    </row>
    <row r="11851" s="22" customFormat="1" spans="1:2">
      <c r="A11851" s="102"/>
      <c r="B11851" s="152"/>
    </row>
    <row r="11852" s="22" customFormat="1" spans="1:2">
      <c r="A11852" s="102"/>
      <c r="B11852" s="152"/>
    </row>
    <row r="11853" s="22" customFormat="1" spans="1:2">
      <c r="A11853" s="102"/>
      <c r="B11853" s="152"/>
    </row>
    <row r="11854" s="22" customFormat="1" spans="1:2">
      <c r="A11854" s="102"/>
      <c r="B11854" s="152"/>
    </row>
    <row r="11855" s="22" customFormat="1" spans="1:2">
      <c r="A11855" s="102"/>
      <c r="B11855" s="152"/>
    </row>
    <row r="11856" s="22" customFormat="1" spans="1:2">
      <c r="A11856" s="102"/>
      <c r="B11856" s="152"/>
    </row>
    <row r="11857" s="22" customFormat="1" spans="1:2">
      <c r="A11857" s="102"/>
      <c r="B11857" s="152"/>
    </row>
    <row r="11858" s="22" customFormat="1" spans="1:2">
      <c r="A11858" s="102"/>
      <c r="B11858" s="152"/>
    </row>
    <row r="11859" s="22" customFormat="1" spans="1:2">
      <c r="A11859" s="102"/>
      <c r="B11859" s="152"/>
    </row>
    <row r="11860" s="22" customFormat="1" spans="1:2">
      <c r="A11860" s="102"/>
      <c r="B11860" s="152"/>
    </row>
    <row r="11861" s="22" customFormat="1" spans="1:2">
      <c r="A11861" s="102"/>
      <c r="B11861" s="152"/>
    </row>
    <row r="11862" s="22" customFormat="1" spans="1:2">
      <c r="A11862" s="102"/>
      <c r="B11862" s="152"/>
    </row>
    <row r="11863" s="22" customFormat="1" spans="1:2">
      <c r="A11863" s="102"/>
      <c r="B11863" s="152"/>
    </row>
    <row r="11864" s="22" customFormat="1" spans="1:2">
      <c r="A11864" s="102"/>
      <c r="B11864" s="152"/>
    </row>
    <row r="11865" s="22" customFormat="1" spans="1:2">
      <c r="A11865" s="102"/>
      <c r="B11865" s="152"/>
    </row>
    <row r="11866" s="22" customFormat="1" spans="1:2">
      <c r="A11866" s="102"/>
      <c r="B11866" s="152"/>
    </row>
    <row r="11867" s="22" customFormat="1" spans="1:2">
      <c r="A11867" s="102"/>
      <c r="B11867" s="152"/>
    </row>
    <row r="11868" s="22" customFormat="1" spans="1:2">
      <c r="A11868" s="102"/>
      <c r="B11868" s="152"/>
    </row>
    <row r="11869" s="22" customFormat="1" spans="1:2">
      <c r="A11869" s="102"/>
      <c r="B11869" s="152"/>
    </row>
    <row r="11870" s="22" customFormat="1" spans="1:2">
      <c r="A11870" s="102"/>
      <c r="B11870" s="152"/>
    </row>
    <row r="11871" s="22" customFormat="1" spans="1:2">
      <c r="A11871" s="102"/>
      <c r="B11871" s="152"/>
    </row>
    <row r="11872" s="22" customFormat="1" spans="1:2">
      <c r="A11872" s="102"/>
      <c r="B11872" s="152"/>
    </row>
    <row r="11873" s="22" customFormat="1" spans="1:2">
      <c r="A11873" s="102"/>
      <c r="B11873" s="152"/>
    </row>
    <row r="11874" s="22" customFormat="1" spans="1:2">
      <c r="A11874" s="102"/>
      <c r="B11874" s="152"/>
    </row>
    <row r="11875" s="22" customFormat="1" spans="1:2">
      <c r="A11875" s="102"/>
      <c r="B11875" s="152"/>
    </row>
    <row r="11876" s="22" customFormat="1" spans="1:2">
      <c r="A11876" s="102"/>
      <c r="B11876" s="152"/>
    </row>
    <row r="11877" s="22" customFormat="1" spans="1:2">
      <c r="A11877" s="102"/>
      <c r="B11877" s="152"/>
    </row>
    <row r="11878" s="22" customFormat="1" spans="1:2">
      <c r="A11878" s="102"/>
      <c r="B11878" s="152"/>
    </row>
    <row r="11879" s="22" customFormat="1" spans="1:2">
      <c r="A11879" s="102"/>
      <c r="B11879" s="152"/>
    </row>
    <row r="11880" s="22" customFormat="1" spans="1:2">
      <c r="A11880" s="102"/>
      <c r="B11880" s="152"/>
    </row>
    <row r="11881" s="22" customFormat="1" spans="1:2">
      <c r="A11881" s="102"/>
      <c r="B11881" s="152"/>
    </row>
    <row r="11882" s="22" customFormat="1" spans="1:2">
      <c r="A11882" s="102"/>
      <c r="B11882" s="152"/>
    </row>
    <row r="11883" s="22" customFormat="1" spans="1:2">
      <c r="A11883" s="102"/>
      <c r="B11883" s="152"/>
    </row>
    <row r="11884" s="22" customFormat="1" spans="1:2">
      <c r="A11884" s="102"/>
      <c r="B11884" s="152"/>
    </row>
    <row r="11885" s="22" customFormat="1" spans="1:2">
      <c r="A11885" s="102"/>
      <c r="B11885" s="152"/>
    </row>
    <row r="11886" s="22" customFormat="1" spans="1:2">
      <c r="A11886" s="102"/>
      <c r="B11886" s="152"/>
    </row>
    <row r="11887" s="22" customFormat="1" spans="1:2">
      <c r="A11887" s="102"/>
      <c r="B11887" s="152"/>
    </row>
    <row r="11888" s="22" customFormat="1" spans="1:2">
      <c r="A11888" s="102"/>
      <c r="B11888" s="152"/>
    </row>
    <row r="11889" s="22" customFormat="1" spans="1:2">
      <c r="A11889" s="102"/>
      <c r="B11889" s="152"/>
    </row>
    <row r="11890" s="22" customFormat="1" spans="1:2">
      <c r="A11890" s="102"/>
      <c r="B11890" s="152"/>
    </row>
    <row r="11891" s="22" customFormat="1" spans="1:2">
      <c r="A11891" s="102"/>
      <c r="B11891" s="152"/>
    </row>
    <row r="11892" s="22" customFormat="1" spans="1:2">
      <c r="A11892" s="102"/>
      <c r="B11892" s="152"/>
    </row>
    <row r="11893" s="22" customFormat="1" spans="1:2">
      <c r="A11893" s="102"/>
      <c r="B11893" s="152"/>
    </row>
    <row r="11894" s="22" customFormat="1" spans="1:2">
      <c r="A11894" s="102"/>
      <c r="B11894" s="152"/>
    </row>
    <row r="11895" s="22" customFormat="1" spans="1:2">
      <c r="A11895" s="102"/>
      <c r="B11895" s="152"/>
    </row>
    <row r="11896" s="22" customFormat="1" spans="1:2">
      <c r="A11896" s="102"/>
      <c r="B11896" s="152"/>
    </row>
    <row r="11897" s="22" customFormat="1" spans="1:2">
      <c r="A11897" s="102"/>
      <c r="B11897" s="152"/>
    </row>
    <row r="11898" s="22" customFormat="1" spans="1:2">
      <c r="A11898" s="102"/>
      <c r="B11898" s="152"/>
    </row>
    <row r="11899" s="22" customFormat="1" spans="1:2">
      <c r="A11899" s="102"/>
      <c r="B11899" s="152"/>
    </row>
    <row r="11900" s="22" customFormat="1" spans="1:2">
      <c r="A11900" s="102"/>
      <c r="B11900" s="152"/>
    </row>
    <row r="11901" s="22" customFormat="1" spans="1:2">
      <c r="A11901" s="102"/>
      <c r="B11901" s="152"/>
    </row>
    <row r="11902" s="22" customFormat="1" spans="1:2">
      <c r="A11902" s="102"/>
      <c r="B11902" s="152"/>
    </row>
    <row r="11903" s="22" customFormat="1" spans="1:2">
      <c r="A11903" s="102"/>
      <c r="B11903" s="152"/>
    </row>
    <row r="11904" s="22" customFormat="1" spans="1:2">
      <c r="A11904" s="102"/>
      <c r="B11904" s="152"/>
    </row>
    <row r="11905" s="22" customFormat="1" spans="1:2">
      <c r="A11905" s="102"/>
      <c r="B11905" s="152"/>
    </row>
    <row r="11906" s="22" customFormat="1" spans="1:2">
      <c r="A11906" s="102"/>
      <c r="B11906" s="152"/>
    </row>
    <row r="11907" s="22" customFormat="1" spans="1:2">
      <c r="A11907" s="102"/>
      <c r="B11907" s="152"/>
    </row>
    <row r="11908" s="22" customFormat="1" spans="1:2">
      <c r="A11908" s="102"/>
      <c r="B11908" s="152"/>
    </row>
    <row r="11909" s="22" customFormat="1" spans="1:2">
      <c r="A11909" s="102"/>
      <c r="B11909" s="152"/>
    </row>
    <row r="11910" s="22" customFormat="1" spans="1:2">
      <c r="A11910" s="102"/>
      <c r="B11910" s="152"/>
    </row>
    <row r="11911" s="22" customFormat="1" spans="1:2">
      <c r="A11911" s="102"/>
      <c r="B11911" s="152"/>
    </row>
    <row r="11912" s="22" customFormat="1" spans="1:2">
      <c r="A11912" s="102"/>
      <c r="B11912" s="152"/>
    </row>
    <row r="11913" s="22" customFormat="1" spans="1:2">
      <c r="A11913" s="102"/>
      <c r="B11913" s="152"/>
    </row>
    <row r="11914" s="22" customFormat="1" spans="1:2">
      <c r="A11914" s="102"/>
      <c r="B11914" s="152"/>
    </row>
    <row r="11915" s="22" customFormat="1" spans="1:2">
      <c r="A11915" s="102"/>
      <c r="B11915" s="152"/>
    </row>
    <row r="11916" s="22" customFormat="1" spans="1:2">
      <c r="A11916" s="102"/>
      <c r="B11916" s="152"/>
    </row>
    <row r="11917" s="22" customFormat="1" spans="1:2">
      <c r="A11917" s="102"/>
      <c r="B11917" s="152"/>
    </row>
    <row r="11918" s="22" customFormat="1" spans="1:2">
      <c r="A11918" s="102"/>
      <c r="B11918" s="152"/>
    </row>
    <row r="11919" s="22" customFormat="1" spans="1:2">
      <c r="A11919" s="102"/>
      <c r="B11919" s="152"/>
    </row>
    <row r="11920" s="22" customFormat="1" spans="1:2">
      <c r="A11920" s="102"/>
      <c r="B11920" s="152"/>
    </row>
    <row r="11921" s="22" customFormat="1" spans="1:2">
      <c r="A11921" s="102"/>
      <c r="B11921" s="152"/>
    </row>
    <row r="11922" s="22" customFormat="1" spans="1:2">
      <c r="A11922" s="102"/>
      <c r="B11922" s="152"/>
    </row>
    <row r="11923" s="22" customFormat="1" spans="1:2">
      <c r="A11923" s="102"/>
      <c r="B11923" s="152"/>
    </row>
    <row r="11924" s="22" customFormat="1" spans="1:2">
      <c r="A11924" s="102"/>
      <c r="B11924" s="152"/>
    </row>
    <row r="11925" s="22" customFormat="1" spans="1:2">
      <c r="A11925" s="102"/>
      <c r="B11925" s="152"/>
    </row>
    <row r="11926" s="22" customFormat="1" spans="1:2">
      <c r="A11926" s="102"/>
      <c r="B11926" s="152"/>
    </row>
    <row r="11927" s="22" customFormat="1" spans="1:2">
      <c r="A11927" s="102"/>
      <c r="B11927" s="152"/>
    </row>
    <row r="11928" s="22" customFormat="1" spans="1:2">
      <c r="A11928" s="102"/>
      <c r="B11928" s="152"/>
    </row>
    <row r="11929" s="22" customFormat="1" spans="1:2">
      <c r="A11929" s="102"/>
      <c r="B11929" s="152"/>
    </row>
    <row r="11930" s="22" customFormat="1" spans="1:2">
      <c r="A11930" s="102"/>
      <c r="B11930" s="152"/>
    </row>
    <row r="11931" s="22" customFormat="1" spans="1:2">
      <c r="A11931" s="102"/>
      <c r="B11931" s="152"/>
    </row>
    <row r="11932" s="22" customFormat="1" spans="1:2">
      <c r="A11932" s="102"/>
      <c r="B11932" s="152"/>
    </row>
    <row r="11933" s="22" customFormat="1" spans="1:2">
      <c r="A11933" s="102"/>
      <c r="B11933" s="152"/>
    </row>
    <row r="11934" s="22" customFormat="1" spans="1:2">
      <c r="A11934" s="102"/>
      <c r="B11934" s="152"/>
    </row>
    <row r="11935" s="22" customFormat="1" spans="1:2">
      <c r="A11935" s="102"/>
      <c r="B11935" s="152"/>
    </row>
    <row r="11936" s="22" customFormat="1" spans="1:2">
      <c r="A11936" s="102"/>
      <c r="B11936" s="152"/>
    </row>
    <row r="11937" s="22" customFormat="1" spans="1:2">
      <c r="A11937" s="102"/>
      <c r="B11937" s="152"/>
    </row>
    <row r="11938" s="22" customFormat="1" spans="1:2">
      <c r="A11938" s="102"/>
      <c r="B11938" s="152"/>
    </row>
    <row r="11939" s="22" customFormat="1" spans="1:2">
      <c r="A11939" s="102"/>
      <c r="B11939" s="152"/>
    </row>
    <row r="11940" s="22" customFormat="1" spans="1:2">
      <c r="A11940" s="102"/>
      <c r="B11940" s="152"/>
    </row>
    <row r="11941" s="22" customFormat="1" spans="1:2">
      <c r="A11941" s="102"/>
      <c r="B11941" s="152"/>
    </row>
    <row r="11942" s="22" customFormat="1" spans="1:2">
      <c r="A11942" s="102"/>
      <c r="B11942" s="152"/>
    </row>
    <row r="11943" s="22" customFormat="1" spans="1:2">
      <c r="A11943" s="102"/>
      <c r="B11943" s="152"/>
    </row>
    <row r="11944" s="22" customFormat="1" spans="1:2">
      <c r="A11944" s="102"/>
      <c r="B11944" s="152"/>
    </row>
    <row r="11945" s="22" customFormat="1" spans="1:2">
      <c r="A11945" s="102"/>
      <c r="B11945" s="152"/>
    </row>
    <row r="11946" s="22" customFormat="1" spans="1:2">
      <c r="A11946" s="102"/>
      <c r="B11946" s="152"/>
    </row>
    <row r="11947" s="22" customFormat="1" spans="1:2">
      <c r="A11947" s="102"/>
      <c r="B11947" s="152"/>
    </row>
    <row r="11948" s="22" customFormat="1" spans="1:2">
      <c r="A11948" s="102"/>
      <c r="B11948" s="152"/>
    </row>
    <row r="11949" s="22" customFormat="1" spans="1:2">
      <c r="A11949" s="102"/>
      <c r="B11949" s="152"/>
    </row>
    <row r="11950" s="22" customFormat="1" spans="1:2">
      <c r="A11950" s="102"/>
      <c r="B11950" s="152"/>
    </row>
    <row r="11951" s="22" customFormat="1" spans="1:2">
      <c r="A11951" s="102"/>
      <c r="B11951" s="152"/>
    </row>
    <row r="11952" s="22" customFormat="1" spans="1:2">
      <c r="A11952" s="102"/>
      <c r="B11952" s="152"/>
    </row>
    <row r="11953" s="22" customFormat="1" spans="1:2">
      <c r="A11953" s="102"/>
      <c r="B11953" s="152"/>
    </row>
    <row r="11954" s="22" customFormat="1" spans="1:2">
      <c r="A11954" s="102"/>
      <c r="B11954" s="152"/>
    </row>
    <row r="11955" s="22" customFormat="1" spans="1:2">
      <c r="A11955" s="102"/>
      <c r="B11955" s="152"/>
    </row>
    <row r="11956" s="22" customFormat="1" spans="1:2">
      <c r="A11956" s="102"/>
      <c r="B11956" s="152"/>
    </row>
    <row r="11957" s="22" customFormat="1" spans="1:2">
      <c r="A11957" s="102"/>
      <c r="B11957" s="152"/>
    </row>
    <row r="11958" s="22" customFormat="1" spans="1:2">
      <c r="A11958" s="102"/>
      <c r="B11958" s="152"/>
    </row>
    <row r="11959" s="22" customFormat="1" spans="1:2">
      <c r="A11959" s="102"/>
      <c r="B11959" s="152"/>
    </row>
    <row r="11960" s="22" customFormat="1" spans="1:2">
      <c r="A11960" s="102"/>
      <c r="B11960" s="152"/>
    </row>
    <row r="11961" s="22" customFormat="1" spans="1:2">
      <c r="A11961" s="102"/>
      <c r="B11961" s="152"/>
    </row>
    <row r="11962" s="22" customFormat="1" spans="1:2">
      <c r="A11962" s="102"/>
      <c r="B11962" s="152"/>
    </row>
    <row r="11963" s="22" customFormat="1" spans="1:2">
      <c r="A11963" s="102"/>
      <c r="B11963" s="152"/>
    </row>
    <row r="11964" s="22" customFormat="1" spans="1:2">
      <c r="A11964" s="102"/>
      <c r="B11964" s="152"/>
    </row>
    <row r="11965" s="22" customFormat="1" spans="1:2">
      <c r="A11965" s="102"/>
      <c r="B11965" s="152"/>
    </row>
    <row r="11966" s="22" customFormat="1" spans="1:2">
      <c r="A11966" s="102"/>
      <c r="B11966" s="152"/>
    </row>
    <row r="11967" s="22" customFormat="1" spans="1:2">
      <c r="A11967" s="102"/>
      <c r="B11967" s="152"/>
    </row>
    <row r="11968" s="22" customFormat="1" spans="1:2">
      <c r="A11968" s="102"/>
      <c r="B11968" s="152"/>
    </row>
    <row r="11969" s="22" customFormat="1" spans="1:2">
      <c r="A11969" s="102"/>
      <c r="B11969" s="152"/>
    </row>
    <row r="11970" s="22" customFormat="1" spans="1:2">
      <c r="A11970" s="102"/>
      <c r="B11970" s="152"/>
    </row>
    <row r="11971" s="22" customFormat="1" spans="1:2">
      <c r="A11971" s="102"/>
      <c r="B11971" s="152"/>
    </row>
    <row r="11972" s="22" customFormat="1" spans="1:2">
      <c r="A11972" s="102"/>
      <c r="B11972" s="152"/>
    </row>
    <row r="11973" s="22" customFormat="1" spans="1:2">
      <c r="A11973" s="102"/>
      <c r="B11973" s="152"/>
    </row>
    <row r="11974" s="22" customFormat="1" spans="1:2">
      <c r="A11974" s="102"/>
      <c r="B11974" s="152"/>
    </row>
    <row r="11975" s="22" customFormat="1" spans="1:2">
      <c r="A11975" s="102"/>
      <c r="B11975" s="152"/>
    </row>
    <row r="11976" s="22" customFormat="1" spans="1:2">
      <c r="A11976" s="102"/>
      <c r="B11976" s="152"/>
    </row>
    <row r="11977" s="22" customFormat="1" spans="1:2">
      <c r="A11977" s="102"/>
      <c r="B11977" s="152"/>
    </row>
    <row r="11978" s="22" customFormat="1" spans="1:2">
      <c r="A11978" s="102"/>
      <c r="B11978" s="152"/>
    </row>
    <row r="11979" s="22" customFormat="1" spans="1:2">
      <c r="A11979" s="102"/>
      <c r="B11979" s="152"/>
    </row>
    <row r="11980" s="22" customFormat="1" spans="1:2">
      <c r="A11980" s="102"/>
      <c r="B11980" s="152"/>
    </row>
    <row r="11981" s="22" customFormat="1" spans="1:2">
      <c r="A11981" s="102"/>
      <c r="B11981" s="152"/>
    </row>
    <row r="11982" s="22" customFormat="1" spans="1:2">
      <c r="A11982" s="102"/>
      <c r="B11982" s="152"/>
    </row>
    <row r="11983" s="22" customFormat="1" spans="1:2">
      <c r="A11983" s="102"/>
      <c r="B11983" s="152"/>
    </row>
    <row r="11984" s="22" customFormat="1" spans="1:2">
      <c r="A11984" s="102"/>
      <c r="B11984" s="152"/>
    </row>
    <row r="11985" s="22" customFormat="1" spans="1:2">
      <c r="A11985" s="102"/>
      <c r="B11985" s="152"/>
    </row>
    <row r="11986" s="22" customFormat="1" spans="1:2">
      <c r="A11986" s="102"/>
      <c r="B11986" s="152"/>
    </row>
    <row r="11987" s="22" customFormat="1" spans="1:2">
      <c r="A11987" s="102"/>
      <c r="B11987" s="152"/>
    </row>
    <row r="11988" s="22" customFormat="1" spans="1:2">
      <c r="A11988" s="102"/>
      <c r="B11988" s="152"/>
    </row>
    <row r="11989" s="22" customFormat="1" spans="1:2">
      <c r="A11989" s="102"/>
      <c r="B11989" s="152"/>
    </row>
    <row r="11990" s="22" customFormat="1" spans="1:2">
      <c r="A11990" s="102"/>
      <c r="B11990" s="152"/>
    </row>
    <row r="11991" s="22" customFormat="1" spans="1:2">
      <c r="A11991" s="102"/>
      <c r="B11991" s="152"/>
    </row>
    <row r="11992" s="22" customFormat="1" spans="1:2">
      <c r="A11992" s="102"/>
      <c r="B11992" s="152"/>
    </row>
    <row r="11993" s="22" customFormat="1" spans="1:2">
      <c r="A11993" s="102"/>
      <c r="B11993" s="152"/>
    </row>
    <row r="11994" s="22" customFormat="1" spans="1:2">
      <c r="A11994" s="102"/>
      <c r="B11994" s="152"/>
    </row>
    <row r="11995" s="22" customFormat="1" spans="1:2">
      <c r="A11995" s="102"/>
      <c r="B11995" s="152"/>
    </row>
    <row r="11996" s="22" customFormat="1" spans="1:2">
      <c r="A11996" s="102"/>
      <c r="B11996" s="152"/>
    </row>
    <row r="11997" s="22" customFormat="1" spans="1:2">
      <c r="A11997" s="102"/>
      <c r="B11997" s="152"/>
    </row>
    <row r="11998" s="22" customFormat="1" spans="1:2">
      <c r="A11998" s="102"/>
      <c r="B11998" s="152"/>
    </row>
    <row r="11999" s="22" customFormat="1" spans="1:2">
      <c r="A11999" s="102"/>
      <c r="B11999" s="152"/>
    </row>
    <row r="12000" s="22" customFormat="1" spans="1:2">
      <c r="A12000" s="102"/>
      <c r="B12000" s="152"/>
    </row>
    <row r="12001" s="22" customFormat="1" spans="1:2">
      <c r="A12001" s="102"/>
      <c r="B12001" s="152"/>
    </row>
    <row r="12002" s="22" customFormat="1" spans="1:2">
      <c r="A12002" s="102"/>
      <c r="B12002" s="152"/>
    </row>
    <row r="12003" s="22" customFormat="1" spans="1:2">
      <c r="A12003" s="102"/>
      <c r="B12003" s="152"/>
    </row>
    <row r="12004" s="22" customFormat="1" spans="1:2">
      <c r="A12004" s="102"/>
      <c r="B12004" s="152"/>
    </row>
    <row r="12005" s="22" customFormat="1" spans="1:2">
      <c r="A12005" s="102"/>
      <c r="B12005" s="152"/>
    </row>
    <row r="12006" s="22" customFormat="1" spans="1:2">
      <c r="A12006" s="102"/>
      <c r="B12006" s="152"/>
    </row>
    <row r="12007" s="22" customFormat="1" spans="1:2">
      <c r="A12007" s="102"/>
      <c r="B12007" s="152"/>
    </row>
    <row r="12008" s="22" customFormat="1" spans="1:2">
      <c r="A12008" s="102"/>
      <c r="B12008" s="152"/>
    </row>
    <row r="12009" s="22" customFormat="1" spans="1:2">
      <c r="A12009" s="102"/>
      <c r="B12009" s="152"/>
    </row>
    <row r="12010" s="22" customFormat="1" spans="1:2">
      <c r="A12010" s="102"/>
      <c r="B12010" s="152"/>
    </row>
    <row r="12011" s="22" customFormat="1" spans="1:2">
      <c r="A12011" s="102"/>
      <c r="B12011" s="152"/>
    </row>
    <row r="12012" s="22" customFormat="1" spans="1:2">
      <c r="A12012" s="102"/>
      <c r="B12012" s="152"/>
    </row>
    <row r="12013" s="22" customFormat="1" spans="1:2">
      <c r="A12013" s="102"/>
      <c r="B12013" s="152"/>
    </row>
    <row r="12014" s="22" customFormat="1" spans="1:2">
      <c r="A12014" s="102"/>
      <c r="B12014" s="152"/>
    </row>
    <row r="12015" s="22" customFormat="1" spans="1:2">
      <c r="A12015" s="102"/>
      <c r="B12015" s="152"/>
    </row>
    <row r="12016" s="22" customFormat="1" spans="1:2">
      <c r="A12016" s="102"/>
      <c r="B12016" s="152"/>
    </row>
    <row r="12017" s="22" customFormat="1" spans="1:2">
      <c r="A12017" s="102"/>
      <c r="B12017" s="152"/>
    </row>
    <row r="12018" s="22" customFormat="1" spans="1:2">
      <c r="A12018" s="102"/>
      <c r="B12018" s="152"/>
    </row>
    <row r="12019" s="22" customFormat="1" spans="1:2">
      <c r="A12019" s="102"/>
      <c r="B12019" s="152"/>
    </row>
    <row r="12020" s="22" customFormat="1" spans="1:2">
      <c r="A12020" s="102"/>
      <c r="B12020" s="152"/>
    </row>
    <row r="12021" s="22" customFormat="1" spans="1:2">
      <c r="A12021" s="102"/>
      <c r="B12021" s="152"/>
    </row>
    <row r="12022" s="22" customFormat="1" spans="1:2">
      <c r="A12022" s="102"/>
      <c r="B12022" s="152"/>
    </row>
    <row r="12023" s="22" customFormat="1" spans="1:2">
      <c r="A12023" s="102"/>
      <c r="B12023" s="152"/>
    </row>
    <row r="12024" s="22" customFormat="1" spans="1:2">
      <c r="A12024" s="102"/>
      <c r="B12024" s="152"/>
    </row>
    <row r="12025" s="22" customFormat="1" spans="1:2">
      <c r="A12025" s="102"/>
      <c r="B12025" s="152"/>
    </row>
    <row r="12026" s="22" customFormat="1" spans="1:2">
      <c r="A12026" s="102"/>
      <c r="B12026" s="152"/>
    </row>
    <row r="12027" s="22" customFormat="1" spans="1:2">
      <c r="A12027" s="102"/>
      <c r="B12027" s="152"/>
    </row>
    <row r="12028" s="22" customFormat="1" spans="1:2">
      <c r="A12028" s="102"/>
      <c r="B12028" s="152"/>
    </row>
    <row r="12029" s="22" customFormat="1" spans="1:2">
      <c r="A12029" s="102"/>
      <c r="B12029" s="152"/>
    </row>
    <row r="12030" s="22" customFormat="1" spans="1:2">
      <c r="A12030" s="102"/>
      <c r="B12030" s="152"/>
    </row>
    <row r="12031" s="22" customFormat="1" spans="1:2">
      <c r="A12031" s="102"/>
      <c r="B12031" s="152"/>
    </row>
    <row r="12032" s="22" customFormat="1" spans="1:2">
      <c r="A12032" s="102"/>
      <c r="B12032" s="152"/>
    </row>
    <row r="12033" s="22" customFormat="1" spans="1:2">
      <c r="A12033" s="102"/>
      <c r="B12033" s="152"/>
    </row>
    <row r="12034" s="22" customFormat="1" spans="1:2">
      <c r="A12034" s="102"/>
      <c r="B12034" s="152"/>
    </row>
    <row r="12035" s="22" customFormat="1" spans="1:2">
      <c r="A12035" s="102"/>
      <c r="B12035" s="152"/>
    </row>
    <row r="12036" s="22" customFormat="1" spans="1:2">
      <c r="A12036" s="102"/>
      <c r="B12036" s="152"/>
    </row>
    <row r="12037" s="22" customFormat="1" spans="1:2">
      <c r="A12037" s="102"/>
      <c r="B12037" s="152"/>
    </row>
    <row r="12038" s="22" customFormat="1" spans="1:2">
      <c r="A12038" s="102"/>
      <c r="B12038" s="152"/>
    </row>
    <row r="12039" s="22" customFormat="1" spans="1:2">
      <c r="A12039" s="102"/>
      <c r="B12039" s="152"/>
    </row>
    <row r="12040" s="22" customFormat="1" spans="1:2">
      <c r="A12040" s="102"/>
      <c r="B12040" s="152"/>
    </row>
    <row r="12041" s="22" customFormat="1" spans="1:2">
      <c r="A12041" s="102"/>
      <c r="B12041" s="152"/>
    </row>
    <row r="12042" s="22" customFormat="1" spans="1:2">
      <c r="A12042" s="102"/>
      <c r="B12042" s="152"/>
    </row>
    <row r="12043" s="22" customFormat="1" spans="1:2">
      <c r="A12043" s="102"/>
      <c r="B12043" s="152"/>
    </row>
    <row r="12044" s="22" customFormat="1" spans="1:2">
      <c r="A12044" s="102"/>
      <c r="B12044" s="152"/>
    </row>
    <row r="12045" s="22" customFormat="1" spans="1:2">
      <c r="A12045" s="102"/>
      <c r="B12045" s="152"/>
    </row>
    <row r="12046" s="22" customFormat="1" spans="1:2">
      <c r="A12046" s="102"/>
      <c r="B12046" s="152"/>
    </row>
    <row r="12047" s="22" customFormat="1" spans="1:2">
      <c r="A12047" s="102"/>
      <c r="B12047" s="152"/>
    </row>
    <row r="12048" s="22" customFormat="1" spans="1:2">
      <c r="A12048" s="102"/>
      <c r="B12048" s="152"/>
    </row>
    <row r="12049" s="22" customFormat="1" spans="1:2">
      <c r="A12049" s="102"/>
      <c r="B12049" s="152"/>
    </row>
    <row r="12050" s="22" customFormat="1" spans="1:2">
      <c r="A12050" s="102"/>
      <c r="B12050" s="152"/>
    </row>
    <row r="12051" s="22" customFormat="1" spans="1:2">
      <c r="A12051" s="102"/>
      <c r="B12051" s="152"/>
    </row>
    <row r="12052" s="22" customFormat="1" spans="1:2">
      <c r="A12052" s="102"/>
      <c r="B12052" s="152"/>
    </row>
    <row r="12053" s="22" customFormat="1" spans="1:2">
      <c r="A12053" s="102"/>
      <c r="B12053" s="152"/>
    </row>
    <row r="12054" s="22" customFormat="1" spans="1:2">
      <c r="A12054" s="102"/>
      <c r="B12054" s="152"/>
    </row>
    <row r="12055" s="22" customFormat="1" spans="1:2">
      <c r="A12055" s="102"/>
      <c r="B12055" s="152"/>
    </row>
    <row r="12056" s="22" customFormat="1" spans="1:2">
      <c r="A12056" s="102"/>
      <c r="B12056" s="152"/>
    </row>
    <row r="12057" s="22" customFormat="1" spans="1:2">
      <c r="A12057" s="102"/>
      <c r="B12057" s="152"/>
    </row>
    <row r="12058" s="22" customFormat="1" spans="1:2">
      <c r="A12058" s="102"/>
      <c r="B12058" s="152"/>
    </row>
    <row r="12059" s="22" customFormat="1" spans="1:2">
      <c r="A12059" s="102"/>
      <c r="B12059" s="152"/>
    </row>
    <row r="12060" s="22" customFormat="1" spans="1:2">
      <c r="A12060" s="102"/>
      <c r="B12060" s="152"/>
    </row>
    <row r="12061" s="22" customFormat="1" spans="1:2">
      <c r="A12061" s="102"/>
      <c r="B12061" s="152"/>
    </row>
    <row r="12062" s="22" customFormat="1" spans="1:2">
      <c r="A12062" s="102"/>
      <c r="B12062" s="152"/>
    </row>
    <row r="12063" s="22" customFormat="1" spans="1:2">
      <c r="A12063" s="102"/>
      <c r="B12063" s="152"/>
    </row>
    <row r="12064" s="22" customFormat="1" spans="1:2">
      <c r="A12064" s="102"/>
      <c r="B12064" s="152"/>
    </row>
    <row r="12065" s="22" customFormat="1" spans="1:2">
      <c r="A12065" s="102"/>
      <c r="B12065" s="152"/>
    </row>
    <row r="12066" s="22" customFormat="1" spans="1:2">
      <c r="A12066" s="102"/>
      <c r="B12066" s="152"/>
    </row>
    <row r="12067" s="22" customFormat="1" spans="1:2">
      <c r="A12067" s="102"/>
      <c r="B12067" s="152"/>
    </row>
    <row r="12068" s="22" customFormat="1" spans="1:2">
      <c r="A12068" s="102"/>
      <c r="B12068" s="152"/>
    </row>
    <row r="12069" s="22" customFormat="1" spans="1:2">
      <c r="A12069" s="102"/>
      <c r="B12069" s="152"/>
    </row>
    <row r="12070" s="22" customFormat="1" spans="1:2">
      <c r="A12070" s="102"/>
      <c r="B12070" s="152"/>
    </row>
    <row r="12071" s="22" customFormat="1" spans="1:2">
      <c r="A12071" s="102"/>
      <c r="B12071" s="152"/>
    </row>
    <row r="12072" s="22" customFormat="1" spans="1:2">
      <c r="A12072" s="102"/>
      <c r="B12072" s="152"/>
    </row>
    <row r="12073" s="22" customFormat="1" spans="1:2">
      <c r="A12073" s="102"/>
      <c r="B12073" s="152"/>
    </row>
    <row r="12074" s="22" customFormat="1" spans="1:2">
      <c r="A12074" s="102"/>
      <c r="B12074" s="152"/>
    </row>
    <row r="12075" s="22" customFormat="1" spans="1:2">
      <c r="A12075" s="102"/>
      <c r="B12075" s="152"/>
    </row>
    <row r="12076" s="22" customFormat="1" spans="1:2">
      <c r="A12076" s="102"/>
      <c r="B12076" s="152"/>
    </row>
    <row r="12077" s="22" customFormat="1" spans="1:2">
      <c r="A12077" s="102"/>
      <c r="B12077" s="152"/>
    </row>
    <row r="12078" s="22" customFormat="1" spans="1:2">
      <c r="A12078" s="102"/>
      <c r="B12078" s="152"/>
    </row>
    <row r="12079" s="22" customFormat="1" spans="1:2">
      <c r="A12079" s="102"/>
      <c r="B12079" s="152"/>
    </row>
    <row r="12080" s="22" customFormat="1" spans="1:2">
      <c r="A12080" s="102"/>
      <c r="B12080" s="152"/>
    </row>
    <row r="12081" s="22" customFormat="1" spans="1:2">
      <c r="A12081" s="102"/>
      <c r="B12081" s="152"/>
    </row>
    <row r="12082" s="22" customFormat="1" spans="1:2">
      <c r="A12082" s="102"/>
      <c r="B12082" s="152"/>
    </row>
    <row r="12083" s="22" customFormat="1" spans="1:2">
      <c r="A12083" s="102"/>
      <c r="B12083" s="152"/>
    </row>
    <row r="12084" s="22" customFormat="1" spans="1:2">
      <c r="A12084" s="102"/>
      <c r="B12084" s="152"/>
    </row>
    <row r="12085" s="22" customFormat="1" spans="1:2">
      <c r="A12085" s="102"/>
      <c r="B12085" s="152"/>
    </row>
    <row r="12086" s="22" customFormat="1" spans="1:2">
      <c r="A12086" s="102"/>
      <c r="B12086" s="152"/>
    </row>
    <row r="12087" s="22" customFormat="1" spans="1:2">
      <c r="A12087" s="102"/>
      <c r="B12087" s="152"/>
    </row>
    <row r="12088" s="22" customFormat="1" spans="1:2">
      <c r="A12088" s="102"/>
      <c r="B12088" s="152"/>
    </row>
    <row r="12089" s="22" customFormat="1" spans="1:2">
      <c r="A12089" s="102"/>
      <c r="B12089" s="152"/>
    </row>
    <row r="12090" s="22" customFormat="1" spans="1:2">
      <c r="A12090" s="102"/>
      <c r="B12090" s="152"/>
    </row>
    <row r="12091" s="22" customFormat="1" spans="1:2">
      <c r="A12091" s="102"/>
      <c r="B12091" s="152"/>
    </row>
    <row r="12092" s="22" customFormat="1" spans="1:2">
      <c r="A12092" s="102"/>
      <c r="B12092" s="152"/>
    </row>
    <row r="12093" s="22" customFormat="1" spans="1:2">
      <c r="A12093" s="102"/>
      <c r="B12093" s="152"/>
    </row>
    <row r="12094" s="22" customFormat="1" spans="1:2">
      <c r="A12094" s="102"/>
      <c r="B12094" s="152"/>
    </row>
    <row r="12095" s="22" customFormat="1" spans="1:2">
      <c r="A12095" s="102"/>
      <c r="B12095" s="152"/>
    </row>
    <row r="12096" s="22" customFormat="1" spans="1:2">
      <c r="A12096" s="102"/>
      <c r="B12096" s="152"/>
    </row>
    <row r="12097" s="22" customFormat="1" spans="1:2">
      <c r="A12097" s="102"/>
      <c r="B12097" s="152"/>
    </row>
    <row r="12098" s="22" customFormat="1" spans="1:2">
      <c r="A12098" s="102"/>
      <c r="B12098" s="152"/>
    </row>
    <row r="12099" s="22" customFormat="1" spans="1:2">
      <c r="A12099" s="102"/>
      <c r="B12099" s="152"/>
    </row>
    <row r="12100" s="22" customFormat="1" spans="1:2">
      <c r="A12100" s="102"/>
      <c r="B12100" s="152"/>
    </row>
    <row r="12101" s="22" customFormat="1" spans="1:2">
      <c r="A12101" s="102"/>
      <c r="B12101" s="152"/>
    </row>
    <row r="12102" s="22" customFormat="1" spans="1:2">
      <c r="A12102" s="102"/>
      <c r="B12102" s="152"/>
    </row>
    <row r="12103" s="22" customFormat="1" spans="1:2">
      <c r="A12103" s="102"/>
      <c r="B12103" s="152"/>
    </row>
    <row r="12104" s="22" customFormat="1" spans="1:2">
      <c r="A12104" s="102"/>
      <c r="B12104" s="152"/>
    </row>
    <row r="12105" s="22" customFormat="1" spans="1:2">
      <c r="A12105" s="102"/>
      <c r="B12105" s="152"/>
    </row>
    <row r="12106" s="22" customFormat="1" spans="1:2">
      <c r="A12106" s="102"/>
      <c r="B12106" s="152"/>
    </row>
    <row r="12107" s="22" customFormat="1" spans="1:2">
      <c r="A12107" s="102"/>
      <c r="B12107" s="152"/>
    </row>
    <row r="12108" s="22" customFormat="1" spans="1:2">
      <c r="A12108" s="102"/>
      <c r="B12108" s="152"/>
    </row>
    <row r="12109" s="22" customFormat="1" spans="1:2">
      <c r="A12109" s="102"/>
      <c r="B12109" s="152"/>
    </row>
    <row r="12110" s="22" customFormat="1" spans="1:2">
      <c r="A12110" s="102"/>
      <c r="B12110" s="152"/>
    </row>
    <row r="12111" s="22" customFormat="1" spans="1:2">
      <c r="A12111" s="102"/>
      <c r="B12111" s="152"/>
    </row>
    <row r="12112" s="22" customFormat="1" spans="1:2">
      <c r="A12112" s="102"/>
      <c r="B12112" s="152"/>
    </row>
    <row r="12113" s="22" customFormat="1" spans="1:2">
      <c r="A12113" s="102"/>
      <c r="B12113" s="152"/>
    </row>
    <row r="12114" s="22" customFormat="1" spans="1:2">
      <c r="A12114" s="102"/>
      <c r="B12114" s="152"/>
    </row>
    <row r="12115" s="22" customFormat="1" spans="1:2">
      <c r="A12115" s="102"/>
      <c r="B12115" s="152"/>
    </row>
    <row r="12116" s="22" customFormat="1" spans="1:2">
      <c r="A12116" s="102"/>
      <c r="B12116" s="152"/>
    </row>
    <row r="12117" s="22" customFormat="1" spans="1:2">
      <c r="A12117" s="102"/>
      <c r="B12117" s="152"/>
    </row>
    <row r="12118" s="22" customFormat="1" spans="1:2">
      <c r="A12118" s="102"/>
      <c r="B12118" s="152"/>
    </row>
    <row r="12119" s="22" customFormat="1" spans="1:2">
      <c r="A12119" s="102"/>
      <c r="B12119" s="152"/>
    </row>
    <row r="12120" s="22" customFormat="1" spans="1:2">
      <c r="A12120" s="102"/>
      <c r="B12120" s="152"/>
    </row>
    <row r="12121" s="22" customFormat="1" spans="1:2">
      <c r="A12121" s="102"/>
      <c r="B12121" s="152"/>
    </row>
    <row r="12122" s="22" customFormat="1" spans="1:2">
      <c r="A12122" s="102"/>
      <c r="B12122" s="152"/>
    </row>
    <row r="12123" s="22" customFormat="1" spans="1:2">
      <c r="A12123" s="102"/>
      <c r="B12123" s="152"/>
    </row>
    <row r="12124" s="22" customFormat="1" spans="1:2">
      <c r="A12124" s="102"/>
      <c r="B12124" s="152"/>
    </row>
    <row r="12125" s="22" customFormat="1" spans="1:2">
      <c r="A12125" s="102"/>
      <c r="B12125" s="152"/>
    </row>
    <row r="12126" s="22" customFormat="1" spans="1:2">
      <c r="A12126" s="102"/>
      <c r="B12126" s="152"/>
    </row>
    <row r="12127" s="22" customFormat="1" spans="1:2">
      <c r="A12127" s="102"/>
      <c r="B12127" s="152"/>
    </row>
    <row r="12128" s="22" customFormat="1" spans="1:2">
      <c r="A12128" s="102"/>
      <c r="B12128" s="152"/>
    </row>
    <row r="12129" s="22" customFormat="1" spans="1:2">
      <c r="A12129" s="102"/>
      <c r="B12129" s="152"/>
    </row>
    <row r="12130" s="22" customFormat="1" spans="1:2">
      <c r="A12130" s="102"/>
      <c r="B12130" s="152"/>
    </row>
    <row r="12131" s="22" customFormat="1" spans="1:2">
      <c r="A12131" s="102"/>
      <c r="B12131" s="152"/>
    </row>
    <row r="12132" s="22" customFormat="1" spans="1:2">
      <c r="A12132" s="102"/>
      <c r="B12132" s="152"/>
    </row>
    <row r="12133" s="22" customFormat="1" spans="1:2">
      <c r="A12133" s="102"/>
      <c r="B12133" s="152"/>
    </row>
    <row r="12134" s="22" customFormat="1" spans="1:2">
      <c r="A12134" s="102"/>
      <c r="B12134" s="152"/>
    </row>
    <row r="12135" s="22" customFormat="1" spans="1:2">
      <c r="A12135" s="102"/>
      <c r="B12135" s="152"/>
    </row>
    <row r="12136" s="22" customFormat="1" spans="1:2">
      <c r="A12136" s="102"/>
      <c r="B12136" s="152"/>
    </row>
    <row r="12137" s="22" customFormat="1" spans="1:2">
      <c r="A12137" s="102"/>
      <c r="B12137" s="152"/>
    </row>
    <row r="12138" s="22" customFormat="1" spans="1:2">
      <c r="A12138" s="102"/>
      <c r="B12138" s="152"/>
    </row>
    <row r="12139" s="22" customFormat="1" spans="1:2">
      <c r="A12139" s="102"/>
      <c r="B12139" s="152"/>
    </row>
    <row r="12140" s="22" customFormat="1" spans="1:2">
      <c r="A12140" s="102"/>
      <c r="B12140" s="152"/>
    </row>
    <row r="12141" s="22" customFormat="1" spans="1:2">
      <c r="A12141" s="102"/>
      <c r="B12141" s="152"/>
    </row>
    <row r="12142" s="22" customFormat="1" spans="1:2">
      <c r="A12142" s="102"/>
      <c r="B12142" s="152"/>
    </row>
    <row r="12143" s="22" customFormat="1" spans="1:2">
      <c r="A12143" s="102"/>
      <c r="B12143" s="152"/>
    </row>
    <row r="12144" s="22" customFormat="1" spans="1:2">
      <c r="A12144" s="102"/>
      <c r="B12144" s="152"/>
    </row>
    <row r="12145" s="22" customFormat="1" spans="1:2">
      <c r="A12145" s="102"/>
      <c r="B12145" s="152"/>
    </row>
    <row r="12146" s="22" customFormat="1" spans="1:2">
      <c r="A12146" s="102"/>
      <c r="B12146" s="152"/>
    </row>
    <row r="12147" s="22" customFormat="1" spans="1:2">
      <c r="A12147" s="102"/>
      <c r="B12147" s="152"/>
    </row>
    <row r="12148" s="22" customFormat="1" spans="1:2">
      <c r="A12148" s="102"/>
      <c r="B12148" s="152"/>
    </row>
    <row r="12149" s="22" customFormat="1" spans="1:2">
      <c r="A12149" s="102"/>
      <c r="B12149" s="152"/>
    </row>
    <row r="12150" s="22" customFormat="1" spans="1:2">
      <c r="A12150" s="102"/>
      <c r="B12150" s="152"/>
    </row>
    <row r="12151" s="22" customFormat="1" spans="1:2">
      <c r="A12151" s="102"/>
      <c r="B12151" s="152"/>
    </row>
    <row r="12152" s="22" customFormat="1" spans="1:2">
      <c r="A12152" s="102"/>
      <c r="B12152" s="152"/>
    </row>
    <row r="12153" s="22" customFormat="1" spans="1:2">
      <c r="A12153" s="102"/>
      <c r="B12153" s="152"/>
    </row>
    <row r="12154" s="22" customFormat="1" spans="1:2">
      <c r="A12154" s="102"/>
      <c r="B12154" s="152"/>
    </row>
    <row r="12155" s="22" customFormat="1" spans="1:2">
      <c r="A12155" s="102"/>
      <c r="B12155" s="152"/>
    </row>
    <row r="12156" s="22" customFormat="1" spans="1:2">
      <c r="A12156" s="102"/>
      <c r="B12156" s="152"/>
    </row>
    <row r="12157" s="22" customFormat="1" spans="1:2">
      <c r="A12157" s="102"/>
      <c r="B12157" s="152"/>
    </row>
    <row r="12158" s="22" customFormat="1" spans="1:2">
      <c r="A12158" s="102"/>
      <c r="B12158" s="152"/>
    </row>
    <row r="12159" s="22" customFormat="1" spans="1:2">
      <c r="A12159" s="102"/>
      <c r="B12159" s="152"/>
    </row>
    <row r="12160" s="22" customFormat="1" spans="1:2">
      <c r="A12160" s="102"/>
      <c r="B12160" s="152"/>
    </row>
    <row r="12161" s="22" customFormat="1" spans="1:2">
      <c r="A12161" s="102"/>
      <c r="B12161" s="152"/>
    </row>
    <row r="12162" s="22" customFormat="1" spans="1:2">
      <c r="A12162" s="102"/>
      <c r="B12162" s="152"/>
    </row>
    <row r="12163" s="22" customFormat="1" spans="1:2">
      <c r="A12163" s="102"/>
      <c r="B12163" s="152"/>
    </row>
    <row r="12164" s="22" customFormat="1" spans="1:2">
      <c r="A12164" s="102"/>
      <c r="B12164" s="152"/>
    </row>
    <row r="12165" s="22" customFormat="1" spans="1:2">
      <c r="A12165" s="102"/>
      <c r="B12165" s="152"/>
    </row>
    <row r="12166" s="22" customFormat="1" spans="1:2">
      <c r="A12166" s="102"/>
      <c r="B12166" s="152"/>
    </row>
    <row r="12167" s="22" customFormat="1" spans="1:2">
      <c r="A12167" s="102"/>
      <c r="B12167" s="152"/>
    </row>
    <row r="12168" s="22" customFormat="1" spans="1:2">
      <c r="A12168" s="102"/>
      <c r="B12168" s="152"/>
    </row>
    <row r="12169" s="22" customFormat="1" spans="1:2">
      <c r="A12169" s="102"/>
      <c r="B12169" s="152"/>
    </row>
    <row r="12170" s="22" customFormat="1" spans="1:2">
      <c r="A12170" s="102"/>
      <c r="B12170" s="152"/>
    </row>
    <row r="12171" s="22" customFormat="1" spans="1:2">
      <c r="A12171" s="102"/>
      <c r="B12171" s="152"/>
    </row>
    <row r="12172" s="22" customFormat="1" spans="1:2">
      <c r="A12172" s="102"/>
      <c r="B12172" s="152"/>
    </row>
    <row r="12173" s="22" customFormat="1" spans="1:2">
      <c r="A12173" s="102"/>
      <c r="B12173" s="152"/>
    </row>
    <row r="12174" s="22" customFormat="1" spans="1:2">
      <c r="A12174" s="102"/>
      <c r="B12174" s="152"/>
    </row>
    <row r="12175" s="22" customFormat="1" spans="1:2">
      <c r="A12175" s="102"/>
      <c r="B12175" s="152"/>
    </row>
    <row r="12176" s="22" customFormat="1" spans="1:2">
      <c r="A12176" s="102"/>
      <c r="B12176" s="152"/>
    </row>
    <row r="12177" s="22" customFormat="1" spans="1:2">
      <c r="A12177" s="102"/>
      <c r="B12177" s="152"/>
    </row>
    <row r="12178" s="22" customFormat="1" spans="1:2">
      <c r="A12178" s="102"/>
      <c r="B12178" s="152"/>
    </row>
    <row r="12179" s="22" customFormat="1" spans="1:2">
      <c r="A12179" s="102"/>
      <c r="B12179" s="152"/>
    </row>
    <row r="12180" s="22" customFormat="1" spans="1:2">
      <c r="A12180" s="102"/>
      <c r="B12180" s="152"/>
    </row>
    <row r="12181" s="22" customFormat="1" spans="1:2">
      <c r="A12181" s="102"/>
      <c r="B12181" s="152"/>
    </row>
    <row r="12182" s="22" customFormat="1" spans="1:2">
      <c r="A12182" s="102"/>
      <c r="B12182" s="152"/>
    </row>
    <row r="12183" s="22" customFormat="1" spans="1:2">
      <c r="A12183" s="102"/>
      <c r="B12183" s="152"/>
    </row>
    <row r="12184" s="22" customFormat="1" spans="1:2">
      <c r="A12184" s="102"/>
      <c r="B12184" s="152"/>
    </row>
    <row r="12185" s="22" customFormat="1" spans="1:2">
      <c r="A12185" s="102"/>
      <c r="B12185" s="152"/>
    </row>
    <row r="12186" s="22" customFormat="1" spans="1:2">
      <c r="A12186" s="102"/>
      <c r="B12186" s="152"/>
    </row>
    <row r="12187" s="22" customFormat="1" spans="1:2">
      <c r="A12187" s="102"/>
      <c r="B12187" s="152"/>
    </row>
    <row r="12188" s="22" customFormat="1" spans="1:2">
      <c r="A12188" s="102"/>
      <c r="B12188" s="152"/>
    </row>
    <row r="12189" s="22" customFormat="1" spans="1:2">
      <c r="A12189" s="102"/>
      <c r="B12189" s="152"/>
    </row>
    <row r="12190" s="22" customFormat="1" spans="1:2">
      <c r="A12190" s="102"/>
      <c r="B12190" s="152"/>
    </row>
    <row r="12191" s="22" customFormat="1" spans="1:2">
      <c r="A12191" s="102"/>
      <c r="B12191" s="152"/>
    </row>
    <row r="12192" s="22" customFormat="1" spans="1:2">
      <c r="A12192" s="102"/>
      <c r="B12192" s="152"/>
    </row>
    <row r="12193" s="22" customFormat="1" spans="1:2">
      <c r="A12193" s="102"/>
      <c r="B12193" s="152"/>
    </row>
    <row r="12194" s="22" customFormat="1" spans="1:2">
      <c r="A12194" s="102"/>
      <c r="B12194" s="152"/>
    </row>
    <row r="12195" s="22" customFormat="1" spans="1:2">
      <c r="A12195" s="102"/>
      <c r="B12195" s="152"/>
    </row>
    <row r="12196" s="22" customFormat="1" spans="1:2">
      <c r="A12196" s="102"/>
      <c r="B12196" s="152"/>
    </row>
    <row r="12197" s="22" customFormat="1" spans="1:2">
      <c r="A12197" s="102"/>
      <c r="B12197" s="152"/>
    </row>
    <row r="12198" s="22" customFormat="1" spans="1:2">
      <c r="A12198" s="102"/>
      <c r="B12198" s="152"/>
    </row>
    <row r="12199" s="22" customFormat="1" spans="1:2">
      <c r="A12199" s="102"/>
      <c r="B12199" s="152"/>
    </row>
    <row r="12200" s="22" customFormat="1" spans="1:2">
      <c r="A12200" s="102"/>
      <c r="B12200" s="152"/>
    </row>
    <row r="12201" s="22" customFormat="1" spans="1:2">
      <c r="A12201" s="102"/>
      <c r="B12201" s="152"/>
    </row>
    <row r="12202" s="22" customFormat="1" spans="1:2">
      <c r="A12202" s="102"/>
      <c r="B12202" s="152"/>
    </row>
    <row r="12203" s="22" customFormat="1" spans="1:2">
      <c r="A12203" s="102"/>
      <c r="B12203" s="152"/>
    </row>
    <row r="12204" s="22" customFormat="1" spans="1:2">
      <c r="A12204" s="102"/>
      <c r="B12204" s="152"/>
    </row>
    <row r="12205" s="22" customFormat="1" spans="1:2">
      <c r="A12205" s="102"/>
      <c r="B12205" s="152"/>
    </row>
    <row r="12206" s="22" customFormat="1" spans="1:2">
      <c r="A12206" s="102"/>
      <c r="B12206" s="152"/>
    </row>
    <row r="12207" s="22" customFormat="1" spans="1:2">
      <c r="A12207" s="102"/>
      <c r="B12207" s="152"/>
    </row>
    <row r="12208" s="22" customFormat="1" spans="1:2">
      <c r="A12208" s="102"/>
      <c r="B12208" s="152"/>
    </row>
    <row r="12209" s="22" customFormat="1" spans="1:2">
      <c r="A12209" s="102"/>
      <c r="B12209" s="152"/>
    </row>
    <row r="12210" s="22" customFormat="1" spans="1:2">
      <c r="A12210" s="102"/>
      <c r="B12210" s="152"/>
    </row>
    <row r="12211" s="22" customFormat="1" spans="1:2">
      <c r="A12211" s="102"/>
      <c r="B12211" s="152"/>
    </row>
    <row r="12212" s="22" customFormat="1" spans="1:2">
      <c r="A12212" s="102"/>
      <c r="B12212" s="152"/>
    </row>
    <row r="12213" s="22" customFormat="1" spans="1:2">
      <c r="A12213" s="102"/>
      <c r="B12213" s="152"/>
    </row>
    <row r="12214" s="22" customFormat="1" spans="1:2">
      <c r="A12214" s="102"/>
      <c r="B12214" s="152"/>
    </row>
    <row r="12215" s="22" customFormat="1" spans="1:2">
      <c r="A12215" s="102"/>
      <c r="B12215" s="152"/>
    </row>
    <row r="12216" s="22" customFormat="1" spans="1:2">
      <c r="A12216" s="102"/>
      <c r="B12216" s="152"/>
    </row>
    <row r="12217" s="22" customFormat="1" spans="1:2">
      <c r="A12217" s="102"/>
      <c r="B12217" s="152"/>
    </row>
    <row r="12218" s="22" customFormat="1" spans="1:2">
      <c r="A12218" s="102"/>
      <c r="B12218" s="152"/>
    </row>
    <row r="12219" s="22" customFormat="1" spans="1:2">
      <c r="A12219" s="102"/>
      <c r="B12219" s="152"/>
    </row>
    <row r="12220" s="22" customFormat="1" spans="1:2">
      <c r="A12220" s="102"/>
      <c r="B12220" s="152"/>
    </row>
    <row r="12221" s="22" customFormat="1" spans="1:2">
      <c r="A12221" s="102"/>
      <c r="B12221" s="152"/>
    </row>
    <row r="12222" s="22" customFormat="1" spans="1:2">
      <c r="A12222" s="102"/>
      <c r="B12222" s="152"/>
    </row>
    <row r="12223" s="22" customFormat="1" spans="1:2">
      <c r="A12223" s="102"/>
      <c r="B12223" s="152"/>
    </row>
    <row r="12224" s="22" customFormat="1" spans="1:2">
      <c r="A12224" s="102"/>
      <c r="B12224" s="152"/>
    </row>
    <row r="12225" s="22" customFormat="1" spans="1:2">
      <c r="A12225" s="102"/>
      <c r="B12225" s="152"/>
    </row>
    <row r="12226" s="22" customFormat="1" spans="1:2">
      <c r="A12226" s="102"/>
      <c r="B12226" s="152"/>
    </row>
    <row r="12227" s="22" customFormat="1" spans="1:2">
      <c r="A12227" s="102"/>
      <c r="B12227" s="152"/>
    </row>
    <row r="12228" s="22" customFormat="1" spans="1:2">
      <c r="A12228" s="102"/>
      <c r="B12228" s="152"/>
    </row>
    <row r="12229" s="22" customFormat="1" spans="1:2">
      <c r="A12229" s="102"/>
      <c r="B12229" s="152"/>
    </row>
    <row r="12230" s="22" customFormat="1" spans="1:2">
      <c r="A12230" s="102"/>
      <c r="B12230" s="152"/>
    </row>
    <row r="12231" s="22" customFormat="1" spans="1:2">
      <c r="A12231" s="102"/>
      <c r="B12231" s="152"/>
    </row>
    <row r="12232" s="22" customFormat="1" spans="1:2">
      <c r="A12232" s="102"/>
      <c r="B12232" s="152"/>
    </row>
    <row r="12233" s="22" customFormat="1" spans="1:2">
      <c r="A12233" s="102"/>
      <c r="B12233" s="152"/>
    </row>
    <row r="12234" s="22" customFormat="1" spans="1:2">
      <c r="A12234" s="102"/>
      <c r="B12234" s="152"/>
    </row>
    <row r="12235" s="22" customFormat="1" spans="1:2">
      <c r="A12235" s="102"/>
      <c r="B12235" s="152"/>
    </row>
    <row r="12236" s="22" customFormat="1" spans="1:2">
      <c r="A12236" s="102"/>
      <c r="B12236" s="152"/>
    </row>
    <row r="12237" s="22" customFormat="1" spans="1:2">
      <c r="A12237" s="102"/>
      <c r="B12237" s="152"/>
    </row>
    <row r="12238" s="22" customFormat="1" spans="1:2">
      <c r="A12238" s="102"/>
      <c r="B12238" s="152"/>
    </row>
    <row r="12239" s="22" customFormat="1" spans="1:2">
      <c r="A12239" s="102"/>
      <c r="B12239" s="152"/>
    </row>
    <row r="12240" s="22" customFormat="1" spans="1:2">
      <c r="A12240" s="102"/>
      <c r="B12240" s="152"/>
    </row>
    <row r="12241" s="22" customFormat="1" spans="1:2">
      <c r="A12241" s="102"/>
      <c r="B12241" s="152"/>
    </row>
    <row r="12242" s="22" customFormat="1" spans="1:2">
      <c r="A12242" s="102"/>
      <c r="B12242" s="152"/>
    </row>
    <row r="12243" s="22" customFormat="1" spans="1:2">
      <c r="A12243" s="102"/>
      <c r="B12243" s="152"/>
    </row>
    <row r="12244" s="22" customFormat="1" spans="1:2">
      <c r="A12244" s="102"/>
      <c r="B12244" s="152"/>
    </row>
    <row r="12245" s="22" customFormat="1" spans="1:2">
      <c r="A12245" s="102"/>
      <c r="B12245" s="152"/>
    </row>
    <row r="12246" s="22" customFormat="1" spans="1:2">
      <c r="A12246" s="102"/>
      <c r="B12246" s="152"/>
    </row>
    <row r="12247" s="22" customFormat="1" spans="1:2">
      <c r="A12247" s="102"/>
      <c r="B12247" s="152"/>
    </row>
    <row r="12248" s="22" customFormat="1" spans="1:2">
      <c r="A12248" s="102"/>
      <c r="B12248" s="152"/>
    </row>
    <row r="12249" s="22" customFormat="1" spans="1:2">
      <c r="A12249" s="102"/>
      <c r="B12249" s="152"/>
    </row>
    <row r="12250" s="22" customFormat="1" spans="1:2">
      <c r="A12250" s="102"/>
      <c r="B12250" s="152"/>
    </row>
    <row r="12251" s="22" customFormat="1" spans="1:2">
      <c r="A12251" s="102"/>
      <c r="B12251" s="152"/>
    </row>
    <row r="12252" s="22" customFormat="1" spans="1:2">
      <c r="A12252" s="102"/>
      <c r="B12252" s="152"/>
    </row>
    <row r="12253" s="22" customFormat="1" spans="1:2">
      <c r="A12253" s="102"/>
      <c r="B12253" s="152"/>
    </row>
    <row r="12254" s="22" customFormat="1" spans="1:2">
      <c r="A12254" s="102"/>
      <c r="B12254" s="152"/>
    </row>
    <row r="12255" s="22" customFormat="1" spans="1:2">
      <c r="A12255" s="102"/>
      <c r="B12255" s="152"/>
    </row>
    <row r="12256" s="22" customFormat="1" spans="1:2">
      <c r="A12256" s="102"/>
      <c r="B12256" s="152"/>
    </row>
    <row r="12257" s="22" customFormat="1" spans="1:2">
      <c r="A12257" s="102"/>
      <c r="B12257" s="152"/>
    </row>
    <row r="12258" s="22" customFormat="1" spans="1:2">
      <c r="A12258" s="102"/>
      <c r="B12258" s="152"/>
    </row>
    <row r="12259" s="22" customFormat="1" spans="1:2">
      <c r="A12259" s="102"/>
      <c r="B12259" s="152"/>
    </row>
    <row r="12260" s="22" customFormat="1" spans="1:2">
      <c r="A12260" s="102"/>
      <c r="B12260" s="152"/>
    </row>
    <row r="12261" s="22" customFormat="1" spans="1:2">
      <c r="A12261" s="102"/>
      <c r="B12261" s="152"/>
    </row>
    <row r="12262" s="22" customFormat="1" spans="1:2">
      <c r="A12262" s="102"/>
      <c r="B12262" s="152"/>
    </row>
    <row r="12263" s="22" customFormat="1" spans="1:2">
      <c r="A12263" s="102"/>
      <c r="B12263" s="152"/>
    </row>
    <row r="12264" s="22" customFormat="1" spans="1:2">
      <c r="A12264" s="102"/>
      <c r="B12264" s="152"/>
    </row>
    <row r="12265" s="22" customFormat="1" spans="1:2">
      <c r="A12265" s="102"/>
      <c r="B12265" s="152"/>
    </row>
    <row r="12266" s="22" customFormat="1" spans="1:2">
      <c r="A12266" s="102"/>
      <c r="B12266" s="152"/>
    </row>
    <row r="12267" s="22" customFormat="1" spans="1:2">
      <c r="A12267" s="102"/>
      <c r="B12267" s="152"/>
    </row>
    <row r="12268" s="22" customFormat="1" spans="1:2">
      <c r="A12268" s="102"/>
      <c r="B12268" s="152"/>
    </row>
    <row r="12269" s="22" customFormat="1" spans="1:2">
      <c r="A12269" s="102"/>
      <c r="B12269" s="152"/>
    </row>
    <row r="12270" s="22" customFormat="1" spans="1:2">
      <c r="A12270" s="102"/>
      <c r="B12270" s="152"/>
    </row>
    <row r="12271" s="22" customFormat="1" spans="1:2">
      <c r="A12271" s="102"/>
      <c r="B12271" s="152"/>
    </row>
    <row r="12272" s="22" customFormat="1" spans="1:2">
      <c r="A12272" s="102"/>
      <c r="B12272" s="152"/>
    </row>
    <row r="12273" s="22" customFormat="1" spans="1:2">
      <c r="A12273" s="102"/>
      <c r="B12273" s="152"/>
    </row>
    <row r="12274" s="22" customFormat="1" spans="1:2">
      <c r="A12274" s="102"/>
      <c r="B12274" s="152"/>
    </row>
    <row r="12275" s="22" customFormat="1" spans="1:2">
      <c r="A12275" s="102"/>
      <c r="B12275" s="152"/>
    </row>
    <row r="12276" s="22" customFormat="1" spans="1:2">
      <c r="A12276" s="102"/>
      <c r="B12276" s="152"/>
    </row>
    <row r="12277" s="22" customFormat="1" spans="1:2">
      <c r="A12277" s="102"/>
      <c r="B12277" s="152"/>
    </row>
    <row r="12278" s="22" customFormat="1" spans="1:2">
      <c r="A12278" s="102"/>
      <c r="B12278" s="152"/>
    </row>
    <row r="12279" s="22" customFormat="1" spans="1:2">
      <c r="A12279" s="102"/>
      <c r="B12279" s="152"/>
    </row>
    <row r="12280" s="22" customFormat="1" spans="1:2">
      <c r="A12280" s="102"/>
      <c r="B12280" s="152"/>
    </row>
    <row r="12281" s="22" customFormat="1" spans="1:2">
      <c r="A12281" s="102"/>
      <c r="B12281" s="152"/>
    </row>
    <row r="12282" s="22" customFormat="1" spans="1:2">
      <c r="A12282" s="102"/>
      <c r="B12282" s="152"/>
    </row>
    <row r="12283" s="22" customFormat="1" spans="1:2">
      <c r="A12283" s="102"/>
      <c r="B12283" s="152"/>
    </row>
    <row r="12284" s="22" customFormat="1" spans="1:2">
      <c r="A12284" s="102"/>
      <c r="B12284" s="152"/>
    </row>
    <row r="12285" s="22" customFormat="1" spans="1:2">
      <c r="A12285" s="102"/>
      <c r="B12285" s="152"/>
    </row>
    <row r="12286" s="22" customFormat="1" spans="1:2">
      <c r="A12286" s="102"/>
      <c r="B12286" s="152"/>
    </row>
    <row r="12287" s="22" customFormat="1" spans="1:2">
      <c r="A12287" s="102"/>
      <c r="B12287" s="152"/>
    </row>
    <row r="12288" s="22" customFormat="1" spans="1:2">
      <c r="A12288" s="102"/>
      <c r="B12288" s="152"/>
    </row>
    <row r="12289" s="22" customFormat="1" spans="1:2">
      <c r="A12289" s="102"/>
      <c r="B12289" s="152"/>
    </row>
    <row r="12290" s="22" customFormat="1" spans="1:2">
      <c r="A12290" s="102"/>
      <c r="B12290" s="152"/>
    </row>
    <row r="12291" s="22" customFormat="1" spans="1:2">
      <c r="A12291" s="102"/>
      <c r="B12291" s="152"/>
    </row>
    <row r="12292" s="22" customFormat="1" spans="1:2">
      <c r="A12292" s="102"/>
      <c r="B12292" s="152"/>
    </row>
    <row r="12293" s="22" customFormat="1" spans="1:2">
      <c r="A12293" s="102"/>
      <c r="B12293" s="152"/>
    </row>
    <row r="12294" s="22" customFormat="1" spans="1:2">
      <c r="A12294" s="102"/>
      <c r="B12294" s="152"/>
    </row>
    <row r="12295" s="22" customFormat="1" spans="1:2">
      <c r="A12295" s="102"/>
      <c r="B12295" s="152"/>
    </row>
    <row r="12296" s="22" customFormat="1" spans="1:2">
      <c r="A12296" s="102"/>
      <c r="B12296" s="152"/>
    </row>
    <row r="12297" s="22" customFormat="1" spans="1:2">
      <c r="A12297" s="102"/>
      <c r="B12297" s="152"/>
    </row>
    <row r="12298" s="22" customFormat="1" spans="1:2">
      <c r="A12298" s="102"/>
      <c r="B12298" s="152"/>
    </row>
    <row r="12299" s="22" customFormat="1" spans="1:2">
      <c r="A12299" s="102"/>
      <c r="B12299" s="152"/>
    </row>
    <row r="12300" s="22" customFormat="1" spans="1:2">
      <c r="A12300" s="102"/>
      <c r="B12300" s="152"/>
    </row>
    <row r="12301" s="22" customFormat="1" spans="1:2">
      <c r="A12301" s="102"/>
      <c r="B12301" s="152"/>
    </row>
    <row r="12302" s="22" customFormat="1" spans="1:2">
      <c r="A12302" s="102"/>
      <c r="B12302" s="152"/>
    </row>
    <row r="12303" s="22" customFormat="1" spans="1:2">
      <c r="A12303" s="102"/>
      <c r="B12303" s="152"/>
    </row>
    <row r="12304" s="22" customFormat="1" spans="1:2">
      <c r="A12304" s="102"/>
      <c r="B12304" s="152"/>
    </row>
    <row r="12305" s="22" customFormat="1" spans="1:2">
      <c r="A12305" s="102"/>
      <c r="B12305" s="152"/>
    </row>
    <row r="12306" s="22" customFormat="1" spans="1:2">
      <c r="A12306" s="102"/>
      <c r="B12306" s="152"/>
    </row>
    <row r="12307" s="22" customFormat="1" spans="1:2">
      <c r="A12307" s="102"/>
      <c r="B12307" s="152"/>
    </row>
    <row r="12308" s="22" customFormat="1" spans="1:2">
      <c r="A12308" s="102"/>
      <c r="B12308" s="152"/>
    </row>
    <row r="12309" s="22" customFormat="1" spans="1:2">
      <c r="A12309" s="102"/>
      <c r="B12309" s="152"/>
    </row>
    <row r="12310" s="22" customFormat="1" spans="1:2">
      <c r="A12310" s="102"/>
      <c r="B12310" s="152"/>
    </row>
    <row r="12311" s="22" customFormat="1" spans="1:2">
      <c r="A12311" s="102"/>
      <c r="B12311" s="152"/>
    </row>
    <row r="12312" s="22" customFormat="1" spans="1:2">
      <c r="A12312" s="102"/>
      <c r="B12312" s="152"/>
    </row>
    <row r="12313" s="22" customFormat="1" spans="1:2">
      <c r="A12313" s="102"/>
      <c r="B12313" s="152"/>
    </row>
    <row r="12314" s="22" customFormat="1" spans="1:2">
      <c r="A12314" s="102"/>
      <c r="B12314" s="152"/>
    </row>
    <row r="12315" s="22" customFormat="1" spans="1:2">
      <c r="A12315" s="102"/>
      <c r="B12315" s="152"/>
    </row>
    <row r="12316" s="22" customFormat="1" spans="1:2">
      <c r="A12316" s="102"/>
      <c r="B12316" s="152"/>
    </row>
    <row r="12317" s="22" customFormat="1" spans="1:2">
      <c r="A12317" s="102"/>
      <c r="B12317" s="152"/>
    </row>
    <row r="12318" s="22" customFormat="1" spans="1:2">
      <c r="A12318" s="102"/>
      <c r="B12318" s="152"/>
    </row>
    <row r="12319" s="22" customFormat="1" spans="1:2">
      <c r="A12319" s="102"/>
      <c r="B12319" s="152"/>
    </row>
    <row r="12320" s="22" customFormat="1" spans="1:2">
      <c r="A12320" s="102"/>
      <c r="B12320" s="152"/>
    </row>
    <row r="12321" s="22" customFormat="1" spans="1:2">
      <c r="A12321" s="102"/>
      <c r="B12321" s="152"/>
    </row>
    <row r="12322" s="22" customFormat="1" spans="1:2">
      <c r="A12322" s="102"/>
      <c r="B12322" s="152"/>
    </row>
    <row r="12323" s="22" customFormat="1" spans="1:2">
      <c r="A12323" s="102"/>
      <c r="B12323" s="152"/>
    </row>
    <row r="12324" s="22" customFormat="1" spans="1:2">
      <c r="A12324" s="102"/>
      <c r="B12324" s="152"/>
    </row>
    <row r="12325" s="22" customFormat="1" spans="1:2">
      <c r="A12325" s="102"/>
      <c r="B12325" s="152"/>
    </row>
    <row r="12326" s="22" customFormat="1" spans="1:2">
      <c r="A12326" s="102"/>
      <c r="B12326" s="152"/>
    </row>
    <row r="12327" s="22" customFormat="1" spans="1:2">
      <c r="A12327" s="102"/>
      <c r="B12327" s="152"/>
    </row>
    <row r="12328" s="22" customFormat="1" spans="1:2">
      <c r="A12328" s="102"/>
      <c r="B12328" s="152"/>
    </row>
    <row r="12329" s="22" customFormat="1" spans="1:2">
      <c r="A12329" s="102"/>
      <c r="B12329" s="152"/>
    </row>
    <row r="12330" s="22" customFormat="1" spans="1:2">
      <c r="A12330" s="102"/>
      <c r="B12330" s="152"/>
    </row>
    <row r="12331" s="22" customFormat="1" spans="1:2">
      <c r="A12331" s="102"/>
      <c r="B12331" s="152"/>
    </row>
    <row r="12332" s="22" customFormat="1" spans="1:2">
      <c r="A12332" s="102"/>
      <c r="B12332" s="152"/>
    </row>
    <row r="12333" s="22" customFormat="1" spans="1:2">
      <c r="A12333" s="102"/>
      <c r="B12333" s="152"/>
    </row>
    <row r="12334" s="22" customFormat="1" spans="1:2">
      <c r="A12334" s="102"/>
      <c r="B12334" s="152"/>
    </row>
    <row r="12335" s="22" customFormat="1" spans="1:2">
      <c r="A12335" s="102"/>
      <c r="B12335" s="152"/>
    </row>
    <row r="12336" s="22" customFormat="1" spans="1:2">
      <c r="A12336" s="102"/>
      <c r="B12336" s="152"/>
    </row>
    <row r="12337" s="22" customFormat="1" spans="1:2">
      <c r="A12337" s="102"/>
      <c r="B12337" s="152"/>
    </row>
    <row r="12338" s="22" customFormat="1" spans="1:2">
      <c r="A12338" s="102"/>
      <c r="B12338" s="152"/>
    </row>
    <row r="12339" s="22" customFormat="1" spans="1:2">
      <c r="A12339" s="102"/>
      <c r="B12339" s="152"/>
    </row>
    <row r="12340" s="22" customFormat="1" spans="1:2">
      <c r="A12340" s="102"/>
      <c r="B12340" s="152"/>
    </row>
    <row r="12341" s="22" customFormat="1" spans="1:2">
      <c r="A12341" s="102"/>
      <c r="B12341" s="152"/>
    </row>
    <row r="12342" s="22" customFormat="1" spans="1:2">
      <c r="A12342" s="102"/>
      <c r="B12342" s="152"/>
    </row>
    <row r="12343" s="22" customFormat="1" spans="1:2">
      <c r="A12343" s="102"/>
      <c r="B12343" s="152"/>
    </row>
    <row r="12344" s="22" customFormat="1" spans="1:2">
      <c r="A12344" s="102"/>
      <c r="B12344" s="152"/>
    </row>
    <row r="12345" s="22" customFormat="1" spans="1:2">
      <c r="A12345" s="102"/>
      <c r="B12345" s="152"/>
    </row>
    <row r="12346" s="22" customFormat="1" spans="1:2">
      <c r="A12346" s="102"/>
      <c r="B12346" s="152"/>
    </row>
    <row r="12347" s="22" customFormat="1" spans="1:2">
      <c r="A12347" s="102"/>
      <c r="B12347" s="152"/>
    </row>
    <row r="12348" s="22" customFormat="1" spans="1:2">
      <c r="A12348" s="102"/>
      <c r="B12348" s="152"/>
    </row>
    <row r="12349" s="22" customFormat="1" spans="1:2">
      <c r="A12349" s="102"/>
      <c r="B12349" s="152"/>
    </row>
    <row r="12350" s="22" customFormat="1" spans="1:2">
      <c r="A12350" s="102"/>
      <c r="B12350" s="152"/>
    </row>
    <row r="12351" s="22" customFormat="1" spans="1:2">
      <c r="A12351" s="102"/>
      <c r="B12351" s="152"/>
    </row>
    <row r="12352" s="22" customFormat="1" spans="1:2">
      <c r="A12352" s="102"/>
      <c r="B12352" s="152"/>
    </row>
    <row r="12353" s="22" customFormat="1" spans="1:2">
      <c r="A12353" s="102"/>
      <c r="B12353" s="152"/>
    </row>
    <row r="12354" s="22" customFormat="1" spans="1:2">
      <c r="A12354" s="102"/>
      <c r="B12354" s="152"/>
    </row>
    <row r="12355" s="22" customFormat="1" spans="1:2">
      <c r="A12355" s="102"/>
      <c r="B12355" s="152"/>
    </row>
    <row r="12356" s="22" customFormat="1" spans="1:2">
      <c r="A12356" s="102"/>
      <c r="B12356" s="152"/>
    </row>
    <row r="12357" s="22" customFormat="1" spans="1:2">
      <c r="A12357" s="102"/>
      <c r="B12357" s="152"/>
    </row>
    <row r="12358" s="22" customFormat="1" spans="1:2">
      <c r="A12358" s="102"/>
      <c r="B12358" s="152"/>
    </row>
    <row r="12359" s="22" customFormat="1" spans="1:2">
      <c r="A12359" s="102"/>
      <c r="B12359" s="152"/>
    </row>
    <row r="12360" s="22" customFormat="1" spans="1:2">
      <c r="A12360" s="102"/>
      <c r="B12360" s="152"/>
    </row>
    <row r="12361" s="22" customFormat="1" spans="1:2">
      <c r="A12361" s="102"/>
      <c r="B12361" s="152"/>
    </row>
    <row r="12362" s="22" customFormat="1" spans="1:2">
      <c r="A12362" s="102"/>
      <c r="B12362" s="152"/>
    </row>
    <row r="12363" s="22" customFormat="1" spans="1:2">
      <c r="A12363" s="102"/>
      <c r="B12363" s="152"/>
    </row>
    <row r="12364" s="22" customFormat="1" spans="1:2">
      <c r="A12364" s="102"/>
      <c r="B12364" s="152"/>
    </row>
    <row r="12365" s="22" customFormat="1" spans="1:2">
      <c r="A12365" s="102"/>
      <c r="B12365" s="152"/>
    </row>
    <row r="12366" s="22" customFormat="1" spans="1:2">
      <c r="A12366" s="102"/>
      <c r="B12366" s="152"/>
    </row>
    <row r="12367" s="22" customFormat="1" spans="1:2">
      <c r="A12367" s="102"/>
      <c r="B12367" s="152"/>
    </row>
    <row r="12368" s="22" customFormat="1" spans="1:2">
      <c r="A12368" s="102"/>
      <c r="B12368" s="152"/>
    </row>
    <row r="12369" s="22" customFormat="1" spans="1:2">
      <c r="A12369" s="102"/>
      <c r="B12369" s="152"/>
    </row>
    <row r="12370" s="22" customFormat="1" spans="1:2">
      <c r="A12370" s="102"/>
      <c r="B12370" s="152"/>
    </row>
    <row r="12371" s="22" customFormat="1" spans="1:2">
      <c r="A12371" s="102"/>
      <c r="B12371" s="152"/>
    </row>
    <row r="12372" s="22" customFormat="1" spans="1:2">
      <c r="A12372" s="102"/>
      <c r="B12372" s="152"/>
    </row>
    <row r="12373" s="22" customFormat="1" spans="1:2">
      <c r="A12373" s="102"/>
      <c r="B12373" s="152"/>
    </row>
    <row r="12374" s="22" customFormat="1" spans="1:2">
      <c r="A12374" s="102"/>
      <c r="B12374" s="152"/>
    </row>
    <row r="12375" s="22" customFormat="1" spans="1:2">
      <c r="A12375" s="102"/>
      <c r="B12375" s="152"/>
    </row>
    <row r="12376" s="22" customFormat="1" spans="1:2">
      <c r="A12376" s="102"/>
      <c r="B12376" s="152"/>
    </row>
    <row r="12377" s="22" customFormat="1" spans="1:2">
      <c r="A12377" s="102"/>
      <c r="B12377" s="152"/>
    </row>
    <row r="12378" s="22" customFormat="1" spans="1:2">
      <c r="A12378" s="102"/>
      <c r="B12378" s="152"/>
    </row>
    <row r="12379" s="22" customFormat="1" spans="1:2">
      <c r="A12379" s="102"/>
      <c r="B12379" s="152"/>
    </row>
    <row r="12380" s="22" customFormat="1" spans="1:2">
      <c r="A12380" s="102"/>
      <c r="B12380" s="152"/>
    </row>
    <row r="12381" s="22" customFormat="1" spans="1:2">
      <c r="A12381" s="102"/>
      <c r="B12381" s="152"/>
    </row>
    <row r="12382" s="22" customFormat="1" spans="1:2">
      <c r="A12382" s="102"/>
      <c r="B12382" s="152"/>
    </row>
    <row r="12383" s="22" customFormat="1" spans="1:2">
      <c r="A12383" s="102"/>
      <c r="B12383" s="152"/>
    </row>
    <row r="12384" s="22" customFormat="1" spans="1:2">
      <c r="A12384" s="102"/>
      <c r="B12384" s="152"/>
    </row>
    <row r="12385" s="22" customFormat="1" spans="1:2">
      <c r="A12385" s="102"/>
      <c r="B12385" s="152"/>
    </row>
    <row r="12386" s="22" customFormat="1" spans="1:2">
      <c r="A12386" s="102"/>
      <c r="B12386" s="152"/>
    </row>
    <row r="12387" s="22" customFormat="1" spans="1:2">
      <c r="A12387" s="102"/>
      <c r="B12387" s="152"/>
    </row>
    <row r="12388" s="22" customFormat="1" spans="1:2">
      <c r="A12388" s="102"/>
      <c r="B12388" s="152"/>
    </row>
    <row r="12389" s="22" customFormat="1" spans="1:2">
      <c r="A12389" s="102"/>
      <c r="B12389" s="152"/>
    </row>
    <row r="12390" s="22" customFormat="1" spans="1:2">
      <c r="A12390" s="102"/>
      <c r="B12390" s="152"/>
    </row>
    <row r="12391" s="22" customFormat="1" spans="1:2">
      <c r="A12391" s="102"/>
      <c r="B12391" s="152"/>
    </row>
    <row r="12392" s="22" customFormat="1" spans="1:2">
      <c r="A12392" s="102"/>
      <c r="B12392" s="152"/>
    </row>
    <row r="12393" s="22" customFormat="1" spans="1:2">
      <c r="A12393" s="102"/>
      <c r="B12393" s="152"/>
    </row>
    <row r="12394" s="22" customFormat="1" spans="1:2">
      <c r="A12394" s="102"/>
      <c r="B12394" s="152"/>
    </row>
    <row r="12395" s="22" customFormat="1" spans="1:2">
      <c r="A12395" s="102"/>
      <c r="B12395" s="152"/>
    </row>
    <row r="12396" s="22" customFormat="1" spans="1:2">
      <c r="A12396" s="102"/>
      <c r="B12396" s="152"/>
    </row>
    <row r="12397" s="22" customFormat="1" spans="1:2">
      <c r="A12397" s="102"/>
      <c r="B12397" s="152"/>
    </row>
    <row r="12398" s="22" customFormat="1" spans="1:2">
      <c r="A12398" s="102"/>
      <c r="B12398" s="152"/>
    </row>
    <row r="12399" s="22" customFormat="1" spans="1:2">
      <c r="A12399" s="102"/>
      <c r="B12399" s="152"/>
    </row>
    <row r="12400" s="22" customFormat="1" spans="1:2">
      <c r="A12400" s="102"/>
      <c r="B12400" s="152"/>
    </row>
    <row r="12401" s="22" customFormat="1" spans="1:2">
      <c r="A12401" s="102"/>
      <c r="B12401" s="152"/>
    </row>
    <row r="12402" s="22" customFormat="1" spans="1:2">
      <c r="A12402" s="102"/>
      <c r="B12402" s="152"/>
    </row>
    <row r="12403" s="22" customFormat="1" spans="1:2">
      <c r="A12403" s="102"/>
      <c r="B12403" s="152"/>
    </row>
    <row r="12404" s="22" customFormat="1" spans="1:2">
      <c r="A12404" s="102"/>
      <c r="B12404" s="152"/>
    </row>
    <row r="12405" s="22" customFormat="1" spans="1:2">
      <c r="A12405" s="102"/>
      <c r="B12405" s="152"/>
    </row>
    <row r="12406" s="22" customFormat="1" spans="1:2">
      <c r="A12406" s="102"/>
      <c r="B12406" s="152"/>
    </row>
    <row r="12407" s="22" customFormat="1" spans="1:2">
      <c r="A12407" s="102"/>
      <c r="B12407" s="152"/>
    </row>
    <row r="12408" s="22" customFormat="1" spans="1:2">
      <c r="A12408" s="102"/>
      <c r="B12408" s="152"/>
    </row>
    <row r="12409" s="22" customFormat="1" spans="1:2">
      <c r="A12409" s="102"/>
      <c r="B12409" s="152"/>
    </row>
    <row r="12410" s="22" customFormat="1" spans="1:2">
      <c r="A12410" s="102"/>
      <c r="B12410" s="152"/>
    </row>
    <row r="12411" s="22" customFormat="1" spans="1:2">
      <c r="A12411" s="102"/>
      <c r="B12411" s="152"/>
    </row>
    <row r="12412" s="22" customFormat="1" spans="1:2">
      <c r="A12412" s="102"/>
      <c r="B12412" s="152"/>
    </row>
    <row r="12413" s="22" customFormat="1" spans="1:2">
      <c r="A12413" s="102"/>
      <c r="B12413" s="152"/>
    </row>
    <row r="12414" s="22" customFormat="1" spans="1:2">
      <c r="A12414" s="102"/>
      <c r="B12414" s="152"/>
    </row>
    <row r="12415" s="22" customFormat="1" spans="1:2">
      <c r="A12415" s="102"/>
      <c r="B12415" s="152"/>
    </row>
    <row r="12416" s="22" customFormat="1" spans="1:2">
      <c r="A12416" s="102"/>
      <c r="B12416" s="152"/>
    </row>
    <row r="12417" s="22" customFormat="1" spans="1:2">
      <c r="A12417" s="102"/>
      <c r="B12417" s="152"/>
    </row>
    <row r="12418" s="22" customFormat="1" spans="1:2">
      <c r="A12418" s="102"/>
      <c r="B12418" s="152"/>
    </row>
    <row r="12419" s="22" customFormat="1" spans="1:2">
      <c r="A12419" s="102"/>
      <c r="B12419" s="152"/>
    </row>
    <row r="12420" s="22" customFormat="1" spans="1:2">
      <c r="A12420" s="102"/>
      <c r="B12420" s="152"/>
    </row>
    <row r="12421" s="22" customFormat="1" spans="1:2">
      <c r="A12421" s="102"/>
      <c r="B12421" s="152"/>
    </row>
    <row r="12422" s="22" customFormat="1" spans="1:2">
      <c r="A12422" s="102"/>
      <c r="B12422" s="152"/>
    </row>
    <row r="12423" s="22" customFormat="1" spans="1:2">
      <c r="A12423" s="102"/>
      <c r="B12423" s="152"/>
    </row>
    <row r="12424" s="22" customFormat="1" spans="1:2">
      <c r="A12424" s="102"/>
      <c r="B12424" s="152"/>
    </row>
    <row r="12425" s="22" customFormat="1" spans="1:2">
      <c r="A12425" s="102"/>
      <c r="B12425" s="152"/>
    </row>
    <row r="12426" s="22" customFormat="1" spans="1:2">
      <c r="A12426" s="102"/>
      <c r="B12426" s="152"/>
    </row>
    <row r="12427" s="22" customFormat="1" spans="1:2">
      <c r="A12427" s="102"/>
      <c r="B12427" s="152"/>
    </row>
    <row r="12428" s="22" customFormat="1" spans="1:2">
      <c r="A12428" s="102"/>
      <c r="B12428" s="152"/>
    </row>
    <row r="12429" s="22" customFormat="1" spans="1:2">
      <c r="A12429" s="102"/>
      <c r="B12429" s="152"/>
    </row>
    <row r="12430" s="22" customFormat="1" spans="1:2">
      <c r="A12430" s="102"/>
      <c r="B12430" s="152"/>
    </row>
    <row r="12431" s="22" customFormat="1" spans="1:2">
      <c r="A12431" s="102"/>
      <c r="B12431" s="152"/>
    </row>
    <row r="12432" s="22" customFormat="1" spans="1:2">
      <c r="A12432" s="102"/>
      <c r="B12432" s="152"/>
    </row>
    <row r="12433" s="22" customFormat="1" spans="1:2">
      <c r="A12433" s="102"/>
      <c r="B12433" s="152"/>
    </row>
    <row r="12434" s="22" customFormat="1" spans="1:2">
      <c r="A12434" s="102"/>
      <c r="B12434" s="152"/>
    </row>
    <row r="12435" s="22" customFormat="1" spans="1:2">
      <c r="A12435" s="102"/>
      <c r="B12435" s="152"/>
    </row>
    <row r="12436" s="22" customFormat="1" spans="1:2">
      <c r="A12436" s="102"/>
      <c r="B12436" s="152"/>
    </row>
    <row r="12437" s="22" customFormat="1" spans="1:2">
      <c r="A12437" s="102"/>
      <c r="B12437" s="152"/>
    </row>
    <row r="12438" s="22" customFormat="1" spans="1:2">
      <c r="A12438" s="102"/>
      <c r="B12438" s="152"/>
    </row>
    <row r="12439" s="22" customFormat="1" spans="1:2">
      <c r="A12439" s="102"/>
      <c r="B12439" s="152"/>
    </row>
    <row r="12440" s="22" customFormat="1" spans="1:2">
      <c r="A12440" s="102"/>
      <c r="B12440" s="152"/>
    </row>
    <row r="12441" s="22" customFormat="1" spans="1:2">
      <c r="A12441" s="102"/>
      <c r="B12441" s="152"/>
    </row>
    <row r="12442" s="22" customFormat="1" spans="1:2">
      <c r="A12442" s="102"/>
      <c r="B12442" s="152"/>
    </row>
    <row r="12443" s="22" customFormat="1" spans="1:2">
      <c r="A12443" s="102"/>
      <c r="B12443" s="152"/>
    </row>
    <row r="12444" s="22" customFormat="1" spans="1:2">
      <c r="A12444" s="102"/>
      <c r="B12444" s="152"/>
    </row>
    <row r="12445" s="22" customFormat="1" spans="1:2">
      <c r="A12445" s="102"/>
      <c r="B12445" s="152"/>
    </row>
    <row r="12446" s="22" customFormat="1" spans="1:2">
      <c r="A12446" s="102"/>
      <c r="B12446" s="152"/>
    </row>
    <row r="12447" s="22" customFormat="1" spans="1:2">
      <c r="A12447" s="102"/>
      <c r="B12447" s="152"/>
    </row>
    <row r="12448" s="22" customFormat="1" spans="1:2">
      <c r="A12448" s="102"/>
      <c r="B12448" s="152"/>
    </row>
    <row r="12449" s="22" customFormat="1" spans="1:2">
      <c r="A12449" s="102"/>
      <c r="B12449" s="152"/>
    </row>
    <row r="12450" s="22" customFormat="1" spans="1:2">
      <c r="A12450" s="102"/>
      <c r="B12450" s="152"/>
    </row>
    <row r="12451" s="22" customFormat="1" spans="1:2">
      <c r="A12451" s="102"/>
      <c r="B12451" s="152"/>
    </row>
    <row r="12452" s="22" customFormat="1" spans="1:2">
      <c r="A12452" s="102"/>
      <c r="B12452" s="152"/>
    </row>
    <row r="12453" s="22" customFormat="1" spans="1:2">
      <c r="A12453" s="102"/>
      <c r="B12453" s="152"/>
    </row>
    <row r="12454" s="22" customFormat="1" spans="1:2">
      <c r="A12454" s="102"/>
      <c r="B12454" s="152"/>
    </row>
    <row r="12455" s="22" customFormat="1" spans="1:2">
      <c r="A12455" s="102"/>
      <c r="B12455" s="152"/>
    </row>
    <row r="12456" s="22" customFormat="1" spans="1:2">
      <c r="A12456" s="102"/>
      <c r="B12456" s="152"/>
    </row>
    <row r="12457" s="22" customFormat="1" spans="1:2">
      <c r="A12457" s="102"/>
      <c r="B12457" s="152"/>
    </row>
    <row r="12458" s="22" customFormat="1" spans="1:2">
      <c r="A12458" s="102"/>
      <c r="B12458" s="152"/>
    </row>
    <row r="12459" s="22" customFormat="1" spans="1:2">
      <c r="A12459" s="102"/>
      <c r="B12459" s="152"/>
    </row>
    <row r="12460" s="22" customFormat="1" spans="1:2">
      <c r="A12460" s="102"/>
      <c r="B12460" s="152"/>
    </row>
    <row r="12461" s="22" customFormat="1" spans="1:2">
      <c r="A12461" s="102"/>
      <c r="B12461" s="152"/>
    </row>
    <row r="12462" s="22" customFormat="1" spans="1:2">
      <c r="A12462" s="102"/>
      <c r="B12462" s="152"/>
    </row>
    <row r="12463" s="22" customFormat="1" spans="1:2">
      <c r="A12463" s="102"/>
      <c r="B12463" s="152"/>
    </row>
    <row r="12464" s="22" customFormat="1" spans="1:2">
      <c r="A12464" s="102"/>
      <c r="B12464" s="152"/>
    </row>
    <row r="12465" s="22" customFormat="1" spans="1:2">
      <c r="A12465" s="102"/>
      <c r="B12465" s="152"/>
    </row>
    <row r="12466" s="22" customFormat="1" spans="1:2">
      <c r="A12466" s="102"/>
      <c r="B12466" s="152"/>
    </row>
    <row r="12467" s="22" customFormat="1" spans="1:2">
      <c r="A12467" s="102"/>
      <c r="B12467" s="152"/>
    </row>
    <row r="12468" s="22" customFormat="1" spans="1:2">
      <c r="A12468" s="102"/>
      <c r="B12468" s="152"/>
    </row>
    <row r="12469" s="22" customFormat="1" spans="1:2">
      <c r="A12469" s="102"/>
      <c r="B12469" s="152"/>
    </row>
    <row r="12470" s="22" customFormat="1" spans="1:2">
      <c r="A12470" s="102"/>
      <c r="B12470" s="152"/>
    </row>
    <row r="12471" s="22" customFormat="1" spans="1:2">
      <c r="A12471" s="102"/>
      <c r="B12471" s="152"/>
    </row>
    <row r="12472" s="22" customFormat="1" spans="1:2">
      <c r="A12472" s="102"/>
      <c r="B12472" s="152"/>
    </row>
    <row r="12473" s="22" customFormat="1" spans="1:2">
      <c r="A12473" s="102"/>
      <c r="B12473" s="152"/>
    </row>
    <row r="12474" s="22" customFormat="1" spans="1:2">
      <c r="A12474" s="102"/>
      <c r="B12474" s="152"/>
    </row>
    <row r="12475" s="22" customFormat="1" spans="1:2">
      <c r="A12475" s="102"/>
      <c r="B12475" s="152"/>
    </row>
    <row r="12476" s="22" customFormat="1" spans="1:2">
      <c r="A12476" s="102"/>
      <c r="B12476" s="152"/>
    </row>
    <row r="12477" s="22" customFormat="1" spans="1:2">
      <c r="A12477" s="102"/>
      <c r="B12477" s="152"/>
    </row>
    <row r="12478" s="22" customFormat="1" spans="1:2">
      <c r="A12478" s="102"/>
      <c r="B12478" s="152"/>
    </row>
    <row r="12479" s="22" customFormat="1" spans="1:2">
      <c r="A12479" s="102"/>
      <c r="B12479" s="152"/>
    </row>
    <row r="12480" s="22" customFormat="1" spans="1:2">
      <c r="A12480" s="102"/>
      <c r="B12480" s="152"/>
    </row>
    <row r="12481" s="22" customFormat="1" spans="1:2">
      <c r="A12481" s="102"/>
      <c r="B12481" s="152"/>
    </row>
    <row r="12482" s="22" customFormat="1" spans="1:2">
      <c r="A12482" s="102"/>
      <c r="B12482" s="152"/>
    </row>
    <row r="12483" s="22" customFormat="1" spans="1:2">
      <c r="A12483" s="102"/>
      <c r="B12483" s="152"/>
    </row>
    <row r="12484" s="22" customFormat="1" spans="1:2">
      <c r="A12484" s="102"/>
      <c r="B12484" s="152"/>
    </row>
    <row r="12485" s="22" customFormat="1" spans="1:2">
      <c r="A12485" s="102"/>
      <c r="B12485" s="152"/>
    </row>
    <row r="12486" s="22" customFormat="1" spans="1:2">
      <c r="A12486" s="102"/>
      <c r="B12486" s="152"/>
    </row>
    <row r="12487" s="22" customFormat="1" spans="1:2">
      <c r="A12487" s="102"/>
      <c r="B12487" s="152"/>
    </row>
    <row r="12488" s="22" customFormat="1" spans="1:2">
      <c r="A12488" s="102"/>
      <c r="B12488" s="152"/>
    </row>
    <row r="12489" s="22" customFormat="1" spans="1:2">
      <c r="A12489" s="102"/>
      <c r="B12489" s="152"/>
    </row>
    <row r="12490" s="22" customFormat="1" spans="1:2">
      <c r="A12490" s="102"/>
      <c r="B12490" s="152"/>
    </row>
    <row r="12491" s="22" customFormat="1" spans="1:2">
      <c r="A12491" s="102"/>
      <c r="B12491" s="152"/>
    </row>
    <row r="12492" s="22" customFormat="1" spans="1:2">
      <c r="A12492" s="102"/>
      <c r="B12492" s="152"/>
    </row>
    <row r="12493" s="22" customFormat="1" spans="1:2">
      <c r="A12493" s="102"/>
      <c r="B12493" s="152"/>
    </row>
    <row r="12494" s="22" customFormat="1" spans="1:2">
      <c r="A12494" s="102"/>
      <c r="B12494" s="152"/>
    </row>
    <row r="12495" s="22" customFormat="1" spans="1:2">
      <c r="A12495" s="102"/>
      <c r="B12495" s="152"/>
    </row>
    <row r="12496" s="22" customFormat="1" spans="1:2">
      <c r="A12496" s="102"/>
      <c r="B12496" s="152"/>
    </row>
    <row r="12497" s="22" customFormat="1" spans="1:2">
      <c r="A12497" s="102"/>
      <c r="B12497" s="152"/>
    </row>
    <row r="12498" s="22" customFormat="1" spans="1:2">
      <c r="A12498" s="102"/>
      <c r="B12498" s="152"/>
    </row>
    <row r="12499" s="22" customFormat="1" spans="1:2">
      <c r="A12499" s="102"/>
      <c r="B12499" s="152"/>
    </row>
    <row r="12500" s="22" customFormat="1" spans="1:2">
      <c r="A12500" s="102"/>
      <c r="B12500" s="152"/>
    </row>
    <row r="12501" s="22" customFormat="1" spans="1:2">
      <c r="A12501" s="102"/>
      <c r="B12501" s="152"/>
    </row>
    <row r="12502" s="22" customFormat="1" spans="1:2">
      <c r="A12502" s="102"/>
      <c r="B12502" s="152"/>
    </row>
    <row r="12503" s="22" customFormat="1" spans="1:2">
      <c r="A12503" s="102"/>
      <c r="B12503" s="152"/>
    </row>
    <row r="12504" s="22" customFormat="1" spans="1:2">
      <c r="A12504" s="102"/>
      <c r="B12504" s="152"/>
    </row>
    <row r="12505" s="22" customFormat="1" spans="1:2">
      <c r="A12505" s="102"/>
      <c r="B12505" s="152"/>
    </row>
    <row r="12506" s="22" customFormat="1" spans="1:2">
      <c r="A12506" s="102"/>
      <c r="B12506" s="152"/>
    </row>
    <row r="12507" s="22" customFormat="1" spans="1:2">
      <c r="A12507" s="102"/>
      <c r="B12507" s="152"/>
    </row>
    <row r="12508" s="22" customFormat="1" spans="1:2">
      <c r="A12508" s="102"/>
      <c r="B12508" s="152"/>
    </row>
    <row r="12509" s="22" customFormat="1" spans="1:2">
      <c r="A12509" s="102"/>
      <c r="B12509" s="152"/>
    </row>
    <row r="12510" s="22" customFormat="1" spans="1:2">
      <c r="A12510" s="102"/>
      <c r="B12510" s="152"/>
    </row>
    <row r="12511" s="22" customFormat="1" spans="1:2">
      <c r="A12511" s="102"/>
      <c r="B12511" s="152"/>
    </row>
    <row r="12512" s="22" customFormat="1" spans="1:2">
      <c r="A12512" s="102"/>
      <c r="B12512" s="152"/>
    </row>
    <row r="12513" s="22" customFormat="1" spans="1:2">
      <c r="A12513" s="102"/>
      <c r="B12513" s="152"/>
    </row>
    <row r="12514" s="22" customFormat="1" spans="1:2">
      <c r="A12514" s="102"/>
      <c r="B12514" s="152"/>
    </row>
    <row r="12515" s="22" customFormat="1" spans="1:2">
      <c r="A12515" s="102"/>
      <c r="B12515" s="152"/>
    </row>
    <row r="12516" s="22" customFormat="1" spans="1:2">
      <c r="A12516" s="102"/>
      <c r="B12516" s="152"/>
    </row>
    <row r="12517" s="22" customFormat="1" spans="1:2">
      <c r="A12517" s="102"/>
      <c r="B12517" s="152"/>
    </row>
    <row r="12518" s="22" customFormat="1" spans="1:2">
      <c r="A12518" s="102"/>
      <c r="B12518" s="152"/>
    </row>
    <row r="12519" s="22" customFormat="1" spans="1:2">
      <c r="A12519" s="102"/>
      <c r="B12519" s="152"/>
    </row>
    <row r="12520" s="22" customFormat="1" spans="1:2">
      <c r="A12520" s="102"/>
      <c r="B12520" s="152"/>
    </row>
    <row r="12521" s="22" customFormat="1" spans="1:2">
      <c r="A12521" s="102"/>
      <c r="B12521" s="152"/>
    </row>
    <row r="12522" s="22" customFormat="1" spans="1:2">
      <c r="A12522" s="102"/>
      <c r="B12522" s="152"/>
    </row>
    <row r="12523" s="22" customFormat="1" spans="1:2">
      <c r="A12523" s="102"/>
      <c r="B12523" s="152"/>
    </row>
    <row r="12524" s="22" customFormat="1" spans="1:2">
      <c r="A12524" s="102"/>
      <c r="B12524" s="152"/>
    </row>
    <row r="12525" s="22" customFormat="1" spans="1:2">
      <c r="A12525" s="102"/>
      <c r="B12525" s="152"/>
    </row>
    <row r="12526" s="22" customFormat="1" spans="1:2">
      <c r="A12526" s="102"/>
      <c r="B12526" s="152"/>
    </row>
    <row r="12527" s="22" customFormat="1" spans="1:2">
      <c r="A12527" s="102"/>
      <c r="B12527" s="152"/>
    </row>
    <row r="12528" s="22" customFormat="1" spans="1:2">
      <c r="A12528" s="102"/>
      <c r="B12528" s="152"/>
    </row>
    <row r="12529" s="22" customFormat="1" spans="1:2">
      <c r="A12529" s="102"/>
      <c r="B12529" s="152"/>
    </row>
    <row r="12530" s="22" customFormat="1" spans="1:2">
      <c r="A12530" s="102"/>
      <c r="B12530" s="152"/>
    </row>
    <row r="12531" s="22" customFormat="1" spans="1:2">
      <c r="A12531" s="102"/>
      <c r="B12531" s="152"/>
    </row>
    <row r="12532" s="22" customFormat="1" spans="1:2">
      <c r="A12532" s="102"/>
      <c r="B12532" s="152"/>
    </row>
    <row r="12533" s="22" customFormat="1" spans="1:2">
      <c r="A12533" s="102"/>
      <c r="B12533" s="152"/>
    </row>
    <row r="12534" s="22" customFormat="1" spans="1:2">
      <c r="A12534" s="102"/>
      <c r="B12534" s="152"/>
    </row>
    <row r="12535" s="22" customFormat="1" spans="1:2">
      <c r="A12535" s="102"/>
      <c r="B12535" s="152"/>
    </row>
    <row r="12536" s="22" customFormat="1" spans="1:2">
      <c r="A12536" s="102"/>
      <c r="B12536" s="152"/>
    </row>
    <row r="12537" s="22" customFormat="1" spans="1:2">
      <c r="A12537" s="102"/>
      <c r="B12537" s="152"/>
    </row>
    <row r="12538" s="22" customFormat="1" spans="1:2">
      <c r="A12538" s="102"/>
      <c r="B12538" s="152"/>
    </row>
    <row r="12539" s="22" customFormat="1" spans="1:2">
      <c r="A12539" s="102"/>
      <c r="B12539" s="152"/>
    </row>
    <row r="12540" s="22" customFormat="1" spans="1:2">
      <c r="A12540" s="102"/>
      <c r="B12540" s="152"/>
    </row>
    <row r="12541" s="22" customFormat="1" spans="1:2">
      <c r="A12541" s="102"/>
      <c r="B12541" s="152"/>
    </row>
    <row r="12542" s="22" customFormat="1" spans="1:2">
      <c r="A12542" s="102"/>
      <c r="B12542" s="152"/>
    </row>
    <row r="12543" s="22" customFormat="1" spans="1:2">
      <c r="A12543" s="102"/>
      <c r="B12543" s="152"/>
    </row>
    <row r="12544" s="22" customFormat="1" spans="1:2">
      <c r="A12544" s="102"/>
      <c r="B12544" s="152"/>
    </row>
    <row r="12545" s="22" customFormat="1" spans="1:2">
      <c r="A12545" s="102"/>
      <c r="B12545" s="152"/>
    </row>
    <row r="12546" s="22" customFormat="1" spans="1:2">
      <c r="A12546" s="102"/>
      <c r="B12546" s="152"/>
    </row>
    <row r="12547" s="22" customFormat="1" spans="1:2">
      <c r="A12547" s="102"/>
      <c r="B12547" s="152"/>
    </row>
    <row r="12548" s="22" customFormat="1" spans="1:2">
      <c r="A12548" s="102"/>
      <c r="B12548" s="152"/>
    </row>
    <row r="12549" s="22" customFormat="1" spans="1:2">
      <c r="A12549" s="102"/>
      <c r="B12549" s="152"/>
    </row>
    <row r="12550" s="22" customFormat="1" spans="1:2">
      <c r="A12550" s="102"/>
      <c r="B12550" s="152"/>
    </row>
    <row r="12551" s="22" customFormat="1" spans="1:2">
      <c r="A12551" s="102"/>
      <c r="B12551" s="152"/>
    </row>
    <row r="12552" s="22" customFormat="1" spans="1:2">
      <c r="A12552" s="102"/>
      <c r="B12552" s="152"/>
    </row>
    <row r="12553" s="22" customFormat="1" spans="1:2">
      <c r="A12553" s="102"/>
      <c r="B12553" s="152"/>
    </row>
    <row r="12554" s="22" customFormat="1" spans="1:2">
      <c r="A12554" s="102"/>
      <c r="B12554" s="152"/>
    </row>
    <row r="12555" s="22" customFormat="1" spans="1:2">
      <c r="A12555" s="102"/>
      <c r="B12555" s="152"/>
    </row>
    <row r="12556" s="22" customFormat="1" spans="1:2">
      <c r="A12556" s="102"/>
      <c r="B12556" s="152"/>
    </row>
    <row r="12557" s="22" customFormat="1" spans="1:2">
      <c r="A12557" s="102"/>
      <c r="B12557" s="152"/>
    </row>
    <row r="12558" s="22" customFormat="1" spans="1:2">
      <c r="A12558" s="102"/>
      <c r="B12558" s="152"/>
    </row>
    <row r="12559" s="22" customFormat="1" spans="1:2">
      <c r="A12559" s="102"/>
      <c r="B12559" s="152"/>
    </row>
    <row r="12560" s="22" customFormat="1" spans="1:2">
      <c r="A12560" s="102"/>
      <c r="B12560" s="152"/>
    </row>
    <row r="12561" s="22" customFormat="1" spans="1:2">
      <c r="A12561" s="102"/>
      <c r="B12561" s="152"/>
    </row>
    <row r="12562" s="22" customFormat="1" spans="1:2">
      <c r="A12562" s="102"/>
      <c r="B12562" s="152"/>
    </row>
    <row r="12563" s="22" customFormat="1" spans="1:2">
      <c r="A12563" s="102"/>
      <c r="B12563" s="152"/>
    </row>
    <row r="12564" s="22" customFormat="1" spans="1:2">
      <c r="A12564" s="102"/>
      <c r="B12564" s="152"/>
    </row>
    <row r="12565" s="22" customFormat="1" spans="1:2">
      <c r="A12565" s="102"/>
      <c r="B12565" s="152"/>
    </row>
    <row r="12566" s="22" customFormat="1" spans="1:2">
      <c r="A12566" s="102"/>
      <c r="B12566" s="152"/>
    </row>
    <row r="12567" s="22" customFormat="1" spans="1:2">
      <c r="A12567" s="102"/>
      <c r="B12567" s="152"/>
    </row>
    <row r="12568" s="22" customFormat="1" spans="1:2">
      <c r="A12568" s="102"/>
      <c r="B12568" s="152"/>
    </row>
    <row r="12569" s="22" customFormat="1" spans="1:2">
      <c r="A12569" s="102"/>
      <c r="B12569" s="152"/>
    </row>
    <row r="12570" s="22" customFormat="1" spans="1:2">
      <c r="A12570" s="102"/>
      <c r="B12570" s="152"/>
    </row>
    <row r="12571" s="22" customFormat="1" spans="1:2">
      <c r="A12571" s="102"/>
      <c r="B12571" s="152"/>
    </row>
    <row r="12572" s="22" customFormat="1" spans="1:2">
      <c r="A12572" s="102"/>
      <c r="B12572" s="152"/>
    </row>
    <row r="12573" s="22" customFormat="1" spans="1:2">
      <c r="A12573" s="102"/>
      <c r="B12573" s="152"/>
    </row>
    <row r="12574" s="22" customFormat="1" spans="1:2">
      <c r="A12574" s="102"/>
      <c r="B12574" s="152"/>
    </row>
    <row r="12575" s="22" customFormat="1" spans="1:2">
      <c r="A12575" s="102"/>
      <c r="B12575" s="152"/>
    </row>
    <row r="12576" s="22" customFormat="1" spans="1:2">
      <c r="A12576" s="102"/>
      <c r="B12576" s="152"/>
    </row>
    <row r="12577" s="22" customFormat="1" spans="1:2">
      <c r="A12577" s="102"/>
      <c r="B12577" s="152"/>
    </row>
    <row r="12578" s="22" customFormat="1" spans="1:2">
      <c r="A12578" s="102"/>
      <c r="B12578" s="152"/>
    </row>
    <row r="12579" s="22" customFormat="1" spans="1:2">
      <c r="A12579" s="102"/>
      <c r="B12579" s="152"/>
    </row>
    <row r="12580" s="22" customFormat="1" spans="1:2">
      <c r="A12580" s="102"/>
      <c r="B12580" s="152"/>
    </row>
    <row r="12581" s="22" customFormat="1" spans="1:2">
      <c r="A12581" s="102"/>
      <c r="B12581" s="152"/>
    </row>
    <row r="12582" s="22" customFormat="1" spans="1:2">
      <c r="A12582" s="102"/>
      <c r="B12582" s="152"/>
    </row>
    <row r="12583" s="22" customFormat="1" spans="1:2">
      <c r="A12583" s="102"/>
      <c r="B12583" s="152"/>
    </row>
    <row r="12584" s="22" customFormat="1" spans="1:2">
      <c r="A12584" s="102"/>
      <c r="B12584" s="152"/>
    </row>
    <row r="12585" s="22" customFormat="1" spans="1:2">
      <c r="A12585" s="102"/>
      <c r="B12585" s="152"/>
    </row>
    <row r="12586" s="22" customFormat="1" spans="1:2">
      <c r="A12586" s="102"/>
      <c r="B12586" s="152"/>
    </row>
    <row r="12587" s="22" customFormat="1" spans="1:2">
      <c r="A12587" s="102"/>
      <c r="B12587" s="152"/>
    </row>
    <row r="12588" s="22" customFormat="1" spans="1:2">
      <c r="A12588" s="102"/>
      <c r="B12588" s="152"/>
    </row>
    <row r="12589" s="22" customFormat="1" spans="1:2">
      <c r="A12589" s="102"/>
      <c r="B12589" s="152"/>
    </row>
    <row r="12590" s="22" customFormat="1" spans="1:2">
      <c r="A12590" s="102"/>
      <c r="B12590" s="152"/>
    </row>
    <row r="12591" s="22" customFormat="1" spans="1:2">
      <c r="A12591" s="102"/>
      <c r="B12591" s="152"/>
    </row>
    <row r="12592" s="22" customFormat="1" spans="1:2">
      <c r="A12592" s="102"/>
      <c r="B12592" s="152"/>
    </row>
    <row r="12593" s="22" customFormat="1" spans="1:2">
      <c r="A12593" s="102"/>
      <c r="B12593" s="152"/>
    </row>
    <row r="12594" s="22" customFormat="1" spans="1:2">
      <c r="A12594" s="102"/>
      <c r="B12594" s="152"/>
    </row>
    <row r="12595" s="22" customFormat="1" spans="1:2">
      <c r="A12595" s="102"/>
      <c r="B12595" s="152"/>
    </row>
    <row r="12596" s="22" customFormat="1" spans="1:2">
      <c r="A12596" s="102"/>
      <c r="B12596" s="152"/>
    </row>
    <row r="12597" s="22" customFormat="1" spans="1:2">
      <c r="A12597" s="102"/>
      <c r="B12597" s="152"/>
    </row>
    <row r="12598" s="22" customFormat="1" spans="1:2">
      <c r="A12598" s="102"/>
      <c r="B12598" s="152"/>
    </row>
    <row r="12599" s="22" customFormat="1" spans="1:2">
      <c r="A12599" s="102"/>
      <c r="B12599" s="152"/>
    </row>
    <row r="12600" s="22" customFormat="1" spans="1:2">
      <c r="A12600" s="102"/>
      <c r="B12600" s="152"/>
    </row>
    <row r="12601" s="22" customFormat="1" spans="1:2">
      <c r="A12601" s="102"/>
      <c r="B12601" s="152"/>
    </row>
    <row r="12602" s="22" customFormat="1" spans="1:2">
      <c r="A12602" s="102"/>
      <c r="B12602" s="152"/>
    </row>
    <row r="12603" s="22" customFormat="1" spans="1:2">
      <c r="A12603" s="102"/>
      <c r="B12603" s="152"/>
    </row>
    <row r="12604" s="22" customFormat="1" spans="1:2">
      <c r="A12604" s="102"/>
      <c r="B12604" s="152"/>
    </row>
    <row r="12605" s="22" customFormat="1" spans="1:2">
      <c r="A12605" s="102"/>
      <c r="B12605" s="152"/>
    </row>
    <row r="12606" s="22" customFormat="1" spans="1:2">
      <c r="A12606" s="102"/>
      <c r="B12606" s="152"/>
    </row>
    <row r="12607" s="22" customFormat="1" spans="1:2">
      <c r="A12607" s="102"/>
      <c r="B12607" s="152"/>
    </row>
    <row r="12608" s="22" customFormat="1" spans="1:2">
      <c r="A12608" s="102"/>
      <c r="B12608" s="152"/>
    </row>
    <row r="12609" s="22" customFormat="1" spans="1:2">
      <c r="A12609" s="102"/>
      <c r="B12609" s="152"/>
    </row>
    <row r="12610" s="22" customFormat="1" spans="1:2">
      <c r="A12610" s="102"/>
      <c r="B12610" s="152"/>
    </row>
    <row r="12611" s="22" customFormat="1" spans="1:2">
      <c r="A12611" s="102"/>
      <c r="B12611" s="152"/>
    </row>
    <row r="12612" s="22" customFormat="1" spans="1:2">
      <c r="A12612" s="102"/>
      <c r="B12612" s="152"/>
    </row>
    <row r="12613" s="22" customFormat="1" spans="1:2">
      <c r="A12613" s="102"/>
      <c r="B12613" s="152"/>
    </row>
    <row r="12614" s="22" customFormat="1" spans="1:2">
      <c r="A12614" s="102"/>
      <c r="B12614" s="152"/>
    </row>
    <row r="12615" s="22" customFormat="1" spans="1:2">
      <c r="A12615" s="102"/>
      <c r="B12615" s="152"/>
    </row>
    <row r="12616" s="22" customFormat="1" spans="1:2">
      <c r="A12616" s="102"/>
      <c r="B12616" s="152"/>
    </row>
    <row r="12617" s="22" customFormat="1" spans="1:2">
      <c r="A12617" s="102"/>
      <c r="B12617" s="152"/>
    </row>
    <row r="12618" s="22" customFormat="1" spans="1:2">
      <c r="A12618" s="102"/>
      <c r="B12618" s="152"/>
    </row>
    <row r="12619" s="22" customFormat="1" spans="1:2">
      <c r="A12619" s="102"/>
      <c r="B12619" s="152"/>
    </row>
    <row r="12620" s="22" customFormat="1" spans="1:2">
      <c r="A12620" s="102"/>
      <c r="B12620" s="152"/>
    </row>
    <row r="12621" s="22" customFormat="1" spans="1:2">
      <c r="A12621" s="102"/>
      <c r="B12621" s="152"/>
    </row>
    <row r="12622" s="22" customFormat="1" spans="1:2">
      <c r="A12622" s="102"/>
      <c r="B12622" s="152"/>
    </row>
    <row r="12623" s="22" customFormat="1" spans="1:2">
      <c r="A12623" s="102"/>
      <c r="B12623" s="152"/>
    </row>
    <row r="12624" s="22" customFormat="1" spans="1:2">
      <c r="A12624" s="102"/>
      <c r="B12624" s="152"/>
    </row>
    <row r="12625" s="22" customFormat="1" spans="1:2">
      <c r="A12625" s="102"/>
      <c r="B12625" s="152"/>
    </row>
    <row r="12626" s="22" customFormat="1" spans="1:2">
      <c r="A12626" s="102"/>
      <c r="B12626" s="152"/>
    </row>
    <row r="12627" s="22" customFormat="1" spans="1:2">
      <c r="A12627" s="102"/>
      <c r="B12627" s="152"/>
    </row>
    <row r="12628" s="22" customFormat="1" spans="1:2">
      <c r="A12628" s="102"/>
      <c r="B12628" s="152"/>
    </row>
    <row r="12629" s="22" customFormat="1" spans="1:2">
      <c r="A12629" s="102"/>
      <c r="B12629" s="152"/>
    </row>
    <row r="12630" s="22" customFormat="1" spans="1:2">
      <c r="A12630" s="102"/>
      <c r="B12630" s="152"/>
    </row>
    <row r="12631" s="22" customFormat="1" spans="1:2">
      <c r="A12631" s="102"/>
      <c r="B12631" s="152"/>
    </row>
    <row r="12632" s="22" customFormat="1" spans="1:2">
      <c r="A12632" s="102"/>
      <c r="B12632" s="152"/>
    </row>
    <row r="12633" s="22" customFormat="1" spans="1:2">
      <c r="A12633" s="102"/>
      <c r="B12633" s="152"/>
    </row>
    <row r="12634" s="22" customFormat="1" spans="1:2">
      <c r="A12634" s="102"/>
      <c r="B12634" s="152"/>
    </row>
    <row r="12635" s="22" customFormat="1" spans="1:2">
      <c r="A12635" s="102"/>
      <c r="B12635" s="152"/>
    </row>
    <row r="12636" s="22" customFormat="1" spans="1:2">
      <c r="A12636" s="102"/>
      <c r="B12636" s="152"/>
    </row>
    <row r="12637" s="22" customFormat="1" spans="1:2">
      <c r="A12637" s="102"/>
      <c r="B12637" s="152"/>
    </row>
    <row r="12638" s="22" customFormat="1" spans="1:2">
      <c r="A12638" s="102"/>
      <c r="B12638" s="152"/>
    </row>
    <row r="12639" s="22" customFormat="1" spans="1:2">
      <c r="A12639" s="102"/>
      <c r="B12639" s="152"/>
    </row>
    <row r="12640" s="22" customFormat="1" spans="1:2">
      <c r="A12640" s="102"/>
      <c r="B12640" s="152"/>
    </row>
    <row r="12641" s="22" customFormat="1" spans="1:2">
      <c r="A12641" s="102"/>
      <c r="B12641" s="152"/>
    </row>
    <row r="12642" s="22" customFormat="1" spans="1:2">
      <c r="A12642" s="102"/>
      <c r="B12642" s="152"/>
    </row>
    <row r="12643" s="22" customFormat="1" spans="1:2">
      <c r="A12643" s="102"/>
      <c r="B12643" s="152"/>
    </row>
    <row r="12644" s="22" customFormat="1" spans="1:2">
      <c r="A12644" s="102"/>
      <c r="B12644" s="152"/>
    </row>
    <row r="12645" s="22" customFormat="1" spans="1:2">
      <c r="A12645" s="102"/>
      <c r="B12645" s="152"/>
    </row>
    <row r="12646" s="22" customFormat="1" spans="1:2">
      <c r="A12646" s="102"/>
      <c r="B12646" s="152"/>
    </row>
    <row r="12647" s="22" customFormat="1" spans="1:2">
      <c r="A12647" s="102"/>
      <c r="B12647" s="152"/>
    </row>
    <row r="12648" s="22" customFormat="1" spans="1:2">
      <c r="A12648" s="102"/>
      <c r="B12648" s="152"/>
    </row>
    <row r="12649" s="22" customFormat="1" spans="1:2">
      <c r="A12649" s="102"/>
      <c r="B12649" s="152"/>
    </row>
    <row r="12650" s="22" customFormat="1" spans="1:2">
      <c r="A12650" s="102"/>
      <c r="B12650" s="152"/>
    </row>
    <row r="12651" s="22" customFormat="1" spans="1:2">
      <c r="A12651" s="102"/>
      <c r="B12651" s="152"/>
    </row>
    <row r="12652" s="22" customFormat="1" spans="1:2">
      <c r="A12652" s="102"/>
      <c r="B12652" s="152"/>
    </row>
    <row r="12653" s="22" customFormat="1" spans="1:2">
      <c r="A12653" s="102"/>
      <c r="B12653" s="152"/>
    </row>
    <row r="12654" s="22" customFormat="1" spans="1:2">
      <c r="A12654" s="102"/>
      <c r="B12654" s="152"/>
    </row>
    <row r="12655" s="22" customFormat="1" spans="1:2">
      <c r="A12655" s="102"/>
      <c r="B12655" s="152"/>
    </row>
    <row r="12656" s="22" customFormat="1" spans="1:2">
      <c r="A12656" s="102"/>
      <c r="B12656" s="152"/>
    </row>
    <row r="12657" s="22" customFormat="1" spans="1:2">
      <c r="A12657" s="102"/>
      <c r="B12657" s="152"/>
    </row>
    <row r="12658" s="22" customFormat="1" spans="1:2">
      <c r="A12658" s="102"/>
      <c r="B12658" s="152"/>
    </row>
    <row r="12659" s="22" customFormat="1" spans="1:2">
      <c r="A12659" s="102"/>
      <c r="B12659" s="152"/>
    </row>
    <row r="12660" s="22" customFormat="1" spans="1:2">
      <c r="A12660" s="102"/>
      <c r="B12660" s="152"/>
    </row>
    <row r="12661" s="22" customFormat="1" spans="1:2">
      <c r="A12661" s="102"/>
      <c r="B12661" s="152"/>
    </row>
    <row r="12662" s="22" customFormat="1" spans="1:2">
      <c r="A12662" s="102"/>
      <c r="B12662" s="152"/>
    </row>
    <row r="12663" s="22" customFormat="1" spans="1:2">
      <c r="A12663" s="102"/>
      <c r="B12663" s="152"/>
    </row>
    <row r="12664" s="22" customFormat="1" spans="1:2">
      <c r="A12664" s="102"/>
      <c r="B12664" s="152"/>
    </row>
    <row r="12665" s="22" customFormat="1" spans="1:2">
      <c r="A12665" s="102"/>
      <c r="B12665" s="152"/>
    </row>
    <row r="12666" s="22" customFormat="1" spans="1:2">
      <c r="A12666" s="102"/>
      <c r="B12666" s="152"/>
    </row>
    <row r="12667" s="22" customFormat="1" spans="1:2">
      <c r="A12667" s="102"/>
      <c r="B12667" s="152"/>
    </row>
    <row r="12668" s="22" customFormat="1" spans="1:2">
      <c r="A12668" s="102"/>
      <c r="B12668" s="152"/>
    </row>
    <row r="12669" s="22" customFormat="1" spans="1:2">
      <c r="A12669" s="102"/>
      <c r="B12669" s="152"/>
    </row>
    <row r="12670" s="22" customFormat="1" spans="1:2">
      <c r="A12670" s="102"/>
      <c r="B12670" s="152"/>
    </row>
    <row r="12671" s="22" customFormat="1" spans="1:2">
      <c r="A12671" s="102"/>
      <c r="B12671" s="152"/>
    </row>
    <row r="12672" s="22" customFormat="1" spans="1:2">
      <c r="A12672" s="102"/>
      <c r="B12672" s="152"/>
    </row>
    <row r="12673" s="22" customFormat="1" spans="1:2">
      <c r="A12673" s="102"/>
      <c r="B12673" s="152"/>
    </row>
    <row r="12674" s="22" customFormat="1" spans="1:2">
      <c r="A12674" s="102"/>
      <c r="B12674" s="152"/>
    </row>
    <row r="12675" s="22" customFormat="1" spans="1:2">
      <c r="A12675" s="102"/>
      <c r="B12675" s="152"/>
    </row>
    <row r="12676" s="22" customFormat="1" spans="1:2">
      <c r="A12676" s="102"/>
      <c r="B12676" s="152"/>
    </row>
    <row r="12677" s="22" customFormat="1" spans="1:2">
      <c r="A12677" s="102"/>
      <c r="B12677" s="152"/>
    </row>
    <row r="12678" s="22" customFormat="1" spans="1:2">
      <c r="A12678" s="102"/>
      <c r="B12678" s="152"/>
    </row>
    <row r="12679" s="22" customFormat="1" spans="1:2">
      <c r="A12679" s="102"/>
      <c r="B12679" s="152"/>
    </row>
    <row r="12680" s="22" customFormat="1" spans="1:2">
      <c r="A12680" s="102"/>
      <c r="B12680" s="152"/>
    </row>
    <row r="12681" s="22" customFormat="1" spans="1:2">
      <c r="A12681" s="102"/>
      <c r="B12681" s="152"/>
    </row>
    <row r="12682" s="22" customFormat="1" spans="1:2">
      <c r="A12682" s="102"/>
      <c r="B12682" s="152"/>
    </row>
    <row r="12683" s="22" customFormat="1" spans="1:2">
      <c r="A12683" s="102"/>
      <c r="B12683" s="152"/>
    </row>
    <row r="12684" s="22" customFormat="1" spans="1:2">
      <c r="A12684" s="102"/>
      <c r="B12684" s="152"/>
    </row>
    <row r="12685" s="22" customFormat="1" spans="1:2">
      <c r="A12685" s="102"/>
      <c r="B12685" s="152"/>
    </row>
    <row r="12686" s="22" customFormat="1" spans="1:2">
      <c r="A12686" s="102"/>
      <c r="B12686" s="152"/>
    </row>
    <row r="12687" s="22" customFormat="1" spans="1:2">
      <c r="A12687" s="102"/>
      <c r="B12687" s="152"/>
    </row>
    <row r="12688" s="22" customFormat="1" spans="1:2">
      <c r="A12688" s="102"/>
      <c r="B12688" s="152"/>
    </row>
    <row r="12689" s="22" customFormat="1" spans="1:2">
      <c r="A12689" s="102"/>
      <c r="B12689" s="152"/>
    </row>
    <row r="12690" s="22" customFormat="1" spans="1:2">
      <c r="A12690" s="102"/>
      <c r="B12690" s="152"/>
    </row>
    <row r="12691" s="22" customFormat="1" spans="1:2">
      <c r="A12691" s="102"/>
      <c r="B12691" s="152"/>
    </row>
    <row r="12692" s="22" customFormat="1" spans="1:2">
      <c r="A12692" s="102"/>
      <c r="B12692" s="152"/>
    </row>
    <row r="12693" s="22" customFormat="1" spans="1:2">
      <c r="A12693" s="102"/>
      <c r="B12693" s="152"/>
    </row>
    <row r="12694" s="22" customFormat="1" spans="1:2">
      <c r="A12694" s="102"/>
      <c r="B12694" s="152"/>
    </row>
    <row r="12695" s="22" customFormat="1" spans="1:2">
      <c r="A12695" s="102"/>
      <c r="B12695" s="152"/>
    </row>
    <row r="12696" s="22" customFormat="1" spans="1:2">
      <c r="A12696" s="102"/>
      <c r="B12696" s="152"/>
    </row>
    <row r="12697" s="22" customFormat="1" spans="1:2">
      <c r="A12697" s="102"/>
      <c r="B12697" s="152"/>
    </row>
    <row r="12698" s="22" customFormat="1" spans="1:2">
      <c r="A12698" s="102"/>
      <c r="B12698" s="152"/>
    </row>
    <row r="12699" s="22" customFormat="1" spans="1:2">
      <c r="A12699" s="102"/>
      <c r="B12699" s="152"/>
    </row>
    <row r="12700" s="22" customFormat="1" spans="1:2">
      <c r="A12700" s="102"/>
      <c r="B12700" s="152"/>
    </row>
    <row r="12701" s="22" customFormat="1" spans="1:2">
      <c r="A12701" s="102"/>
      <c r="B12701" s="152"/>
    </row>
    <row r="12702" s="22" customFormat="1" spans="1:2">
      <c r="A12702" s="102"/>
      <c r="B12702" s="152"/>
    </row>
    <row r="12703" s="22" customFormat="1" spans="1:2">
      <c r="A12703" s="102"/>
      <c r="B12703" s="152"/>
    </row>
    <row r="12704" s="22" customFormat="1" spans="1:2">
      <c r="A12704" s="102"/>
      <c r="B12704" s="152"/>
    </row>
    <row r="12705" s="22" customFormat="1" spans="1:2">
      <c r="A12705" s="102"/>
      <c r="B12705" s="152"/>
    </row>
    <row r="12706" s="22" customFormat="1" spans="1:2">
      <c r="A12706" s="102"/>
      <c r="B12706" s="152"/>
    </row>
    <row r="12707" s="22" customFormat="1" spans="1:2">
      <c r="A12707" s="102"/>
      <c r="B12707" s="152"/>
    </row>
    <row r="12708" s="22" customFormat="1" spans="1:2">
      <c r="A12708" s="102"/>
      <c r="B12708" s="152"/>
    </row>
    <row r="12709" s="22" customFormat="1" spans="1:2">
      <c r="A12709" s="102"/>
      <c r="B12709" s="152"/>
    </row>
    <row r="12710" s="22" customFormat="1" spans="1:2">
      <c r="A12710" s="102"/>
      <c r="B12710" s="152"/>
    </row>
    <row r="12711" s="22" customFormat="1" spans="1:2">
      <c r="A12711" s="102"/>
      <c r="B12711" s="152"/>
    </row>
    <row r="12712" s="22" customFormat="1" spans="1:2">
      <c r="A12712" s="102"/>
      <c r="B12712" s="152"/>
    </row>
    <row r="12713" s="22" customFormat="1" spans="1:2">
      <c r="A12713" s="102"/>
      <c r="B12713" s="152"/>
    </row>
    <row r="12714" s="22" customFormat="1" spans="1:2">
      <c r="A12714" s="102"/>
      <c r="B12714" s="152"/>
    </row>
    <row r="12715" s="22" customFormat="1" spans="1:2">
      <c r="A12715" s="102"/>
      <c r="B12715" s="152"/>
    </row>
    <row r="12716" s="22" customFormat="1" spans="1:2">
      <c r="A12716" s="102"/>
      <c r="B12716" s="152"/>
    </row>
    <row r="12717" s="22" customFormat="1" spans="1:2">
      <c r="A12717" s="102"/>
      <c r="B12717" s="152"/>
    </row>
    <row r="12718" s="22" customFormat="1" spans="1:2">
      <c r="A12718" s="102"/>
      <c r="B12718" s="152"/>
    </row>
    <row r="12719" s="22" customFormat="1" spans="1:2">
      <c r="A12719" s="102"/>
      <c r="B12719" s="152"/>
    </row>
    <row r="12720" s="22" customFormat="1" spans="1:2">
      <c r="A12720" s="102"/>
      <c r="B12720" s="152"/>
    </row>
    <row r="12721" s="22" customFormat="1" spans="1:2">
      <c r="A12721" s="102"/>
      <c r="B12721" s="152"/>
    </row>
    <row r="12722" s="22" customFormat="1" spans="1:2">
      <c r="A12722" s="102"/>
      <c r="B12722" s="152"/>
    </row>
    <row r="12723" s="22" customFormat="1" spans="1:2">
      <c r="A12723" s="102"/>
      <c r="B12723" s="152"/>
    </row>
    <row r="12724" s="22" customFormat="1" spans="1:2">
      <c r="A12724" s="102"/>
      <c r="B12724" s="152"/>
    </row>
    <row r="12725" s="22" customFormat="1" spans="1:2">
      <c r="A12725" s="102"/>
      <c r="B12725" s="152"/>
    </row>
    <row r="12726" s="22" customFormat="1" spans="1:2">
      <c r="A12726" s="102"/>
      <c r="B12726" s="152"/>
    </row>
    <row r="12727" s="22" customFormat="1" spans="1:2">
      <c r="A12727" s="102"/>
      <c r="B12727" s="152"/>
    </row>
    <row r="12728" s="22" customFormat="1" spans="1:2">
      <c r="A12728" s="102"/>
      <c r="B12728" s="152"/>
    </row>
    <row r="12729" s="22" customFormat="1" spans="1:2">
      <c r="A12729" s="102"/>
      <c r="B12729" s="152"/>
    </row>
    <row r="12730" s="22" customFormat="1" spans="1:2">
      <c r="A12730" s="102"/>
      <c r="B12730" s="152"/>
    </row>
    <row r="12731" s="22" customFormat="1" spans="1:2">
      <c r="A12731" s="102"/>
      <c r="B12731" s="152"/>
    </row>
    <row r="12732" s="22" customFormat="1" spans="1:2">
      <c r="A12732" s="102"/>
      <c r="B12732" s="152"/>
    </row>
    <row r="12733" s="22" customFormat="1" spans="1:2">
      <c r="A12733" s="102"/>
      <c r="B12733" s="152"/>
    </row>
    <row r="12734" s="22" customFormat="1" spans="1:2">
      <c r="A12734" s="102"/>
      <c r="B12734" s="152"/>
    </row>
    <row r="12735" s="22" customFormat="1" spans="1:2">
      <c r="A12735" s="102"/>
      <c r="B12735" s="152"/>
    </row>
    <row r="12736" s="22" customFormat="1" spans="1:2">
      <c r="A12736" s="102"/>
      <c r="B12736" s="152"/>
    </row>
    <row r="12737" s="22" customFormat="1" spans="1:2">
      <c r="A12737" s="102"/>
      <c r="B12737" s="152"/>
    </row>
    <row r="12738" s="22" customFormat="1" spans="1:2">
      <c r="A12738" s="102"/>
      <c r="B12738" s="152"/>
    </row>
    <row r="12739" s="22" customFormat="1" spans="1:2">
      <c r="A12739" s="102"/>
      <c r="B12739" s="152"/>
    </row>
    <row r="12740" s="22" customFormat="1" spans="1:2">
      <c r="A12740" s="102"/>
      <c r="B12740" s="152"/>
    </row>
    <row r="12741" s="22" customFormat="1" spans="1:2">
      <c r="A12741" s="102"/>
      <c r="B12741" s="152"/>
    </row>
    <row r="12742" s="22" customFormat="1" spans="1:2">
      <c r="A12742" s="102"/>
      <c r="B12742" s="152"/>
    </row>
    <row r="12743" s="22" customFormat="1" spans="1:2">
      <c r="A12743" s="102"/>
      <c r="B12743" s="152"/>
    </row>
    <row r="12744" s="22" customFormat="1" spans="1:2">
      <c r="A12744" s="102"/>
      <c r="B12744" s="152"/>
    </row>
    <row r="12745" s="22" customFormat="1" spans="1:2">
      <c r="A12745" s="102"/>
      <c r="B12745" s="152"/>
    </row>
    <row r="12746" s="22" customFormat="1" spans="1:2">
      <c r="A12746" s="102"/>
      <c r="B12746" s="152"/>
    </row>
    <row r="12747" s="22" customFormat="1" spans="1:2">
      <c r="A12747" s="102"/>
      <c r="B12747" s="152"/>
    </row>
    <row r="12748" s="22" customFormat="1" spans="1:2">
      <c r="A12748" s="102"/>
      <c r="B12748" s="152"/>
    </row>
    <row r="12749" s="22" customFormat="1" spans="1:2">
      <c r="A12749" s="102"/>
      <c r="B12749" s="152"/>
    </row>
    <row r="12750" s="22" customFormat="1" spans="1:2">
      <c r="A12750" s="102"/>
      <c r="B12750" s="152"/>
    </row>
    <row r="12751" s="22" customFormat="1" spans="1:2">
      <c r="A12751" s="102"/>
      <c r="B12751" s="152"/>
    </row>
    <row r="12752" s="22" customFormat="1" spans="1:2">
      <c r="A12752" s="102"/>
      <c r="B12752" s="152"/>
    </row>
    <row r="12753" s="22" customFormat="1" spans="1:2">
      <c r="A12753" s="102"/>
      <c r="B12753" s="152"/>
    </row>
    <row r="12754" s="22" customFormat="1" spans="1:2">
      <c r="A12754" s="102"/>
      <c r="B12754" s="152"/>
    </row>
    <row r="12755" s="22" customFormat="1" spans="1:2">
      <c r="A12755" s="102"/>
      <c r="B12755" s="152"/>
    </row>
    <row r="12756" s="22" customFormat="1" spans="1:2">
      <c r="A12756" s="102"/>
      <c r="B12756" s="152"/>
    </row>
    <row r="12757" s="22" customFormat="1" spans="1:2">
      <c r="A12757" s="102"/>
      <c r="B12757" s="152"/>
    </row>
    <row r="12758" s="22" customFormat="1" spans="1:2">
      <c r="A12758" s="102"/>
      <c r="B12758" s="152"/>
    </row>
    <row r="12759" s="22" customFormat="1" spans="1:2">
      <c r="A12759" s="102"/>
      <c r="B12759" s="152"/>
    </row>
    <row r="12760" s="22" customFormat="1" spans="1:2">
      <c r="A12760" s="102"/>
      <c r="B12760" s="152"/>
    </row>
    <row r="12761" s="22" customFormat="1" spans="1:2">
      <c r="A12761" s="102"/>
      <c r="B12761" s="152"/>
    </row>
    <row r="12762" s="22" customFormat="1" spans="1:2">
      <c r="A12762" s="102"/>
      <c r="B12762" s="152"/>
    </row>
    <row r="12763" s="22" customFormat="1" spans="1:2">
      <c r="A12763" s="102"/>
      <c r="B12763" s="152"/>
    </row>
    <row r="12764" s="22" customFormat="1" spans="1:2">
      <c r="A12764" s="102"/>
      <c r="B12764" s="152"/>
    </row>
    <row r="12765" s="22" customFormat="1" spans="1:2">
      <c r="A12765" s="102"/>
      <c r="B12765" s="152"/>
    </row>
    <row r="12766" s="22" customFormat="1" spans="1:2">
      <c r="A12766" s="102"/>
      <c r="B12766" s="152"/>
    </row>
    <row r="12767" s="22" customFormat="1" spans="1:2">
      <c r="A12767" s="102"/>
      <c r="B12767" s="152"/>
    </row>
    <row r="12768" s="22" customFormat="1" spans="1:2">
      <c r="A12768" s="102"/>
      <c r="B12768" s="152"/>
    </row>
    <row r="12769" s="22" customFormat="1" spans="1:2">
      <c r="A12769" s="102"/>
      <c r="B12769" s="152"/>
    </row>
    <row r="12770" s="22" customFormat="1" spans="1:2">
      <c r="A12770" s="102"/>
      <c r="B12770" s="152"/>
    </row>
    <row r="12771" s="22" customFormat="1" spans="1:2">
      <c r="A12771" s="102"/>
      <c r="B12771" s="152"/>
    </row>
    <row r="12772" s="22" customFormat="1" spans="1:2">
      <c r="A12772" s="102"/>
      <c r="B12772" s="152"/>
    </row>
    <row r="12773" s="22" customFormat="1" spans="1:2">
      <c r="A12773" s="102"/>
      <c r="B12773" s="152"/>
    </row>
    <row r="12774" s="22" customFormat="1" spans="1:2">
      <c r="A12774" s="102"/>
      <c r="B12774" s="152"/>
    </row>
    <row r="12775" s="22" customFormat="1" spans="1:2">
      <c r="A12775" s="102"/>
      <c r="B12775" s="152"/>
    </row>
    <row r="12776" s="22" customFormat="1" spans="1:2">
      <c r="A12776" s="102"/>
      <c r="B12776" s="152"/>
    </row>
    <row r="12777" s="22" customFormat="1" spans="1:2">
      <c r="A12777" s="102"/>
      <c r="B12777" s="152"/>
    </row>
    <row r="12778" s="22" customFormat="1" spans="1:2">
      <c r="A12778" s="102"/>
      <c r="B12778" s="152"/>
    </row>
    <row r="12779" s="22" customFormat="1" spans="1:2">
      <c r="A12779" s="102"/>
      <c r="B12779" s="152"/>
    </row>
    <row r="12780" s="22" customFormat="1" spans="1:2">
      <c r="A12780" s="102"/>
      <c r="B12780" s="152"/>
    </row>
    <row r="12781" s="22" customFormat="1" spans="1:2">
      <c r="A12781" s="102"/>
      <c r="B12781" s="152"/>
    </row>
    <row r="12782" s="22" customFormat="1" spans="1:2">
      <c r="A12782" s="102"/>
      <c r="B12782" s="152"/>
    </row>
    <row r="12783" s="22" customFormat="1" spans="1:2">
      <c r="A12783" s="102"/>
      <c r="B12783" s="152"/>
    </row>
    <row r="12784" s="22" customFormat="1" spans="1:2">
      <c r="A12784" s="102"/>
      <c r="B12784" s="152"/>
    </row>
    <row r="12785" s="22" customFormat="1" spans="1:2">
      <c r="A12785" s="102"/>
      <c r="B12785" s="152"/>
    </row>
    <row r="12786" s="22" customFormat="1" spans="1:2">
      <c r="A12786" s="102"/>
      <c r="B12786" s="152"/>
    </row>
    <row r="12787" s="22" customFormat="1" spans="1:2">
      <c r="A12787" s="102"/>
      <c r="B12787" s="152"/>
    </row>
    <row r="12788" s="22" customFormat="1" spans="1:2">
      <c r="A12788" s="102"/>
      <c r="B12788" s="152"/>
    </row>
    <row r="12789" s="22" customFormat="1" spans="1:2">
      <c r="A12789" s="102"/>
      <c r="B12789" s="152"/>
    </row>
    <row r="12790" s="22" customFormat="1" spans="1:2">
      <c r="A12790" s="102"/>
      <c r="B12790" s="152"/>
    </row>
    <row r="12791" s="22" customFormat="1" spans="1:2">
      <c r="A12791" s="102"/>
      <c r="B12791" s="152"/>
    </row>
    <row r="12792" s="22" customFormat="1" spans="1:2">
      <c r="A12792" s="102"/>
      <c r="B12792" s="152"/>
    </row>
    <row r="12793" s="22" customFormat="1" spans="1:2">
      <c r="A12793" s="102"/>
      <c r="B12793" s="152"/>
    </row>
    <row r="12794" s="22" customFormat="1" spans="1:2">
      <c r="A12794" s="102"/>
      <c r="B12794" s="152"/>
    </row>
    <row r="12795" s="22" customFormat="1" spans="1:2">
      <c r="A12795" s="102"/>
      <c r="B12795" s="152"/>
    </row>
    <row r="12796" s="22" customFormat="1" spans="1:2">
      <c r="A12796" s="102"/>
      <c r="B12796" s="152"/>
    </row>
    <row r="12797" s="22" customFormat="1" spans="1:2">
      <c r="A12797" s="102"/>
      <c r="B12797" s="152"/>
    </row>
    <row r="12798" s="22" customFormat="1" spans="1:2">
      <c r="A12798" s="102"/>
      <c r="B12798" s="152"/>
    </row>
    <row r="12799" s="22" customFormat="1" spans="1:2">
      <c r="A12799" s="102"/>
      <c r="B12799" s="152"/>
    </row>
    <row r="12800" s="22" customFormat="1" spans="1:2">
      <c r="A12800" s="102"/>
      <c r="B12800" s="152"/>
    </row>
    <row r="12801" s="22" customFormat="1" spans="1:2">
      <c r="A12801" s="102"/>
      <c r="B12801" s="152"/>
    </row>
    <row r="12802" s="22" customFormat="1" spans="1:2">
      <c r="A12802" s="102"/>
      <c r="B12802" s="152"/>
    </row>
    <row r="12803" s="22" customFormat="1" spans="1:2">
      <c r="A12803" s="102"/>
      <c r="B12803" s="152"/>
    </row>
    <row r="12804" s="22" customFormat="1" spans="1:2">
      <c r="A12804" s="102"/>
      <c r="B12804" s="152"/>
    </row>
    <row r="12805" s="22" customFormat="1" spans="1:2">
      <c r="A12805" s="102"/>
      <c r="B12805" s="152"/>
    </row>
    <row r="12806" s="22" customFormat="1" spans="1:2">
      <c r="A12806" s="102"/>
      <c r="B12806" s="152"/>
    </row>
    <row r="12807" s="22" customFormat="1" spans="1:2">
      <c r="A12807" s="102"/>
      <c r="B12807" s="152"/>
    </row>
    <row r="12808" s="22" customFormat="1" spans="1:2">
      <c r="A12808" s="102"/>
      <c r="B12808" s="152"/>
    </row>
    <row r="12809" s="22" customFormat="1" spans="1:2">
      <c r="A12809" s="102"/>
      <c r="B12809" s="152"/>
    </row>
    <row r="12810" s="22" customFormat="1" spans="1:2">
      <c r="A12810" s="102"/>
      <c r="B12810" s="152"/>
    </row>
    <row r="12811" s="22" customFormat="1" spans="1:2">
      <c r="A12811" s="102"/>
      <c r="B12811" s="152"/>
    </row>
    <row r="12812" s="22" customFormat="1" spans="1:2">
      <c r="A12812" s="102"/>
      <c r="B12812" s="152"/>
    </row>
    <row r="12813" s="22" customFormat="1" spans="1:2">
      <c r="A12813" s="102"/>
      <c r="B12813" s="152"/>
    </row>
    <row r="12814" s="22" customFormat="1" spans="1:2">
      <c r="A12814" s="102"/>
      <c r="B12814" s="152"/>
    </row>
    <row r="12815" s="22" customFormat="1" spans="1:2">
      <c r="A12815" s="102"/>
      <c r="B12815" s="152"/>
    </row>
    <row r="12816" s="22" customFormat="1" spans="1:2">
      <c r="A12816" s="102"/>
      <c r="B12816" s="152"/>
    </row>
    <row r="12817" s="22" customFormat="1" spans="1:2">
      <c r="A12817" s="102"/>
      <c r="B12817" s="152"/>
    </row>
    <row r="12818" s="22" customFormat="1" spans="1:2">
      <c r="A12818" s="102"/>
      <c r="B12818" s="152"/>
    </row>
    <row r="12819" s="22" customFormat="1" spans="1:2">
      <c r="A12819" s="102"/>
      <c r="B12819" s="152"/>
    </row>
    <row r="12820" s="22" customFormat="1" spans="1:2">
      <c r="A12820" s="102"/>
      <c r="B12820" s="152"/>
    </row>
    <row r="12821" s="22" customFormat="1" spans="1:2">
      <c r="A12821" s="102"/>
      <c r="B12821" s="152"/>
    </row>
    <row r="12822" s="22" customFormat="1" spans="1:2">
      <c r="A12822" s="102"/>
      <c r="B12822" s="152"/>
    </row>
    <row r="12823" s="22" customFormat="1" spans="1:2">
      <c r="A12823" s="102"/>
      <c r="B12823" s="152"/>
    </row>
    <row r="12824" s="22" customFormat="1" spans="1:2">
      <c r="A12824" s="102"/>
      <c r="B12824" s="152"/>
    </row>
    <row r="12825" s="22" customFormat="1" spans="1:2">
      <c r="A12825" s="102"/>
      <c r="B12825" s="152"/>
    </row>
    <row r="12826" s="22" customFormat="1" spans="1:2">
      <c r="A12826" s="102"/>
      <c r="B12826" s="152"/>
    </row>
    <row r="12827" s="22" customFormat="1" spans="1:2">
      <c r="A12827" s="102"/>
      <c r="B12827" s="152"/>
    </row>
    <row r="12828" s="22" customFormat="1" spans="1:2">
      <c r="A12828" s="102"/>
      <c r="B12828" s="152"/>
    </row>
    <row r="12829" s="22" customFormat="1" spans="1:2">
      <c r="A12829" s="102"/>
      <c r="B12829" s="152"/>
    </row>
    <row r="12830" s="22" customFormat="1" spans="1:2">
      <c r="A12830" s="102"/>
      <c r="B12830" s="152"/>
    </row>
    <row r="12831" s="22" customFormat="1" spans="1:2">
      <c r="A12831" s="102"/>
      <c r="B12831" s="152"/>
    </row>
    <row r="12832" s="22" customFormat="1" spans="1:2">
      <c r="A12832" s="102"/>
      <c r="B12832" s="152"/>
    </row>
    <row r="12833" s="22" customFormat="1" spans="1:2">
      <c r="A12833" s="102"/>
      <c r="B12833" s="152"/>
    </row>
    <row r="12834" s="22" customFormat="1" spans="1:2">
      <c r="A12834" s="102"/>
      <c r="B12834" s="152"/>
    </row>
    <row r="12835" s="22" customFormat="1" spans="1:2">
      <c r="A12835" s="102"/>
      <c r="B12835" s="152"/>
    </row>
    <row r="12836" s="22" customFormat="1" spans="1:2">
      <c r="A12836" s="102"/>
      <c r="B12836" s="152"/>
    </row>
    <row r="12837" s="22" customFormat="1" spans="1:2">
      <c r="A12837" s="102"/>
      <c r="B12837" s="152"/>
    </row>
    <row r="12838" s="22" customFormat="1" spans="1:2">
      <c r="A12838" s="102"/>
      <c r="B12838" s="152"/>
    </row>
    <row r="12839" s="22" customFormat="1" spans="1:2">
      <c r="A12839" s="102"/>
      <c r="B12839" s="152"/>
    </row>
    <row r="12840" s="22" customFormat="1" spans="1:2">
      <c r="A12840" s="102"/>
      <c r="B12840" s="152"/>
    </row>
    <row r="12841" s="22" customFormat="1" spans="1:2">
      <c r="A12841" s="102"/>
      <c r="B12841" s="152"/>
    </row>
    <row r="12842" s="22" customFormat="1" spans="1:2">
      <c r="A12842" s="102"/>
      <c r="B12842" s="152"/>
    </row>
    <row r="12843" s="22" customFormat="1" spans="1:2">
      <c r="A12843" s="102"/>
      <c r="B12843" s="152"/>
    </row>
    <row r="12844" s="22" customFormat="1" spans="1:2">
      <c r="A12844" s="102"/>
      <c r="B12844" s="152"/>
    </row>
    <row r="12845" s="22" customFormat="1" spans="1:2">
      <c r="A12845" s="102"/>
      <c r="B12845" s="152"/>
    </row>
    <row r="12846" s="22" customFormat="1" spans="1:2">
      <c r="A12846" s="102"/>
      <c r="B12846" s="152"/>
    </row>
    <row r="12847" s="22" customFormat="1" spans="1:2">
      <c r="A12847" s="102"/>
      <c r="B12847" s="152"/>
    </row>
    <row r="12848" s="22" customFormat="1" spans="1:2">
      <c r="A12848" s="102"/>
      <c r="B12848" s="152"/>
    </row>
    <row r="12849" s="22" customFormat="1" spans="1:2">
      <c r="A12849" s="102"/>
      <c r="B12849" s="152"/>
    </row>
    <row r="12850" s="22" customFormat="1" spans="1:2">
      <c r="A12850" s="102"/>
      <c r="B12850" s="152"/>
    </row>
    <row r="12851" s="22" customFormat="1" spans="1:2">
      <c r="A12851" s="102"/>
      <c r="B12851" s="152"/>
    </row>
    <row r="12852" s="22" customFormat="1" spans="1:2">
      <c r="A12852" s="102"/>
      <c r="B12852" s="152"/>
    </row>
    <row r="12853" s="22" customFormat="1" spans="1:2">
      <c r="A12853" s="102"/>
      <c r="B12853" s="152"/>
    </row>
    <row r="12854" s="22" customFormat="1" spans="1:2">
      <c r="A12854" s="102"/>
      <c r="B12854" s="152"/>
    </row>
    <row r="12855" s="22" customFormat="1" spans="1:2">
      <c r="A12855" s="102"/>
      <c r="B12855" s="152"/>
    </row>
    <row r="12856" s="22" customFormat="1" spans="1:2">
      <c r="A12856" s="102"/>
      <c r="B12856" s="152"/>
    </row>
    <row r="12857" s="22" customFormat="1" spans="1:2">
      <c r="A12857" s="102"/>
      <c r="B12857" s="152"/>
    </row>
    <row r="12858" s="22" customFormat="1" spans="1:2">
      <c r="A12858" s="102"/>
      <c r="B12858" s="152"/>
    </row>
    <row r="12859" s="22" customFormat="1" spans="1:2">
      <c r="A12859" s="102"/>
      <c r="B12859" s="152"/>
    </row>
    <row r="12860" s="22" customFormat="1" spans="1:2">
      <c r="A12860" s="102"/>
      <c r="B12860" s="152"/>
    </row>
    <row r="12861" s="22" customFormat="1" spans="1:2">
      <c r="A12861" s="102"/>
      <c r="B12861" s="152"/>
    </row>
    <row r="12862" s="22" customFormat="1" spans="1:2">
      <c r="A12862" s="102"/>
      <c r="B12862" s="152"/>
    </row>
    <row r="12863" s="22" customFormat="1" spans="1:2">
      <c r="A12863" s="102"/>
      <c r="B12863" s="152"/>
    </row>
    <row r="12864" s="22" customFormat="1" spans="1:2">
      <c r="A12864" s="102"/>
      <c r="B12864" s="152"/>
    </row>
    <row r="12865" s="22" customFormat="1" spans="1:2">
      <c r="A12865" s="102"/>
      <c r="B12865" s="152"/>
    </row>
    <row r="12866" s="22" customFormat="1" spans="1:2">
      <c r="A12866" s="102"/>
      <c r="B12866" s="152"/>
    </row>
    <row r="12867" s="22" customFormat="1" spans="1:2">
      <c r="A12867" s="102"/>
      <c r="B12867" s="152"/>
    </row>
    <row r="12868" s="22" customFormat="1" spans="1:2">
      <c r="A12868" s="102"/>
      <c r="B12868" s="152"/>
    </row>
    <row r="12869" s="22" customFormat="1" spans="1:2">
      <c r="A12869" s="102"/>
      <c r="B12869" s="152"/>
    </row>
    <row r="12870" s="22" customFormat="1" spans="1:2">
      <c r="A12870" s="102"/>
      <c r="B12870" s="152"/>
    </row>
    <row r="12871" s="22" customFormat="1" spans="1:2">
      <c r="A12871" s="102"/>
      <c r="B12871" s="152"/>
    </row>
    <row r="12872" s="22" customFormat="1" spans="1:2">
      <c r="A12872" s="102"/>
      <c r="B12872" s="152"/>
    </row>
    <row r="12873" s="22" customFormat="1" spans="1:2">
      <c r="A12873" s="102"/>
      <c r="B12873" s="152"/>
    </row>
    <row r="12874" s="22" customFormat="1" spans="1:2">
      <c r="A12874" s="102"/>
      <c r="B12874" s="152"/>
    </row>
    <row r="12875" s="22" customFormat="1" spans="1:2">
      <c r="A12875" s="102"/>
      <c r="B12875" s="152"/>
    </row>
    <row r="12876" s="22" customFormat="1" spans="1:2">
      <c r="A12876" s="102"/>
      <c r="B12876" s="152"/>
    </row>
    <row r="12877" s="22" customFormat="1" spans="1:2">
      <c r="A12877" s="102"/>
      <c r="B12877" s="152"/>
    </row>
    <row r="12878" s="22" customFormat="1" spans="1:2">
      <c r="A12878" s="102"/>
      <c r="B12878" s="152"/>
    </row>
    <row r="12879" s="22" customFormat="1" spans="1:2">
      <c r="A12879" s="102"/>
      <c r="B12879" s="152"/>
    </row>
    <row r="12880" s="22" customFormat="1" spans="1:2">
      <c r="A12880" s="102"/>
      <c r="B12880" s="152"/>
    </row>
    <row r="12881" s="22" customFormat="1" spans="1:2">
      <c r="A12881" s="102"/>
      <c r="B12881" s="152"/>
    </row>
    <row r="12882" s="22" customFormat="1" spans="1:2">
      <c r="A12882" s="102"/>
      <c r="B12882" s="152"/>
    </row>
    <row r="12883" s="22" customFormat="1" spans="1:2">
      <c r="A12883" s="102"/>
      <c r="B12883" s="152"/>
    </row>
    <row r="12884" s="22" customFormat="1" spans="1:2">
      <c r="A12884" s="102"/>
      <c r="B12884" s="152"/>
    </row>
    <row r="12885" s="22" customFormat="1" spans="1:2">
      <c r="A12885" s="102"/>
      <c r="B12885" s="152"/>
    </row>
    <row r="12886" s="22" customFormat="1" spans="1:2">
      <c r="A12886" s="102"/>
      <c r="B12886" s="152"/>
    </row>
    <row r="12887" s="22" customFormat="1" spans="1:2">
      <c r="A12887" s="102"/>
      <c r="B12887" s="152"/>
    </row>
    <row r="12888" s="22" customFormat="1" spans="1:2">
      <c r="A12888" s="102"/>
      <c r="B12888" s="152"/>
    </row>
    <row r="12889" s="22" customFormat="1" spans="1:2">
      <c r="A12889" s="102"/>
      <c r="B12889" s="152"/>
    </row>
    <row r="12890" s="22" customFormat="1" spans="1:2">
      <c r="A12890" s="102"/>
      <c r="B12890" s="152"/>
    </row>
    <row r="12891" s="22" customFormat="1" spans="1:2">
      <c r="A12891" s="102"/>
      <c r="B12891" s="152"/>
    </row>
    <row r="12892" s="22" customFormat="1" spans="1:2">
      <c r="A12892" s="102"/>
      <c r="B12892" s="152"/>
    </row>
    <row r="12893" s="22" customFormat="1" spans="1:2">
      <c r="A12893" s="102"/>
      <c r="B12893" s="152"/>
    </row>
    <row r="12894" s="22" customFormat="1" spans="1:2">
      <c r="A12894" s="102"/>
      <c r="B12894" s="152"/>
    </row>
    <row r="12895" s="22" customFormat="1" spans="1:2">
      <c r="A12895" s="102"/>
      <c r="B12895" s="152"/>
    </row>
    <row r="12896" s="22" customFormat="1" spans="1:2">
      <c r="A12896" s="102"/>
      <c r="B12896" s="152"/>
    </row>
    <row r="12897" s="22" customFormat="1" spans="1:2">
      <c r="A12897" s="102"/>
      <c r="B12897" s="152"/>
    </row>
    <row r="12898" s="22" customFormat="1" spans="1:2">
      <c r="A12898" s="102"/>
      <c r="B12898" s="152"/>
    </row>
    <row r="12899" s="22" customFormat="1" spans="1:2">
      <c r="A12899" s="102"/>
      <c r="B12899" s="152"/>
    </row>
    <row r="12900" s="22" customFormat="1" spans="1:2">
      <c r="A12900" s="102"/>
      <c r="B12900" s="152"/>
    </row>
    <row r="12901" s="22" customFormat="1" spans="1:2">
      <c r="A12901" s="102"/>
      <c r="B12901" s="152"/>
    </row>
    <row r="12902" s="22" customFormat="1" spans="1:2">
      <c r="A12902" s="102"/>
      <c r="B12902" s="152"/>
    </row>
    <row r="12903" s="22" customFormat="1" spans="1:2">
      <c r="A12903" s="102"/>
      <c r="B12903" s="152"/>
    </row>
    <row r="12904" s="22" customFormat="1" spans="1:2">
      <c r="A12904" s="102"/>
      <c r="B12904" s="152"/>
    </row>
    <row r="12905" s="22" customFormat="1" spans="1:2">
      <c r="A12905" s="102"/>
      <c r="B12905" s="152"/>
    </row>
    <row r="12906" s="22" customFormat="1" spans="1:2">
      <c r="A12906" s="102"/>
      <c r="B12906" s="152"/>
    </row>
    <row r="12907" s="22" customFormat="1" spans="1:2">
      <c r="A12907" s="102"/>
      <c r="B12907" s="152"/>
    </row>
    <row r="12908" s="22" customFormat="1" spans="1:2">
      <c r="A12908" s="102"/>
      <c r="B12908" s="152"/>
    </row>
    <row r="12909" s="22" customFormat="1" spans="1:2">
      <c r="A12909" s="102"/>
      <c r="B12909" s="152"/>
    </row>
    <row r="12910" s="22" customFormat="1" spans="1:2">
      <c r="A12910" s="102"/>
      <c r="B12910" s="152"/>
    </row>
    <row r="12911" s="22" customFormat="1" spans="1:2">
      <c r="A12911" s="102"/>
      <c r="B12911" s="152"/>
    </row>
    <row r="12912" s="22" customFormat="1" spans="1:2">
      <c r="A12912" s="102"/>
      <c r="B12912" s="152"/>
    </row>
    <row r="12913" s="22" customFormat="1" spans="1:2">
      <c r="A12913" s="102"/>
      <c r="B12913" s="152"/>
    </row>
    <row r="12914" s="22" customFormat="1" spans="1:2">
      <c r="A12914" s="102"/>
      <c r="B12914" s="152"/>
    </row>
    <row r="12915" s="22" customFormat="1" spans="1:2">
      <c r="A12915" s="102"/>
      <c r="B12915" s="152"/>
    </row>
    <row r="12916" s="22" customFormat="1" spans="1:2">
      <c r="A12916" s="102"/>
      <c r="B12916" s="152"/>
    </row>
    <row r="12917" s="22" customFormat="1" spans="1:2">
      <c r="A12917" s="102"/>
      <c r="B12917" s="152"/>
    </row>
    <row r="12918" s="22" customFormat="1" spans="1:2">
      <c r="A12918" s="102"/>
      <c r="B12918" s="152"/>
    </row>
    <row r="12919" s="22" customFormat="1" spans="1:2">
      <c r="A12919" s="102"/>
      <c r="B12919" s="152"/>
    </row>
    <row r="12920" s="22" customFormat="1" spans="1:2">
      <c r="A12920" s="102"/>
      <c r="B12920" s="152"/>
    </row>
    <row r="12921" s="22" customFormat="1" spans="1:2">
      <c r="A12921" s="102"/>
      <c r="B12921" s="152"/>
    </row>
    <row r="12922" s="22" customFormat="1" spans="1:2">
      <c r="A12922" s="102"/>
      <c r="B12922" s="152"/>
    </row>
    <row r="12923" s="22" customFormat="1" spans="1:2">
      <c r="A12923" s="102"/>
      <c r="B12923" s="152"/>
    </row>
    <row r="12924" s="22" customFormat="1" spans="1:2">
      <c r="A12924" s="102"/>
      <c r="B12924" s="152"/>
    </row>
    <row r="12925" s="22" customFormat="1" spans="1:2">
      <c r="A12925" s="102"/>
      <c r="B12925" s="152"/>
    </row>
    <row r="12926" s="22" customFormat="1" spans="1:2">
      <c r="A12926" s="102"/>
      <c r="B12926" s="152"/>
    </row>
    <row r="12927" s="22" customFormat="1" spans="1:2">
      <c r="A12927" s="102"/>
      <c r="B12927" s="152"/>
    </row>
    <row r="12928" s="22" customFormat="1" spans="1:2">
      <c r="A12928" s="102"/>
      <c r="B12928" s="152"/>
    </row>
    <row r="12929" s="22" customFormat="1" spans="1:2">
      <c r="A12929" s="102"/>
      <c r="B12929" s="152"/>
    </row>
    <row r="12930" s="22" customFormat="1" spans="1:2">
      <c r="A12930" s="102"/>
      <c r="B12930" s="152"/>
    </row>
    <row r="12931" s="22" customFormat="1" spans="1:2">
      <c r="A12931" s="102"/>
      <c r="B12931" s="152"/>
    </row>
    <row r="12932" s="22" customFormat="1" spans="1:2">
      <c r="A12932" s="102"/>
      <c r="B12932" s="152"/>
    </row>
    <row r="12933" s="22" customFormat="1" spans="1:2">
      <c r="A12933" s="102"/>
      <c r="B12933" s="152"/>
    </row>
    <row r="12934" s="22" customFormat="1" spans="1:2">
      <c r="A12934" s="102"/>
      <c r="B12934" s="152"/>
    </row>
    <row r="12935" s="22" customFormat="1" spans="1:2">
      <c r="A12935" s="102"/>
      <c r="B12935" s="152"/>
    </row>
    <row r="12936" s="22" customFormat="1" spans="1:2">
      <c r="A12936" s="102"/>
      <c r="B12936" s="152"/>
    </row>
    <row r="12937" s="22" customFormat="1" spans="1:2">
      <c r="A12937" s="102"/>
      <c r="B12937" s="152"/>
    </row>
    <row r="12938" s="22" customFormat="1" spans="1:2">
      <c r="A12938" s="102"/>
      <c r="B12938" s="152"/>
    </row>
    <row r="12939" s="22" customFormat="1" spans="1:2">
      <c r="A12939" s="102"/>
      <c r="B12939" s="152"/>
    </row>
    <row r="12940" s="22" customFormat="1" spans="1:2">
      <c r="A12940" s="102"/>
      <c r="B12940" s="152"/>
    </row>
    <row r="12941" s="22" customFormat="1" spans="1:2">
      <c r="A12941" s="102"/>
      <c r="B12941" s="152"/>
    </row>
    <row r="12942" s="22" customFormat="1" spans="1:2">
      <c r="A12942" s="102"/>
      <c r="B12942" s="152"/>
    </row>
    <row r="12943" s="22" customFormat="1" spans="1:2">
      <c r="A12943" s="102"/>
      <c r="B12943" s="152"/>
    </row>
    <row r="12944" s="22" customFormat="1" spans="1:2">
      <c r="A12944" s="102"/>
      <c r="B12944" s="152"/>
    </row>
    <row r="12945" s="22" customFormat="1" spans="1:2">
      <c r="A12945" s="102"/>
      <c r="B12945" s="152"/>
    </row>
    <row r="12946" s="22" customFormat="1" spans="1:2">
      <c r="A12946" s="102"/>
      <c r="B12946" s="152"/>
    </row>
    <row r="12947" s="22" customFormat="1" spans="1:2">
      <c r="A12947" s="102"/>
      <c r="B12947" s="152"/>
    </row>
    <row r="12948" s="22" customFormat="1" spans="1:2">
      <c r="A12948" s="102"/>
      <c r="B12948" s="152"/>
    </row>
    <row r="12949" s="22" customFormat="1" spans="1:2">
      <c r="A12949" s="102"/>
      <c r="B12949" s="152"/>
    </row>
    <row r="12950" s="22" customFormat="1" spans="1:2">
      <c r="A12950" s="102"/>
      <c r="B12950" s="152"/>
    </row>
    <row r="12951" s="22" customFormat="1" spans="1:2">
      <c r="A12951" s="102"/>
      <c r="B12951" s="152"/>
    </row>
    <row r="12952" s="22" customFormat="1" spans="1:2">
      <c r="A12952" s="102"/>
      <c r="B12952" s="152"/>
    </row>
    <row r="12953" s="22" customFormat="1" spans="1:2">
      <c r="A12953" s="102"/>
      <c r="B12953" s="152"/>
    </row>
    <row r="12954" s="22" customFormat="1" spans="1:2">
      <c r="A12954" s="102"/>
      <c r="B12954" s="152"/>
    </row>
    <row r="12955" s="22" customFormat="1" spans="1:2">
      <c r="A12955" s="102"/>
      <c r="B12955" s="152"/>
    </row>
    <row r="12956" s="22" customFormat="1" spans="1:2">
      <c r="A12956" s="102"/>
      <c r="B12956" s="152"/>
    </row>
    <row r="12957" s="22" customFormat="1" spans="1:2">
      <c r="A12957" s="102"/>
      <c r="B12957" s="152"/>
    </row>
    <row r="12958" s="22" customFormat="1" spans="1:2">
      <c r="A12958" s="102"/>
      <c r="B12958" s="152"/>
    </row>
    <row r="12959" s="22" customFormat="1" spans="1:2">
      <c r="A12959" s="102"/>
      <c r="B12959" s="152"/>
    </row>
    <row r="12960" s="22" customFormat="1" spans="1:2">
      <c r="A12960" s="102"/>
      <c r="B12960" s="152"/>
    </row>
    <row r="12961" s="22" customFormat="1" spans="1:2">
      <c r="A12961" s="102"/>
      <c r="B12961" s="152"/>
    </row>
    <row r="12962" s="22" customFormat="1" spans="1:2">
      <c r="A12962" s="102"/>
      <c r="B12962" s="152"/>
    </row>
    <row r="12963" s="22" customFormat="1" spans="1:2">
      <c r="A12963" s="102"/>
      <c r="B12963" s="152"/>
    </row>
    <row r="12964" s="22" customFormat="1" spans="1:2">
      <c r="A12964" s="102"/>
      <c r="B12964" s="152"/>
    </row>
    <row r="12965" s="22" customFormat="1" spans="1:2">
      <c r="A12965" s="102"/>
      <c r="B12965" s="152"/>
    </row>
    <row r="12966" s="22" customFormat="1" spans="1:2">
      <c r="A12966" s="102"/>
      <c r="B12966" s="152"/>
    </row>
    <row r="12967" s="22" customFormat="1" spans="1:2">
      <c r="A12967" s="102"/>
      <c r="B12967" s="152"/>
    </row>
    <row r="12968" s="22" customFormat="1" spans="1:2">
      <c r="A12968" s="102"/>
      <c r="B12968" s="152"/>
    </row>
    <row r="12969" s="22" customFormat="1" spans="1:2">
      <c r="A12969" s="102"/>
      <c r="B12969" s="152"/>
    </row>
    <row r="12970" s="22" customFormat="1" spans="1:2">
      <c r="A12970" s="102"/>
      <c r="B12970" s="152"/>
    </row>
    <row r="12971" s="22" customFormat="1" spans="1:2">
      <c r="A12971" s="102"/>
      <c r="B12971" s="152"/>
    </row>
    <row r="12972" s="22" customFormat="1" spans="1:2">
      <c r="A12972" s="102"/>
      <c r="B12972" s="152"/>
    </row>
    <row r="12973" s="22" customFormat="1" spans="1:2">
      <c r="A12973" s="102"/>
      <c r="B12973" s="152"/>
    </row>
    <row r="12974" s="22" customFormat="1" spans="1:2">
      <c r="A12974" s="102"/>
      <c r="B12974" s="152"/>
    </row>
    <row r="12975" s="22" customFormat="1" spans="1:2">
      <c r="A12975" s="102"/>
      <c r="B12975" s="152"/>
    </row>
    <row r="12976" s="22" customFormat="1" spans="1:2">
      <c r="A12976" s="102"/>
      <c r="B12976" s="152"/>
    </row>
    <row r="12977" s="22" customFormat="1" spans="1:2">
      <c r="A12977" s="102"/>
      <c r="B12977" s="152"/>
    </row>
    <row r="12978" s="22" customFormat="1" spans="1:2">
      <c r="A12978" s="102"/>
      <c r="B12978" s="152"/>
    </row>
    <row r="12979" s="22" customFormat="1" spans="1:2">
      <c r="A12979" s="102"/>
      <c r="B12979" s="152"/>
    </row>
    <row r="12980" s="22" customFormat="1" spans="1:2">
      <c r="A12980" s="102"/>
      <c r="B12980" s="152"/>
    </row>
    <row r="12981" s="22" customFormat="1" spans="1:2">
      <c r="A12981" s="102"/>
      <c r="B12981" s="152"/>
    </row>
    <row r="12982" s="22" customFormat="1" spans="1:2">
      <c r="A12982" s="102"/>
      <c r="B12982" s="152"/>
    </row>
    <row r="12983" s="22" customFormat="1" spans="1:2">
      <c r="A12983" s="102"/>
      <c r="B12983" s="152"/>
    </row>
    <row r="12984" s="22" customFormat="1" spans="1:2">
      <c r="A12984" s="102"/>
      <c r="B12984" s="152"/>
    </row>
    <row r="12985" s="22" customFormat="1" spans="1:2">
      <c r="A12985" s="102"/>
      <c r="B12985" s="152"/>
    </row>
    <row r="12986" s="22" customFormat="1" spans="1:2">
      <c r="A12986" s="102"/>
      <c r="B12986" s="152"/>
    </row>
    <row r="12987" s="22" customFormat="1" spans="1:2">
      <c r="A12987" s="102"/>
      <c r="B12987" s="152"/>
    </row>
    <row r="12988" s="22" customFormat="1" spans="1:2">
      <c r="A12988" s="102"/>
      <c r="B12988" s="152"/>
    </row>
    <row r="12989" s="22" customFormat="1" spans="1:2">
      <c r="A12989" s="102"/>
      <c r="B12989" s="152"/>
    </row>
    <row r="12990" s="22" customFormat="1" spans="1:2">
      <c r="A12990" s="102"/>
      <c r="B12990" s="152"/>
    </row>
    <row r="12991" s="22" customFormat="1" spans="1:2">
      <c r="A12991" s="102"/>
      <c r="B12991" s="152"/>
    </row>
    <row r="12992" s="22" customFormat="1" spans="1:2">
      <c r="A12992" s="102"/>
      <c r="B12992" s="152"/>
    </row>
    <row r="12993" s="22" customFormat="1" spans="1:2">
      <c r="A12993" s="102"/>
      <c r="B12993" s="152"/>
    </row>
    <row r="12994" s="22" customFormat="1" spans="1:2">
      <c r="A12994" s="102"/>
      <c r="B12994" s="152"/>
    </row>
    <row r="12995" s="22" customFormat="1" spans="1:2">
      <c r="A12995" s="102"/>
      <c r="B12995" s="152"/>
    </row>
    <row r="12996" s="22" customFormat="1" spans="1:2">
      <c r="A12996" s="102"/>
      <c r="B12996" s="152"/>
    </row>
    <row r="12997" s="22" customFormat="1" spans="1:2">
      <c r="A12997" s="102"/>
      <c r="B12997" s="152"/>
    </row>
    <row r="12998" s="22" customFormat="1" spans="1:2">
      <c r="A12998" s="102"/>
      <c r="B12998" s="152"/>
    </row>
    <row r="12999" s="22" customFormat="1" spans="1:2">
      <c r="A12999" s="102"/>
      <c r="B12999" s="152"/>
    </row>
    <row r="13000" s="22" customFormat="1" spans="1:2">
      <c r="A13000" s="102"/>
      <c r="B13000" s="152"/>
    </row>
    <row r="13001" s="22" customFormat="1" spans="1:2">
      <c r="A13001" s="102"/>
      <c r="B13001" s="152"/>
    </row>
    <row r="13002" s="22" customFormat="1" spans="1:2">
      <c r="A13002" s="102"/>
      <c r="B13002" s="152"/>
    </row>
    <row r="13003" s="22" customFormat="1" spans="1:2">
      <c r="A13003" s="102"/>
      <c r="B13003" s="152"/>
    </row>
    <row r="13004" s="22" customFormat="1" spans="1:2">
      <c r="A13004" s="102"/>
      <c r="B13004" s="152"/>
    </row>
    <row r="13005" s="22" customFormat="1" spans="1:2">
      <c r="A13005" s="102"/>
      <c r="B13005" s="152"/>
    </row>
    <row r="13006" s="22" customFormat="1" spans="1:2">
      <c r="A13006" s="102"/>
      <c r="B13006" s="152"/>
    </row>
    <row r="13007" s="22" customFormat="1" spans="1:2">
      <c r="A13007" s="102"/>
      <c r="B13007" s="152"/>
    </row>
    <row r="13008" s="22" customFormat="1" spans="1:2">
      <c r="A13008" s="102"/>
      <c r="B13008" s="152"/>
    </row>
    <row r="13009" s="22" customFormat="1" spans="1:2">
      <c r="A13009" s="102"/>
      <c r="B13009" s="152"/>
    </row>
    <row r="13010" s="22" customFormat="1" spans="1:2">
      <c r="A13010" s="102"/>
      <c r="B13010" s="152"/>
    </row>
    <row r="13011" s="22" customFormat="1" spans="1:2">
      <c r="A13011" s="102"/>
      <c r="B13011" s="152"/>
    </row>
    <row r="13012" s="22" customFormat="1" spans="1:2">
      <c r="A13012" s="102"/>
      <c r="B13012" s="152"/>
    </row>
    <row r="13013" s="22" customFormat="1" spans="1:2">
      <c r="A13013" s="102"/>
      <c r="B13013" s="152"/>
    </row>
    <row r="13014" s="22" customFormat="1" spans="1:2">
      <c r="A13014" s="102"/>
      <c r="B13014" s="152"/>
    </row>
    <row r="13015" s="22" customFormat="1" spans="1:2">
      <c r="A13015" s="102"/>
      <c r="B13015" s="152"/>
    </row>
    <row r="13016" s="22" customFormat="1" spans="1:2">
      <c r="A13016" s="102"/>
      <c r="B13016" s="152"/>
    </row>
    <row r="13017" s="22" customFormat="1" spans="1:2">
      <c r="A13017" s="102"/>
      <c r="B13017" s="152"/>
    </row>
    <row r="13018" s="22" customFormat="1" spans="1:2">
      <c r="A13018" s="102"/>
      <c r="B13018" s="152"/>
    </row>
    <row r="13019" s="22" customFormat="1" spans="1:2">
      <c r="A13019" s="102"/>
      <c r="B13019" s="152"/>
    </row>
    <row r="13020" s="22" customFormat="1" spans="1:2">
      <c r="A13020" s="102"/>
      <c r="B13020" s="152"/>
    </row>
    <row r="13021" s="22" customFormat="1" spans="1:2">
      <c r="A13021" s="102"/>
      <c r="B13021" s="152"/>
    </row>
    <row r="13022" s="22" customFormat="1" spans="1:2">
      <c r="A13022" s="102"/>
      <c r="B13022" s="152"/>
    </row>
    <row r="13023" s="22" customFormat="1" spans="1:2">
      <c r="A13023" s="102"/>
      <c r="B13023" s="152"/>
    </row>
    <row r="13024" s="22" customFormat="1" spans="1:2">
      <c r="A13024" s="102"/>
      <c r="B13024" s="152"/>
    </row>
    <row r="13025" s="22" customFormat="1" spans="1:2">
      <c r="A13025" s="102"/>
      <c r="B13025" s="152"/>
    </row>
    <row r="13026" s="22" customFormat="1" spans="1:2">
      <c r="A13026" s="102"/>
      <c r="B13026" s="152"/>
    </row>
    <row r="13027" s="22" customFormat="1" spans="1:2">
      <c r="A13027" s="102"/>
      <c r="B13027" s="152"/>
    </row>
    <row r="13028" s="22" customFormat="1" spans="1:2">
      <c r="A13028" s="102"/>
      <c r="B13028" s="152"/>
    </row>
    <row r="13029" s="22" customFormat="1" spans="1:2">
      <c r="A13029" s="102"/>
      <c r="B13029" s="152"/>
    </row>
    <row r="13030" s="22" customFormat="1" spans="1:2">
      <c r="A13030" s="102"/>
      <c r="B13030" s="152"/>
    </row>
    <row r="13031" s="22" customFormat="1" spans="1:2">
      <c r="A13031" s="102"/>
      <c r="B13031" s="152"/>
    </row>
    <row r="13032" s="22" customFormat="1" spans="1:2">
      <c r="A13032" s="102"/>
      <c r="B13032" s="152"/>
    </row>
    <row r="13033" s="22" customFormat="1" spans="1:2">
      <c r="A13033" s="102"/>
      <c r="B13033" s="152"/>
    </row>
    <row r="13034" s="22" customFormat="1" spans="1:2">
      <c r="A13034" s="102"/>
      <c r="B13034" s="152"/>
    </row>
    <row r="13035" s="22" customFormat="1" spans="1:2">
      <c r="A13035" s="102"/>
      <c r="B13035" s="152"/>
    </row>
    <row r="13036" s="22" customFormat="1" spans="1:2">
      <c r="A13036" s="102"/>
      <c r="B13036" s="152"/>
    </row>
    <row r="13037" s="22" customFormat="1" spans="1:2">
      <c r="A13037" s="102"/>
      <c r="B13037" s="152"/>
    </row>
    <row r="13038" s="22" customFormat="1" spans="1:2">
      <c r="A13038" s="102"/>
      <c r="B13038" s="152"/>
    </row>
    <row r="13039" s="22" customFormat="1" spans="1:2">
      <c r="A13039" s="102"/>
      <c r="B13039" s="152"/>
    </row>
    <row r="13040" s="22" customFormat="1" spans="1:2">
      <c r="A13040" s="102"/>
      <c r="B13040" s="152"/>
    </row>
    <row r="13041" s="22" customFormat="1" spans="1:2">
      <c r="A13041" s="102"/>
      <c r="B13041" s="152"/>
    </row>
    <row r="13042" s="22" customFormat="1" spans="1:2">
      <c r="A13042" s="102"/>
      <c r="B13042" s="152"/>
    </row>
    <row r="13043" s="22" customFormat="1" spans="1:2">
      <c r="A13043" s="102"/>
      <c r="B13043" s="152"/>
    </row>
    <row r="13044" s="22" customFormat="1" spans="1:2">
      <c r="A13044" s="102"/>
      <c r="B13044" s="152"/>
    </row>
    <row r="13045" s="22" customFormat="1" spans="1:2">
      <c r="A13045" s="102"/>
      <c r="B13045" s="152"/>
    </row>
    <row r="13046" s="22" customFormat="1" spans="1:2">
      <c r="A13046" s="102"/>
      <c r="B13046" s="152"/>
    </row>
    <row r="13047" s="22" customFormat="1" spans="1:2">
      <c r="A13047" s="102"/>
      <c r="B13047" s="152"/>
    </row>
    <row r="13048" s="22" customFormat="1" spans="1:2">
      <c r="A13048" s="102"/>
      <c r="B13048" s="152"/>
    </row>
    <row r="13049" s="22" customFormat="1" spans="1:2">
      <c r="A13049" s="102"/>
      <c r="B13049" s="152"/>
    </row>
    <row r="13050" s="22" customFormat="1" spans="1:2">
      <c r="A13050" s="102"/>
      <c r="B13050" s="152"/>
    </row>
    <row r="13051" s="22" customFormat="1" spans="1:2">
      <c r="A13051" s="102"/>
      <c r="B13051" s="152"/>
    </row>
    <row r="13052" s="22" customFormat="1" spans="1:2">
      <c r="A13052" s="102"/>
      <c r="B13052" s="152"/>
    </row>
    <row r="13053" s="22" customFormat="1" spans="1:2">
      <c r="A13053" s="102"/>
      <c r="B13053" s="152"/>
    </row>
    <row r="13054" s="22" customFormat="1" spans="1:2">
      <c r="A13054" s="102"/>
      <c r="B13054" s="152"/>
    </row>
    <row r="13055" s="22" customFormat="1" spans="1:2">
      <c r="A13055" s="102"/>
      <c r="B13055" s="152"/>
    </row>
    <row r="13056" s="22" customFormat="1" spans="1:2">
      <c r="A13056" s="102"/>
      <c r="B13056" s="152"/>
    </row>
    <row r="13057" s="22" customFormat="1" spans="1:2">
      <c r="A13057" s="102"/>
      <c r="B13057" s="152"/>
    </row>
    <row r="13058" s="22" customFormat="1" spans="1:2">
      <c r="A13058" s="102"/>
      <c r="B13058" s="152"/>
    </row>
    <row r="13059" s="22" customFormat="1" spans="1:2">
      <c r="A13059" s="102"/>
      <c r="B13059" s="152"/>
    </row>
    <row r="13060" s="22" customFormat="1" spans="1:2">
      <c r="A13060" s="102"/>
      <c r="B13060" s="152"/>
    </row>
    <row r="13061" s="22" customFormat="1" spans="1:2">
      <c r="A13061" s="102"/>
      <c r="B13061" s="152"/>
    </row>
    <row r="13062" s="22" customFormat="1" spans="1:2">
      <c r="A13062" s="102"/>
      <c r="B13062" s="152"/>
    </row>
    <row r="13063" s="22" customFormat="1" spans="1:2">
      <c r="A13063" s="102"/>
      <c r="B13063" s="152"/>
    </row>
    <row r="13064" s="22" customFormat="1" spans="1:2">
      <c r="A13064" s="102"/>
      <c r="B13064" s="152"/>
    </row>
    <row r="13065" s="22" customFormat="1" spans="1:2">
      <c r="A13065" s="102"/>
      <c r="B13065" s="152"/>
    </row>
    <row r="13066" s="22" customFormat="1" spans="1:2">
      <c r="A13066" s="102"/>
      <c r="B13066" s="152"/>
    </row>
    <row r="13067" s="22" customFormat="1" spans="1:2">
      <c r="A13067" s="102"/>
      <c r="B13067" s="152"/>
    </row>
    <row r="13068" s="22" customFormat="1" spans="1:2">
      <c r="A13068" s="102"/>
      <c r="B13068" s="152"/>
    </row>
    <row r="13069" s="22" customFormat="1" spans="1:2">
      <c r="A13069" s="102"/>
      <c r="B13069" s="152"/>
    </row>
    <row r="13070" s="22" customFormat="1" spans="1:2">
      <c r="A13070" s="102"/>
      <c r="B13070" s="152"/>
    </row>
    <row r="13071" s="22" customFormat="1" spans="1:2">
      <c r="A13071" s="102"/>
      <c r="B13071" s="152"/>
    </row>
    <row r="13072" s="22" customFormat="1" spans="1:2">
      <c r="A13072" s="102"/>
      <c r="B13072" s="152"/>
    </row>
    <row r="13073" s="22" customFormat="1" spans="1:2">
      <c r="A13073" s="102"/>
      <c r="B13073" s="152"/>
    </row>
    <row r="13074" s="22" customFormat="1" spans="1:2">
      <c r="A13074" s="102"/>
      <c r="B13074" s="152"/>
    </row>
    <row r="13075" s="22" customFormat="1" spans="1:2">
      <c r="A13075" s="102"/>
      <c r="B13075" s="152"/>
    </row>
    <row r="13076" s="22" customFormat="1" spans="1:2">
      <c r="A13076" s="102"/>
      <c r="B13076" s="152"/>
    </row>
    <row r="13077" s="22" customFormat="1" spans="1:2">
      <c r="A13077" s="102"/>
      <c r="B13077" s="152"/>
    </row>
    <row r="13078" s="22" customFormat="1" spans="1:2">
      <c r="A13078" s="102"/>
      <c r="B13078" s="152"/>
    </row>
    <row r="13079" s="22" customFormat="1" spans="1:2">
      <c r="A13079" s="102"/>
      <c r="B13079" s="152"/>
    </row>
    <row r="13080" s="22" customFormat="1" spans="1:2">
      <c r="A13080" s="102"/>
      <c r="B13080" s="152"/>
    </row>
    <row r="13081" s="22" customFormat="1" spans="1:2">
      <c r="A13081" s="102"/>
      <c r="B13081" s="152"/>
    </row>
    <row r="13082" s="22" customFormat="1" spans="1:2">
      <c r="A13082" s="102"/>
      <c r="B13082" s="152"/>
    </row>
    <row r="13083" s="22" customFormat="1" spans="1:2">
      <c r="A13083" s="102"/>
      <c r="B13083" s="152"/>
    </row>
    <row r="13084" s="22" customFormat="1" spans="1:2">
      <c r="A13084" s="102"/>
      <c r="B13084" s="152"/>
    </row>
    <row r="13085" s="22" customFormat="1" spans="1:2">
      <c r="A13085" s="102"/>
      <c r="B13085" s="152"/>
    </row>
    <row r="13086" s="22" customFormat="1" spans="1:2">
      <c r="A13086" s="102"/>
      <c r="B13086" s="152"/>
    </row>
    <row r="13087" s="22" customFormat="1" spans="1:2">
      <c r="A13087" s="102"/>
      <c r="B13087" s="152"/>
    </row>
    <row r="13088" s="22" customFormat="1" spans="1:2">
      <c r="A13088" s="102"/>
      <c r="B13088" s="152"/>
    </row>
    <row r="13089" s="22" customFormat="1" spans="1:2">
      <c r="A13089" s="102"/>
      <c r="B13089" s="152"/>
    </row>
    <row r="13090" s="22" customFormat="1" spans="1:2">
      <c r="A13090" s="102"/>
      <c r="B13090" s="152"/>
    </row>
    <row r="13091" s="22" customFormat="1" spans="1:2">
      <c r="A13091" s="102"/>
      <c r="B13091" s="152"/>
    </row>
    <row r="13092" s="22" customFormat="1" spans="1:2">
      <c r="A13092" s="102"/>
      <c r="B13092" s="152"/>
    </row>
    <row r="13093" s="22" customFormat="1" spans="1:2">
      <c r="A13093" s="102"/>
      <c r="B13093" s="152"/>
    </row>
    <row r="13094" s="22" customFormat="1" spans="1:2">
      <c r="A13094" s="102"/>
      <c r="B13094" s="152"/>
    </row>
    <row r="13095" s="22" customFormat="1" spans="1:2">
      <c r="A13095" s="102"/>
      <c r="B13095" s="152"/>
    </row>
    <row r="13096" s="22" customFormat="1" spans="1:2">
      <c r="A13096" s="102"/>
      <c r="B13096" s="152"/>
    </row>
    <row r="13097" s="22" customFormat="1" spans="1:2">
      <c r="A13097" s="102"/>
      <c r="B13097" s="152"/>
    </row>
    <row r="13098" s="22" customFormat="1" spans="1:2">
      <c r="A13098" s="102"/>
      <c r="B13098" s="152"/>
    </row>
    <row r="13099" s="22" customFormat="1" spans="1:2">
      <c r="A13099" s="102"/>
      <c r="B13099" s="152"/>
    </row>
    <row r="13100" s="22" customFormat="1" spans="1:2">
      <c r="A13100" s="102"/>
      <c r="B13100" s="152"/>
    </row>
    <row r="13101" s="22" customFormat="1" spans="1:2">
      <c r="A13101" s="102"/>
      <c r="B13101" s="152"/>
    </row>
    <row r="13102" s="22" customFormat="1" spans="1:2">
      <c r="A13102" s="102"/>
      <c r="B13102" s="152"/>
    </row>
    <row r="13103" s="22" customFormat="1" spans="1:2">
      <c r="A13103" s="102"/>
      <c r="B13103" s="152"/>
    </row>
    <row r="13104" s="22" customFormat="1" spans="1:2">
      <c r="A13104" s="102"/>
      <c r="B13104" s="152"/>
    </row>
    <row r="13105" s="22" customFormat="1" spans="1:2">
      <c r="A13105" s="102"/>
      <c r="B13105" s="152"/>
    </row>
    <row r="13106" s="22" customFormat="1" spans="1:2">
      <c r="A13106" s="102"/>
      <c r="B13106" s="152"/>
    </row>
    <row r="13107" s="22" customFormat="1" spans="1:2">
      <c r="A13107" s="102"/>
      <c r="B13107" s="152"/>
    </row>
    <row r="13108" s="22" customFormat="1" spans="1:2">
      <c r="A13108" s="102"/>
      <c r="B13108" s="152"/>
    </row>
    <row r="13109" s="22" customFormat="1" spans="1:2">
      <c r="A13109" s="102"/>
      <c r="B13109" s="152"/>
    </row>
    <row r="13110" s="22" customFormat="1" spans="1:2">
      <c r="A13110" s="102"/>
      <c r="B13110" s="152"/>
    </row>
    <row r="13111" s="22" customFormat="1" spans="1:2">
      <c r="A13111" s="102"/>
      <c r="B13111" s="152"/>
    </row>
    <row r="13112" s="22" customFormat="1" spans="1:2">
      <c r="A13112" s="102"/>
      <c r="B13112" s="152"/>
    </row>
    <row r="13113" s="22" customFormat="1" spans="1:2">
      <c r="A13113" s="102"/>
      <c r="B13113" s="152"/>
    </row>
    <row r="13114" s="22" customFormat="1" spans="1:2">
      <c r="A13114" s="102"/>
      <c r="B13114" s="152"/>
    </row>
    <row r="13115" s="22" customFormat="1" spans="1:2">
      <c r="A13115" s="102"/>
      <c r="B13115" s="152"/>
    </row>
    <row r="13116" s="22" customFormat="1" spans="1:2">
      <c r="A13116" s="102"/>
      <c r="B13116" s="152"/>
    </row>
    <row r="13117" s="22" customFormat="1" spans="1:2">
      <c r="A13117" s="102"/>
      <c r="B13117" s="152"/>
    </row>
    <row r="13118" s="22" customFormat="1" spans="1:2">
      <c r="A13118" s="102"/>
      <c r="B13118" s="152"/>
    </row>
    <row r="13119" s="22" customFormat="1" spans="1:2">
      <c r="A13119" s="102"/>
      <c r="B13119" s="152"/>
    </row>
    <row r="13120" s="22" customFormat="1" spans="1:2">
      <c r="A13120" s="102"/>
      <c r="B13120" s="152"/>
    </row>
    <row r="13121" s="22" customFormat="1" spans="1:2">
      <c r="A13121" s="102"/>
      <c r="B13121" s="152"/>
    </row>
    <row r="13122" s="22" customFormat="1" spans="1:2">
      <c r="A13122" s="102"/>
      <c r="B13122" s="152"/>
    </row>
    <row r="13123" s="22" customFormat="1" spans="1:2">
      <c r="A13123" s="102"/>
      <c r="B13123" s="152"/>
    </row>
    <row r="13124" s="22" customFormat="1" spans="1:2">
      <c r="A13124" s="102"/>
      <c r="B13124" s="152"/>
    </row>
    <row r="13125" s="22" customFormat="1" spans="1:2">
      <c r="A13125" s="102"/>
      <c r="B13125" s="152"/>
    </row>
    <row r="13126" s="22" customFormat="1" spans="1:2">
      <c r="A13126" s="102"/>
      <c r="B13126" s="152"/>
    </row>
    <row r="13127" s="22" customFormat="1" spans="1:2">
      <c r="A13127" s="102"/>
      <c r="B13127" s="152"/>
    </row>
    <row r="13128" s="22" customFormat="1" spans="1:2">
      <c r="A13128" s="102"/>
      <c r="B13128" s="152"/>
    </row>
    <row r="13129" s="22" customFormat="1" spans="1:2">
      <c r="A13129" s="102"/>
      <c r="B13129" s="152"/>
    </row>
    <row r="13130" s="22" customFormat="1" spans="1:2">
      <c r="A13130" s="102"/>
      <c r="B13130" s="152"/>
    </row>
    <row r="13131" s="22" customFormat="1" spans="1:2">
      <c r="A13131" s="102"/>
      <c r="B13131" s="152"/>
    </row>
    <row r="13132" s="22" customFormat="1" spans="1:2">
      <c r="A13132" s="102"/>
      <c r="B13132" s="152"/>
    </row>
    <row r="13133" s="22" customFormat="1" spans="1:2">
      <c r="A13133" s="102"/>
      <c r="B13133" s="152"/>
    </row>
    <row r="13134" s="22" customFormat="1" spans="1:2">
      <c r="A13134" s="102"/>
      <c r="B13134" s="152"/>
    </row>
    <row r="13135" s="22" customFormat="1" spans="1:2">
      <c r="A13135" s="102"/>
      <c r="B13135" s="152"/>
    </row>
    <row r="13136" s="22" customFormat="1" spans="1:2">
      <c r="A13136" s="102"/>
      <c r="B13136" s="152"/>
    </row>
    <row r="13137" s="22" customFormat="1" spans="1:2">
      <c r="A13137" s="102"/>
      <c r="B13137" s="152"/>
    </row>
    <row r="13138" s="22" customFormat="1" spans="1:2">
      <c r="A13138" s="102"/>
      <c r="B13138" s="152"/>
    </row>
    <row r="13139" s="22" customFormat="1" spans="1:2">
      <c r="A13139" s="102"/>
      <c r="B13139" s="152"/>
    </row>
    <row r="13140" s="22" customFormat="1" spans="1:2">
      <c r="A13140" s="102"/>
      <c r="B13140" s="152"/>
    </row>
    <row r="13141" s="22" customFormat="1" spans="1:2">
      <c r="A13141" s="102"/>
      <c r="B13141" s="152"/>
    </row>
    <row r="13142" s="22" customFormat="1" spans="1:2">
      <c r="A13142" s="102"/>
      <c r="B13142" s="152"/>
    </row>
    <row r="13143" s="22" customFormat="1" spans="1:2">
      <c r="A13143" s="102"/>
      <c r="B13143" s="152"/>
    </row>
    <row r="13144" s="22" customFormat="1" spans="1:2">
      <c r="A13144" s="102"/>
      <c r="B13144" s="152"/>
    </row>
    <row r="13145" s="22" customFormat="1" spans="1:2">
      <c r="A13145" s="102"/>
      <c r="B13145" s="152"/>
    </row>
    <row r="13146" s="22" customFormat="1" spans="1:2">
      <c r="A13146" s="102"/>
      <c r="B13146" s="152"/>
    </row>
    <row r="13147" s="22" customFormat="1" spans="1:2">
      <c r="A13147" s="102"/>
      <c r="B13147" s="152"/>
    </row>
    <row r="13148" s="22" customFormat="1" spans="1:2">
      <c r="A13148" s="102"/>
      <c r="B13148" s="152"/>
    </row>
    <row r="13149" s="22" customFormat="1" spans="1:2">
      <c r="A13149" s="102"/>
      <c r="B13149" s="152"/>
    </row>
    <row r="13150" s="22" customFormat="1" spans="1:2">
      <c r="A13150" s="102"/>
      <c r="B13150" s="152"/>
    </row>
    <row r="13151" s="22" customFormat="1" spans="1:2">
      <c r="A13151" s="102"/>
      <c r="B13151" s="152"/>
    </row>
    <row r="13152" s="22" customFormat="1" spans="1:2">
      <c r="A13152" s="102"/>
      <c r="B13152" s="152"/>
    </row>
    <row r="13153" s="22" customFormat="1" spans="1:2">
      <c r="A13153" s="102"/>
      <c r="B13153" s="152"/>
    </row>
    <row r="13154" s="22" customFormat="1" spans="1:2">
      <c r="A13154" s="102"/>
      <c r="B13154" s="152"/>
    </row>
    <row r="13155" s="22" customFormat="1" spans="1:2">
      <c r="A13155" s="102"/>
      <c r="B13155" s="152"/>
    </row>
    <row r="13156" s="22" customFormat="1" spans="1:2">
      <c r="A13156" s="102"/>
      <c r="B13156" s="152"/>
    </row>
    <row r="13157" s="22" customFormat="1" spans="1:2">
      <c r="A13157" s="102"/>
      <c r="B13157" s="152"/>
    </row>
    <row r="13158" s="22" customFormat="1" spans="1:2">
      <c r="A13158" s="102"/>
      <c r="B13158" s="152"/>
    </row>
    <row r="13159" s="22" customFormat="1" spans="1:2">
      <c r="A13159" s="102"/>
      <c r="B13159" s="152"/>
    </row>
    <row r="13160" s="22" customFormat="1" spans="1:2">
      <c r="A13160" s="102"/>
      <c r="B13160" s="152"/>
    </row>
    <row r="13161" s="22" customFormat="1" spans="1:2">
      <c r="A13161" s="102"/>
      <c r="B13161" s="152"/>
    </row>
    <row r="13162" s="22" customFormat="1" spans="1:2">
      <c r="A13162" s="102"/>
      <c r="B13162" s="152"/>
    </row>
    <row r="13163" s="22" customFormat="1" spans="1:2">
      <c r="A13163" s="102"/>
      <c r="B13163" s="152"/>
    </row>
    <row r="13164" s="22" customFormat="1" spans="1:2">
      <c r="A13164" s="102"/>
      <c r="B13164" s="152"/>
    </row>
    <row r="13165" s="22" customFormat="1" spans="1:2">
      <c r="A13165" s="102"/>
      <c r="B13165" s="152"/>
    </row>
    <row r="13166" s="22" customFormat="1" spans="1:2">
      <c r="A13166" s="102"/>
      <c r="B13166" s="152"/>
    </row>
    <row r="13167" s="22" customFormat="1" spans="1:2">
      <c r="A13167" s="102"/>
      <c r="B13167" s="152"/>
    </row>
    <row r="13168" s="22" customFormat="1" spans="1:2">
      <c r="A13168" s="102"/>
      <c r="B13168" s="152"/>
    </row>
    <row r="13169" s="22" customFormat="1" spans="1:2">
      <c r="A13169" s="102"/>
      <c r="B13169" s="152"/>
    </row>
    <row r="13170" s="22" customFormat="1" spans="1:2">
      <c r="A13170" s="102"/>
      <c r="B13170" s="152"/>
    </row>
    <row r="13171" s="22" customFormat="1" spans="1:2">
      <c r="A13171" s="102"/>
      <c r="B13171" s="152"/>
    </row>
    <row r="13172" s="22" customFormat="1" spans="1:2">
      <c r="A13172" s="102"/>
      <c r="B13172" s="152"/>
    </row>
    <row r="13173" s="22" customFormat="1" spans="1:2">
      <c r="A13173" s="102"/>
      <c r="B13173" s="152"/>
    </row>
    <row r="13174" s="22" customFormat="1" spans="1:2">
      <c r="A13174" s="102"/>
      <c r="B13174" s="152"/>
    </row>
    <row r="13175" s="22" customFormat="1" spans="1:2">
      <c r="A13175" s="102"/>
      <c r="B13175" s="152"/>
    </row>
    <row r="13176" s="22" customFormat="1" spans="1:2">
      <c r="A13176" s="102"/>
      <c r="B13176" s="152"/>
    </row>
    <row r="13177" s="22" customFormat="1" spans="1:2">
      <c r="A13177" s="102"/>
      <c r="B13177" s="152"/>
    </row>
    <row r="13178" s="22" customFormat="1" spans="1:2">
      <c r="A13178" s="102"/>
      <c r="B13178" s="152"/>
    </row>
    <row r="13179" s="22" customFormat="1" spans="1:2">
      <c r="A13179" s="102"/>
      <c r="B13179" s="152"/>
    </row>
    <row r="13180" s="22" customFormat="1" spans="1:2">
      <c r="A13180" s="102"/>
      <c r="B13180" s="152"/>
    </row>
    <row r="13181" s="22" customFormat="1" spans="1:2">
      <c r="A13181" s="102"/>
      <c r="B13181" s="152"/>
    </row>
    <row r="13182" s="22" customFormat="1" spans="1:2">
      <c r="A13182" s="102"/>
      <c r="B13182" s="152"/>
    </row>
    <row r="13183" s="22" customFormat="1" spans="1:2">
      <c r="A13183" s="102"/>
      <c r="B13183" s="152"/>
    </row>
    <row r="13184" s="22" customFormat="1" spans="1:2">
      <c r="A13184" s="102"/>
      <c r="B13184" s="152"/>
    </row>
    <row r="13185" s="22" customFormat="1" spans="1:2">
      <c r="A13185" s="102"/>
      <c r="B13185" s="152"/>
    </row>
    <row r="13186" s="22" customFormat="1" spans="1:2">
      <c r="A13186" s="102"/>
      <c r="B13186" s="152"/>
    </row>
    <row r="13187" s="22" customFormat="1" spans="1:2">
      <c r="A13187" s="102"/>
      <c r="B13187" s="152"/>
    </row>
    <row r="13188" s="22" customFormat="1" spans="1:2">
      <c r="A13188" s="102"/>
      <c r="B13188" s="152"/>
    </row>
    <row r="13189" s="22" customFormat="1" spans="1:2">
      <c r="A13189" s="102"/>
      <c r="B13189" s="152"/>
    </row>
    <row r="13190" s="22" customFormat="1" spans="1:2">
      <c r="A13190" s="102"/>
      <c r="B13190" s="152"/>
    </row>
    <row r="13191" s="22" customFormat="1" spans="1:2">
      <c r="A13191" s="102"/>
      <c r="B13191" s="152"/>
    </row>
    <row r="13192" s="22" customFormat="1" spans="1:2">
      <c r="A13192" s="102"/>
      <c r="B13192" s="152"/>
    </row>
    <row r="13193" s="22" customFormat="1" spans="1:2">
      <c r="A13193" s="102"/>
      <c r="B13193" s="152"/>
    </row>
    <row r="13194" s="22" customFormat="1" spans="1:2">
      <c r="A13194" s="102"/>
      <c r="B13194" s="152"/>
    </row>
    <row r="13195" s="22" customFormat="1" spans="1:2">
      <c r="A13195" s="102"/>
      <c r="B13195" s="152"/>
    </row>
    <row r="13196" s="22" customFormat="1" spans="1:2">
      <c r="A13196" s="102"/>
      <c r="B13196" s="152"/>
    </row>
    <row r="13197" s="22" customFormat="1" spans="1:2">
      <c r="A13197" s="102"/>
      <c r="B13197" s="152"/>
    </row>
    <row r="13198" s="22" customFormat="1" spans="1:2">
      <c r="A13198" s="102"/>
      <c r="B13198" s="152"/>
    </row>
    <row r="13199" s="22" customFormat="1" spans="1:2">
      <c r="A13199" s="102"/>
      <c r="B13199" s="152"/>
    </row>
    <row r="13200" s="22" customFormat="1" spans="1:2">
      <c r="A13200" s="102"/>
      <c r="B13200" s="152"/>
    </row>
    <row r="13201" s="22" customFormat="1" spans="1:2">
      <c r="A13201" s="102"/>
      <c r="B13201" s="152"/>
    </row>
    <row r="13202" s="22" customFormat="1" spans="1:2">
      <c r="A13202" s="102"/>
      <c r="B13202" s="152"/>
    </row>
    <row r="13203" s="22" customFormat="1" spans="1:2">
      <c r="A13203" s="102"/>
      <c r="B13203" s="152"/>
    </row>
    <row r="13204" s="22" customFormat="1" spans="1:2">
      <c r="A13204" s="102"/>
      <c r="B13204" s="152"/>
    </row>
    <row r="13205" s="22" customFormat="1" spans="1:2">
      <c r="A13205" s="102"/>
      <c r="B13205" s="152"/>
    </row>
    <row r="13206" s="22" customFormat="1" spans="1:2">
      <c r="A13206" s="102"/>
      <c r="B13206" s="152"/>
    </row>
    <row r="13207" s="22" customFormat="1" spans="1:2">
      <c r="A13207" s="102"/>
      <c r="B13207" s="152"/>
    </row>
    <row r="13208" s="22" customFormat="1" spans="1:2">
      <c r="A13208" s="102"/>
      <c r="B13208" s="152"/>
    </row>
    <row r="13209" s="22" customFormat="1" spans="1:2">
      <c r="A13209" s="102"/>
      <c r="B13209" s="152"/>
    </row>
    <row r="13210" s="22" customFormat="1" spans="1:2">
      <c r="A13210" s="102"/>
      <c r="B13210" s="152"/>
    </row>
    <row r="13211" s="22" customFormat="1" spans="1:2">
      <c r="A13211" s="102"/>
      <c r="B13211" s="152"/>
    </row>
    <row r="13212" s="22" customFormat="1" spans="1:2">
      <c r="A13212" s="102"/>
      <c r="B13212" s="152"/>
    </row>
    <row r="13213" s="22" customFormat="1" spans="1:2">
      <c r="A13213" s="102"/>
      <c r="B13213" s="152"/>
    </row>
    <row r="13214" s="22" customFormat="1" spans="1:2">
      <c r="A13214" s="102"/>
      <c r="B13214" s="152"/>
    </row>
    <row r="13215" s="22" customFormat="1" spans="1:2">
      <c r="A13215" s="102"/>
      <c r="B13215" s="152"/>
    </row>
    <row r="13216" s="22" customFormat="1" spans="1:2">
      <c r="A13216" s="102"/>
      <c r="B13216" s="152"/>
    </row>
    <row r="13217" s="22" customFormat="1" spans="1:2">
      <c r="A13217" s="102"/>
      <c r="B13217" s="152"/>
    </row>
    <row r="13218" s="22" customFormat="1" spans="1:2">
      <c r="A13218" s="102"/>
      <c r="B13218" s="152"/>
    </row>
    <row r="13219" s="22" customFormat="1" spans="1:2">
      <c r="A13219" s="102"/>
      <c r="B13219" s="152"/>
    </row>
    <row r="13220" s="22" customFormat="1" spans="1:2">
      <c r="A13220" s="102"/>
      <c r="B13220" s="152"/>
    </row>
    <row r="13221" s="22" customFormat="1" spans="1:2">
      <c r="A13221" s="102"/>
      <c r="B13221" s="152"/>
    </row>
    <row r="13222" s="22" customFormat="1" spans="1:2">
      <c r="A13222" s="102"/>
      <c r="B13222" s="152"/>
    </row>
    <row r="13223" s="22" customFormat="1" spans="1:2">
      <c r="A13223" s="102"/>
      <c r="B13223" s="152"/>
    </row>
    <row r="13224" s="22" customFormat="1" spans="1:2">
      <c r="A13224" s="102"/>
      <c r="B13224" s="152"/>
    </row>
    <row r="13225" s="22" customFormat="1" spans="1:2">
      <c r="A13225" s="102"/>
      <c r="B13225" s="152"/>
    </row>
    <row r="13226" s="22" customFormat="1" spans="1:2">
      <c r="A13226" s="102"/>
      <c r="B13226" s="152"/>
    </row>
    <row r="13227" s="22" customFormat="1" spans="1:2">
      <c r="A13227" s="102"/>
      <c r="B13227" s="152"/>
    </row>
    <row r="13228" s="22" customFormat="1" spans="1:2">
      <c r="A13228" s="102"/>
      <c r="B13228" s="152"/>
    </row>
    <row r="13229" s="22" customFormat="1" spans="1:2">
      <c r="A13229" s="102"/>
      <c r="B13229" s="152"/>
    </row>
    <row r="13230" s="22" customFormat="1" spans="1:2">
      <c r="A13230" s="102"/>
      <c r="B13230" s="152"/>
    </row>
    <row r="13231" s="22" customFormat="1" spans="1:2">
      <c r="A13231" s="102"/>
      <c r="B13231" s="152"/>
    </row>
    <row r="13232" s="22" customFormat="1" spans="1:2">
      <c r="A13232" s="102"/>
      <c r="B13232" s="152"/>
    </row>
    <row r="13233" s="22" customFormat="1" spans="1:2">
      <c r="A13233" s="102"/>
      <c r="B13233" s="152"/>
    </row>
    <row r="13234" s="22" customFormat="1" spans="1:2">
      <c r="A13234" s="102"/>
      <c r="B13234" s="152"/>
    </row>
    <row r="13235" s="22" customFormat="1" spans="1:2">
      <c r="A13235" s="102"/>
      <c r="B13235" s="152"/>
    </row>
    <row r="13236" s="22" customFormat="1" spans="1:2">
      <c r="A13236" s="102"/>
      <c r="B13236" s="152"/>
    </row>
    <row r="13237" s="22" customFormat="1" spans="1:2">
      <c r="A13237" s="102"/>
      <c r="B13237" s="152"/>
    </row>
    <row r="13238" s="22" customFormat="1" spans="1:2">
      <c r="A13238" s="102"/>
      <c r="B13238" s="152"/>
    </row>
    <row r="13239" s="22" customFormat="1" spans="1:2">
      <c r="A13239" s="102"/>
      <c r="B13239" s="152"/>
    </row>
    <row r="13240" s="22" customFormat="1" spans="1:2">
      <c r="A13240" s="102"/>
      <c r="B13240" s="152"/>
    </row>
    <row r="13241" s="22" customFormat="1" spans="1:2">
      <c r="A13241" s="102"/>
      <c r="B13241" s="152"/>
    </row>
    <row r="13242" s="22" customFormat="1" spans="1:2">
      <c r="A13242" s="102"/>
      <c r="B13242" s="152"/>
    </row>
    <row r="13243" s="22" customFormat="1" spans="1:2">
      <c r="A13243" s="102"/>
      <c r="B13243" s="152"/>
    </row>
    <row r="13244" s="22" customFormat="1" spans="1:2">
      <c r="A13244" s="102"/>
      <c r="B13244" s="152"/>
    </row>
    <row r="13245" s="22" customFormat="1" spans="1:2">
      <c r="A13245" s="102"/>
      <c r="B13245" s="152"/>
    </row>
    <row r="13246" s="22" customFormat="1" spans="1:2">
      <c r="A13246" s="102"/>
      <c r="B13246" s="152"/>
    </row>
    <row r="13247" s="22" customFormat="1" spans="1:2">
      <c r="A13247" s="102"/>
      <c r="B13247" s="152"/>
    </row>
    <row r="13248" s="22" customFormat="1" spans="1:2">
      <c r="A13248" s="102"/>
      <c r="B13248" s="152"/>
    </row>
    <row r="13249" s="22" customFormat="1" spans="1:2">
      <c r="A13249" s="102"/>
      <c r="B13249" s="152"/>
    </row>
    <row r="13250" s="22" customFormat="1" spans="1:2">
      <c r="A13250" s="102"/>
      <c r="B13250" s="152"/>
    </row>
    <row r="13251" s="22" customFormat="1" spans="1:2">
      <c r="A13251" s="102"/>
      <c r="B13251" s="152"/>
    </row>
    <row r="13252" s="22" customFormat="1" spans="1:2">
      <c r="A13252" s="102"/>
      <c r="B13252" s="152"/>
    </row>
    <row r="13253" s="22" customFormat="1" spans="1:2">
      <c r="A13253" s="102"/>
      <c r="B13253" s="152"/>
    </row>
    <row r="13254" s="22" customFormat="1" spans="1:2">
      <c r="A13254" s="102"/>
      <c r="B13254" s="152"/>
    </row>
    <row r="13255" s="22" customFormat="1" spans="1:2">
      <c r="A13255" s="102"/>
      <c r="B13255" s="152"/>
    </row>
    <row r="13256" s="22" customFormat="1" spans="1:2">
      <c r="A13256" s="102"/>
      <c r="B13256" s="152"/>
    </row>
    <row r="13257" s="22" customFormat="1" spans="1:2">
      <c r="A13257" s="102"/>
      <c r="B13257" s="152"/>
    </row>
    <row r="13258" s="22" customFormat="1" spans="1:2">
      <c r="A13258" s="102"/>
      <c r="B13258" s="152"/>
    </row>
    <row r="13259" s="22" customFormat="1" spans="1:2">
      <c r="A13259" s="102"/>
      <c r="B13259" s="152"/>
    </row>
    <row r="13260" s="22" customFormat="1" spans="1:2">
      <c r="A13260" s="102"/>
      <c r="B13260" s="152"/>
    </row>
    <row r="13261" s="22" customFormat="1" spans="1:2">
      <c r="A13261" s="102"/>
      <c r="B13261" s="152"/>
    </row>
    <row r="13262" s="22" customFormat="1" spans="1:2">
      <c r="A13262" s="102"/>
      <c r="B13262" s="152"/>
    </row>
    <row r="13263" s="22" customFormat="1" spans="1:2">
      <c r="A13263" s="102"/>
      <c r="B13263" s="152"/>
    </row>
    <row r="13264" s="22" customFormat="1" spans="1:2">
      <c r="A13264" s="102"/>
      <c r="B13264" s="152"/>
    </row>
    <row r="13265" s="22" customFormat="1" spans="1:2">
      <c r="A13265" s="102"/>
      <c r="B13265" s="152"/>
    </row>
    <row r="13266" s="22" customFormat="1" spans="1:2">
      <c r="A13266" s="102"/>
      <c r="B13266" s="152"/>
    </row>
    <row r="13267" s="22" customFormat="1" spans="1:2">
      <c r="A13267" s="102"/>
      <c r="B13267" s="152"/>
    </row>
    <row r="13268" s="22" customFormat="1" spans="1:2">
      <c r="A13268" s="102"/>
      <c r="B13268" s="152"/>
    </row>
    <row r="13269" s="22" customFormat="1" spans="1:2">
      <c r="A13269" s="102"/>
      <c r="B13269" s="152"/>
    </row>
    <row r="13270" s="22" customFormat="1" spans="1:2">
      <c r="A13270" s="102"/>
      <c r="B13270" s="152"/>
    </row>
    <row r="13271" s="22" customFormat="1" spans="1:2">
      <c r="A13271" s="102"/>
      <c r="B13271" s="152"/>
    </row>
    <row r="13272" s="22" customFormat="1" spans="1:2">
      <c r="A13272" s="102"/>
      <c r="B13272" s="152"/>
    </row>
    <row r="13273" s="22" customFormat="1" spans="1:2">
      <c r="A13273" s="102"/>
      <c r="B13273" s="152"/>
    </row>
    <row r="13274" s="22" customFormat="1" spans="1:2">
      <c r="A13274" s="102"/>
      <c r="B13274" s="152"/>
    </row>
    <row r="13275" s="22" customFormat="1" spans="1:2">
      <c r="A13275" s="102"/>
      <c r="B13275" s="152"/>
    </row>
    <row r="13276" s="22" customFormat="1" spans="1:2">
      <c r="A13276" s="102"/>
      <c r="B13276" s="152"/>
    </row>
    <row r="13277" s="22" customFormat="1" spans="1:2">
      <c r="A13277" s="102"/>
      <c r="B13277" s="152"/>
    </row>
    <row r="13278" s="22" customFormat="1" spans="1:2">
      <c r="A13278" s="102"/>
      <c r="B13278" s="152"/>
    </row>
    <row r="13279" s="22" customFormat="1" spans="1:2">
      <c r="A13279" s="102"/>
      <c r="B13279" s="152"/>
    </row>
    <row r="13280" s="22" customFormat="1" spans="1:2">
      <c r="A13280" s="102"/>
      <c r="B13280" s="152"/>
    </row>
    <row r="13281" s="22" customFormat="1" spans="1:2">
      <c r="A13281" s="102"/>
      <c r="B13281" s="152"/>
    </row>
    <row r="13282" s="22" customFormat="1" spans="1:2">
      <c r="A13282" s="102"/>
      <c r="B13282" s="152"/>
    </row>
    <row r="13283" s="22" customFormat="1" spans="1:2">
      <c r="A13283" s="102"/>
      <c r="B13283" s="152"/>
    </row>
    <row r="13284" s="22" customFormat="1" spans="1:2">
      <c r="A13284" s="102"/>
      <c r="B13284" s="152"/>
    </row>
    <row r="13285" s="22" customFormat="1" spans="1:2">
      <c r="A13285" s="102"/>
      <c r="B13285" s="152"/>
    </row>
    <row r="13286" s="22" customFormat="1" spans="1:2">
      <c r="A13286" s="102"/>
      <c r="B13286" s="152"/>
    </row>
    <row r="13287" s="22" customFormat="1" spans="1:2">
      <c r="A13287" s="102"/>
      <c r="B13287" s="152"/>
    </row>
    <row r="13288" s="22" customFormat="1" spans="1:2">
      <c r="A13288" s="102"/>
      <c r="B13288" s="152"/>
    </row>
    <row r="13289" s="22" customFormat="1" spans="1:2">
      <c r="A13289" s="102"/>
      <c r="B13289" s="152"/>
    </row>
    <row r="13290" s="22" customFormat="1" spans="1:2">
      <c r="A13290" s="102"/>
      <c r="B13290" s="152"/>
    </row>
    <row r="13291" s="22" customFormat="1" spans="1:2">
      <c r="A13291" s="102"/>
      <c r="B13291" s="152"/>
    </row>
    <row r="13292" s="22" customFormat="1" spans="1:2">
      <c r="A13292" s="102"/>
      <c r="B13292" s="152"/>
    </row>
    <row r="13293" s="22" customFormat="1" spans="1:2">
      <c r="A13293" s="102"/>
      <c r="B13293" s="152"/>
    </row>
    <row r="13294" s="22" customFormat="1" spans="1:2">
      <c r="A13294" s="102"/>
      <c r="B13294" s="152"/>
    </row>
    <row r="13295" s="22" customFormat="1" spans="1:2">
      <c r="A13295" s="102"/>
      <c r="B13295" s="152"/>
    </row>
    <row r="13296" s="22" customFormat="1" spans="1:2">
      <c r="A13296" s="102"/>
      <c r="B13296" s="152"/>
    </row>
    <row r="13297" s="22" customFormat="1" spans="1:2">
      <c r="A13297" s="102"/>
      <c r="B13297" s="152"/>
    </row>
    <row r="13298" s="22" customFormat="1" spans="1:2">
      <c r="A13298" s="102"/>
      <c r="B13298" s="152"/>
    </row>
    <row r="13299" s="22" customFormat="1" spans="1:2">
      <c r="A13299" s="102"/>
      <c r="B13299" s="152"/>
    </row>
    <row r="13300" s="22" customFormat="1" spans="1:2">
      <c r="A13300" s="102"/>
      <c r="B13300" s="152"/>
    </row>
    <row r="13301" s="22" customFormat="1" spans="1:2">
      <c r="A13301" s="102"/>
      <c r="B13301" s="152"/>
    </row>
    <row r="13302" s="22" customFormat="1" spans="1:2">
      <c r="A13302" s="102"/>
      <c r="B13302" s="152"/>
    </row>
    <row r="13303" s="22" customFormat="1" spans="1:2">
      <c r="A13303" s="102"/>
      <c r="B13303" s="152"/>
    </row>
    <row r="13304" s="22" customFormat="1" spans="1:2">
      <c r="A13304" s="102"/>
      <c r="B13304" s="152"/>
    </row>
    <row r="13305" s="22" customFormat="1" spans="1:2">
      <c r="A13305" s="102"/>
      <c r="B13305" s="152"/>
    </row>
    <row r="13306" s="22" customFormat="1" spans="1:2">
      <c r="A13306" s="102"/>
      <c r="B13306" s="152"/>
    </row>
    <row r="13307" s="22" customFormat="1" spans="1:2">
      <c r="A13307" s="102"/>
      <c r="B13307" s="152"/>
    </row>
    <row r="13308" s="22" customFormat="1" spans="1:2">
      <c r="A13308" s="102"/>
      <c r="B13308" s="152"/>
    </row>
    <row r="13309" s="22" customFormat="1" spans="1:2">
      <c r="A13309" s="102"/>
      <c r="B13309" s="152"/>
    </row>
    <row r="13310" s="22" customFormat="1" spans="1:2">
      <c r="A13310" s="102"/>
      <c r="B13310" s="152"/>
    </row>
    <row r="13311" s="22" customFormat="1" spans="1:2">
      <c r="A13311" s="102"/>
      <c r="B13311" s="152"/>
    </row>
    <row r="13312" s="22" customFormat="1" spans="1:2">
      <c r="A13312" s="102"/>
      <c r="B13312" s="152"/>
    </row>
    <row r="13313" s="22" customFormat="1" spans="1:2">
      <c r="A13313" s="102"/>
      <c r="B13313" s="152"/>
    </row>
    <row r="13314" s="22" customFormat="1" spans="1:2">
      <c r="A13314" s="102"/>
      <c r="B13314" s="152"/>
    </row>
    <row r="13315" s="22" customFormat="1" spans="1:2">
      <c r="A13315" s="102"/>
      <c r="B13315" s="152"/>
    </row>
    <row r="13316" s="22" customFormat="1" spans="1:2">
      <c r="A13316" s="102"/>
      <c r="B13316" s="152"/>
    </row>
    <row r="13317" s="22" customFormat="1" spans="1:2">
      <c r="A13317" s="102"/>
      <c r="B13317" s="152"/>
    </row>
    <row r="13318" s="22" customFormat="1" spans="1:2">
      <c r="A13318" s="102"/>
      <c r="B13318" s="152"/>
    </row>
    <row r="13319" s="22" customFormat="1" spans="1:2">
      <c r="A13319" s="102"/>
      <c r="B13319" s="152"/>
    </row>
    <row r="13320" s="22" customFormat="1" spans="1:2">
      <c r="A13320" s="102"/>
      <c r="B13320" s="152"/>
    </row>
    <row r="13321" s="22" customFormat="1" spans="1:2">
      <c r="A13321" s="102"/>
      <c r="B13321" s="152"/>
    </row>
    <row r="13322" s="22" customFormat="1" spans="1:2">
      <c r="A13322" s="102"/>
      <c r="B13322" s="152"/>
    </row>
    <row r="13323" s="22" customFormat="1" spans="1:2">
      <c r="A13323" s="102"/>
      <c r="B13323" s="152"/>
    </row>
    <row r="13324" s="22" customFormat="1" spans="1:2">
      <c r="A13324" s="102"/>
      <c r="B13324" s="152"/>
    </row>
    <row r="13325" s="22" customFormat="1" spans="1:2">
      <c r="A13325" s="102"/>
      <c r="B13325" s="152"/>
    </row>
    <row r="13326" s="22" customFormat="1" spans="1:2">
      <c r="A13326" s="102"/>
      <c r="B13326" s="152"/>
    </row>
    <row r="13327" s="22" customFormat="1" spans="1:2">
      <c r="A13327" s="102"/>
      <c r="B13327" s="152"/>
    </row>
    <row r="13328" s="22" customFormat="1" spans="1:2">
      <c r="A13328" s="102"/>
      <c r="B13328" s="152"/>
    </row>
    <row r="13329" s="22" customFormat="1" spans="1:2">
      <c r="A13329" s="102"/>
      <c r="B13329" s="152"/>
    </row>
    <row r="13330" s="22" customFormat="1" spans="1:2">
      <c r="A13330" s="102"/>
      <c r="B13330" s="152"/>
    </row>
    <row r="13331" s="22" customFormat="1" spans="1:2">
      <c r="A13331" s="102"/>
      <c r="B13331" s="152"/>
    </row>
    <row r="13332" s="22" customFormat="1" spans="1:2">
      <c r="A13332" s="102"/>
      <c r="B13332" s="152"/>
    </row>
    <row r="13333" s="22" customFormat="1" spans="1:2">
      <c r="A13333" s="102"/>
      <c r="B13333" s="152"/>
    </row>
    <row r="13334" s="22" customFormat="1" spans="1:2">
      <c r="A13334" s="102"/>
      <c r="B13334" s="152"/>
    </row>
    <row r="13335" s="22" customFormat="1" spans="1:2">
      <c r="A13335" s="102"/>
      <c r="B13335" s="152"/>
    </row>
    <row r="13336" s="22" customFormat="1" spans="1:2">
      <c r="A13336" s="102"/>
      <c r="B13336" s="152"/>
    </row>
    <row r="13337" s="22" customFormat="1" spans="1:2">
      <c r="A13337" s="102"/>
      <c r="B13337" s="152"/>
    </row>
    <row r="13338" s="22" customFormat="1" spans="1:2">
      <c r="A13338" s="102"/>
      <c r="B13338" s="152"/>
    </row>
    <row r="13339" s="22" customFormat="1" spans="1:2">
      <c r="A13339" s="102"/>
      <c r="B13339" s="152"/>
    </row>
    <row r="13340" s="22" customFormat="1" spans="1:2">
      <c r="A13340" s="102"/>
      <c r="B13340" s="152"/>
    </row>
    <row r="13341" s="22" customFormat="1" spans="1:2">
      <c r="A13341" s="102"/>
      <c r="B13341" s="152"/>
    </row>
    <row r="13342" s="22" customFormat="1" spans="1:2">
      <c r="A13342" s="102"/>
      <c r="B13342" s="152"/>
    </row>
    <row r="13343" s="22" customFormat="1" spans="1:2">
      <c r="A13343" s="102"/>
      <c r="B13343" s="152"/>
    </row>
    <row r="13344" s="22" customFormat="1" spans="1:2">
      <c r="A13344" s="102"/>
      <c r="B13344" s="152"/>
    </row>
    <row r="13345" s="22" customFormat="1" spans="1:2">
      <c r="A13345" s="102"/>
      <c r="B13345" s="152"/>
    </row>
    <row r="13346" s="22" customFormat="1" spans="1:2">
      <c r="A13346" s="102"/>
      <c r="B13346" s="152"/>
    </row>
    <row r="13347" s="22" customFormat="1" spans="1:2">
      <c r="A13347" s="102"/>
      <c r="B13347" s="152"/>
    </row>
    <row r="13348" s="22" customFormat="1" spans="1:2">
      <c r="A13348" s="102"/>
      <c r="B13348" s="152"/>
    </row>
    <row r="13349" s="22" customFormat="1" spans="1:2">
      <c r="A13349" s="102"/>
      <c r="B13349" s="152"/>
    </row>
    <row r="13350" s="22" customFormat="1" spans="1:2">
      <c r="A13350" s="102"/>
      <c r="B13350" s="152"/>
    </row>
    <row r="13351" s="22" customFormat="1" spans="1:2">
      <c r="A13351" s="102"/>
      <c r="B13351" s="152"/>
    </row>
    <row r="13352" s="22" customFormat="1" spans="1:2">
      <c r="A13352" s="102"/>
      <c r="B13352" s="152"/>
    </row>
    <row r="13353" s="22" customFormat="1" spans="1:2">
      <c r="A13353" s="102"/>
      <c r="B13353" s="152"/>
    </row>
    <row r="13354" s="22" customFormat="1" spans="1:2">
      <c r="A13354" s="102"/>
      <c r="B13354" s="152"/>
    </row>
    <row r="13355" s="22" customFormat="1" spans="1:2">
      <c r="A13355" s="102"/>
      <c r="B13355" s="152"/>
    </row>
    <row r="13356" s="22" customFormat="1" spans="1:2">
      <c r="A13356" s="102"/>
      <c r="B13356" s="152"/>
    </row>
    <row r="13357" s="22" customFormat="1" spans="1:2">
      <c r="A13357" s="102"/>
      <c r="B13357" s="152"/>
    </row>
    <row r="13358" s="22" customFormat="1" spans="1:2">
      <c r="A13358" s="102"/>
      <c r="B13358" s="152"/>
    </row>
    <row r="13359" s="22" customFormat="1" spans="1:2">
      <c r="A13359" s="102"/>
      <c r="B13359" s="152"/>
    </row>
    <row r="13360" s="22" customFormat="1" spans="1:2">
      <c r="A13360" s="102"/>
      <c r="B13360" s="152"/>
    </row>
    <row r="13361" s="22" customFormat="1" spans="1:2">
      <c r="A13361" s="102"/>
      <c r="B13361" s="152"/>
    </row>
    <row r="13362" s="22" customFormat="1" spans="1:2">
      <c r="A13362" s="102"/>
      <c r="B13362" s="152"/>
    </row>
    <row r="13363" s="22" customFormat="1" spans="1:2">
      <c r="A13363" s="102"/>
      <c r="B13363" s="152"/>
    </row>
    <row r="13364" s="22" customFormat="1" spans="1:2">
      <c r="A13364" s="102"/>
      <c r="B13364" s="152"/>
    </row>
    <row r="13365" s="22" customFormat="1" spans="1:2">
      <c r="A13365" s="102"/>
      <c r="B13365" s="152"/>
    </row>
    <row r="13366" s="22" customFormat="1" spans="1:2">
      <c r="A13366" s="102"/>
      <c r="B13366" s="152"/>
    </row>
    <row r="13367" s="22" customFormat="1" spans="1:2">
      <c r="A13367" s="102"/>
      <c r="B13367" s="152"/>
    </row>
    <row r="13368" s="22" customFormat="1" spans="1:2">
      <c r="A13368" s="102"/>
      <c r="B13368" s="152"/>
    </row>
    <row r="13369" s="22" customFormat="1" spans="1:2">
      <c r="A13369" s="102"/>
      <c r="B13369" s="152"/>
    </row>
    <row r="13370" s="22" customFormat="1" spans="1:2">
      <c r="A13370" s="102"/>
      <c r="B13370" s="152"/>
    </row>
    <row r="13371" s="22" customFormat="1" spans="1:2">
      <c r="A13371" s="102"/>
      <c r="B13371" s="152"/>
    </row>
    <row r="13372" s="22" customFormat="1" spans="1:2">
      <c r="A13372" s="102"/>
      <c r="B13372" s="152"/>
    </row>
    <row r="13373" s="22" customFormat="1" spans="1:2">
      <c r="A13373" s="102"/>
      <c r="B13373" s="152"/>
    </row>
    <row r="13374" s="22" customFormat="1" spans="1:2">
      <c r="A13374" s="102"/>
      <c r="B13374" s="152"/>
    </row>
    <row r="13375" s="22" customFormat="1" spans="1:2">
      <c r="A13375" s="102"/>
      <c r="B13375" s="152"/>
    </row>
    <row r="13376" s="22" customFormat="1" spans="1:2">
      <c r="A13376" s="102"/>
      <c r="B13376" s="152"/>
    </row>
    <row r="13377" s="22" customFormat="1" spans="1:2">
      <c r="A13377" s="102"/>
      <c r="B13377" s="152"/>
    </row>
    <row r="13378" s="22" customFormat="1" spans="1:2">
      <c r="A13378" s="102"/>
      <c r="B13378" s="152"/>
    </row>
    <row r="13379" s="22" customFormat="1" spans="1:2">
      <c r="A13379" s="102"/>
      <c r="B13379" s="152"/>
    </row>
    <row r="13380" s="22" customFormat="1" spans="1:2">
      <c r="A13380" s="102"/>
      <c r="B13380" s="152"/>
    </row>
    <row r="13381" s="22" customFormat="1" spans="1:2">
      <c r="A13381" s="102"/>
      <c r="B13381" s="152"/>
    </row>
    <row r="13382" s="22" customFormat="1" spans="1:2">
      <c r="A13382" s="102"/>
      <c r="B13382" s="152"/>
    </row>
    <row r="13383" s="22" customFormat="1" spans="1:2">
      <c r="A13383" s="102"/>
      <c r="B13383" s="152"/>
    </row>
    <row r="13384" s="22" customFormat="1" spans="1:2">
      <c r="A13384" s="102"/>
      <c r="B13384" s="152"/>
    </row>
    <row r="13385" s="22" customFormat="1" spans="1:2">
      <c r="A13385" s="102"/>
      <c r="B13385" s="152"/>
    </row>
    <row r="13386" s="22" customFormat="1" spans="1:2">
      <c r="A13386" s="102"/>
      <c r="B13386" s="152"/>
    </row>
    <row r="13387" s="22" customFormat="1" spans="1:2">
      <c r="A13387" s="102"/>
      <c r="B13387" s="152"/>
    </row>
    <row r="13388" s="22" customFormat="1" spans="1:2">
      <c r="A13388" s="102"/>
      <c r="B13388" s="152"/>
    </row>
    <row r="13389" s="22" customFormat="1" spans="1:2">
      <c r="A13389" s="102"/>
      <c r="B13389" s="152"/>
    </row>
    <row r="13390" s="22" customFormat="1" spans="1:2">
      <c r="A13390" s="102"/>
      <c r="B13390" s="152"/>
    </row>
    <row r="13391" s="22" customFormat="1" spans="1:2">
      <c r="A13391" s="102"/>
      <c r="B13391" s="152"/>
    </row>
    <row r="13392" s="22" customFormat="1" spans="1:2">
      <c r="A13392" s="102"/>
      <c r="B13392" s="152"/>
    </row>
    <row r="13393" s="22" customFormat="1" spans="1:2">
      <c r="A13393" s="102"/>
      <c r="B13393" s="152"/>
    </row>
    <row r="13394" s="22" customFormat="1" spans="1:2">
      <c r="A13394" s="102"/>
      <c r="B13394" s="152"/>
    </row>
    <row r="13395" s="22" customFormat="1" spans="1:2">
      <c r="A13395" s="102"/>
      <c r="B13395" s="152"/>
    </row>
    <row r="13396" s="22" customFormat="1" spans="1:2">
      <c r="A13396" s="102"/>
      <c r="B13396" s="152"/>
    </row>
    <row r="13397" s="22" customFormat="1" spans="1:2">
      <c r="A13397" s="102"/>
      <c r="B13397" s="152"/>
    </row>
    <row r="13398" s="22" customFormat="1" spans="1:2">
      <c r="A13398" s="102"/>
      <c r="B13398" s="152"/>
    </row>
    <row r="13399" s="22" customFormat="1" spans="1:2">
      <c r="A13399" s="102"/>
      <c r="B13399" s="152"/>
    </row>
    <row r="13400" s="22" customFormat="1" spans="1:2">
      <c r="A13400" s="102"/>
      <c r="B13400" s="152"/>
    </row>
    <row r="13401" s="22" customFormat="1" spans="1:2">
      <c r="A13401" s="102"/>
      <c r="B13401" s="152"/>
    </row>
    <row r="13402" s="22" customFormat="1" spans="1:2">
      <c r="A13402" s="102"/>
      <c r="B13402" s="152"/>
    </row>
    <row r="13403" s="22" customFormat="1" spans="1:2">
      <c r="A13403" s="102"/>
      <c r="B13403" s="152"/>
    </row>
    <row r="13404" s="22" customFormat="1" spans="1:2">
      <c r="A13404" s="102"/>
      <c r="B13404" s="152"/>
    </row>
    <row r="13405" s="22" customFormat="1" spans="1:2">
      <c r="A13405" s="102"/>
      <c r="B13405" s="152"/>
    </row>
    <row r="13406" s="22" customFormat="1" spans="1:2">
      <c r="A13406" s="102"/>
      <c r="B13406" s="152"/>
    </row>
    <row r="13407" s="22" customFormat="1" spans="1:2">
      <c r="A13407" s="102"/>
      <c r="B13407" s="152"/>
    </row>
    <row r="13408" s="22" customFormat="1" spans="1:2">
      <c r="A13408" s="102"/>
      <c r="B13408" s="152"/>
    </row>
    <row r="13409" s="22" customFormat="1" spans="1:2">
      <c r="A13409" s="102"/>
      <c r="B13409" s="152"/>
    </row>
    <row r="13410" s="22" customFormat="1" spans="1:2">
      <c r="A13410" s="102"/>
      <c r="B13410" s="152"/>
    </row>
    <row r="13411" s="22" customFormat="1" spans="1:2">
      <c r="A13411" s="102"/>
      <c r="B13411" s="152"/>
    </row>
    <row r="13412" s="22" customFormat="1" spans="1:2">
      <c r="A13412" s="102"/>
      <c r="B13412" s="152"/>
    </row>
    <row r="13413" s="22" customFormat="1" spans="1:2">
      <c r="A13413" s="102"/>
      <c r="B13413" s="152"/>
    </row>
    <row r="13414" s="22" customFormat="1" spans="1:2">
      <c r="A13414" s="102"/>
      <c r="B13414" s="152"/>
    </row>
    <row r="13415" s="22" customFormat="1" spans="1:2">
      <c r="A13415" s="102"/>
      <c r="B13415" s="152"/>
    </row>
    <row r="13416" s="22" customFormat="1" spans="1:2">
      <c r="A13416" s="102"/>
      <c r="B13416" s="152"/>
    </row>
    <row r="13417" s="22" customFormat="1" spans="1:2">
      <c r="A13417" s="102"/>
      <c r="B13417" s="152"/>
    </row>
    <row r="13418" s="22" customFormat="1" spans="1:2">
      <c r="A13418" s="102"/>
      <c r="B13418" s="152"/>
    </row>
    <row r="13419" s="22" customFormat="1" spans="1:2">
      <c r="A13419" s="102"/>
      <c r="B13419" s="152"/>
    </row>
    <row r="13420" s="22" customFormat="1" spans="1:2">
      <c r="A13420" s="102"/>
      <c r="B13420" s="152"/>
    </row>
    <row r="13421" s="22" customFormat="1" spans="1:2">
      <c r="A13421" s="102"/>
      <c r="B13421" s="152"/>
    </row>
    <row r="13422" s="22" customFormat="1" spans="1:2">
      <c r="A13422" s="102"/>
      <c r="B13422" s="152"/>
    </row>
    <row r="13423" s="22" customFormat="1" spans="1:2">
      <c r="A13423" s="102"/>
      <c r="B13423" s="152"/>
    </row>
    <row r="13424" s="22" customFormat="1" spans="1:2">
      <c r="A13424" s="102"/>
      <c r="B13424" s="152"/>
    </row>
    <row r="13425" s="22" customFormat="1" spans="1:2">
      <c r="A13425" s="102"/>
      <c r="B13425" s="152"/>
    </row>
    <row r="13426" s="22" customFormat="1" spans="1:2">
      <c r="A13426" s="102"/>
      <c r="B13426" s="152"/>
    </row>
    <row r="13427" s="22" customFormat="1" spans="1:2">
      <c r="A13427" s="102"/>
      <c r="B13427" s="152"/>
    </row>
    <row r="13428" s="22" customFormat="1" spans="1:2">
      <c r="A13428" s="102"/>
      <c r="B13428" s="152"/>
    </row>
    <row r="13429" s="22" customFormat="1" spans="1:2">
      <c r="A13429" s="102"/>
      <c r="B13429" s="152"/>
    </row>
    <row r="13430" s="22" customFormat="1" spans="1:2">
      <c r="A13430" s="102"/>
      <c r="B13430" s="152"/>
    </row>
    <row r="13431" s="22" customFormat="1" spans="1:2">
      <c r="A13431" s="102"/>
      <c r="B13431" s="152"/>
    </row>
    <row r="13432" s="22" customFormat="1" spans="1:2">
      <c r="A13432" s="102"/>
      <c r="B13432" s="152"/>
    </row>
    <row r="13433" s="22" customFormat="1" spans="1:2">
      <c r="A13433" s="102"/>
      <c r="B13433" s="152"/>
    </row>
    <row r="13434" s="22" customFormat="1" spans="1:2">
      <c r="A13434" s="102"/>
      <c r="B13434" s="152"/>
    </row>
    <row r="13435" s="22" customFormat="1" spans="1:2">
      <c r="A13435" s="102"/>
      <c r="B13435" s="152"/>
    </row>
    <row r="13436" s="22" customFormat="1" spans="1:2">
      <c r="A13436" s="102"/>
      <c r="B13436" s="152"/>
    </row>
    <row r="13437" s="22" customFormat="1" spans="1:2">
      <c r="A13437" s="102"/>
      <c r="B13437" s="152"/>
    </row>
    <row r="13438" s="22" customFormat="1" spans="1:2">
      <c r="A13438" s="102"/>
      <c r="B13438" s="152"/>
    </row>
    <row r="13439" s="22" customFormat="1" spans="1:2">
      <c r="A13439" s="102"/>
      <c r="B13439" s="152"/>
    </row>
    <row r="13440" s="22" customFormat="1" spans="1:2">
      <c r="A13440" s="102"/>
      <c r="B13440" s="152"/>
    </row>
    <row r="13441" s="22" customFormat="1" spans="1:2">
      <c r="A13441" s="102"/>
      <c r="B13441" s="152"/>
    </row>
    <row r="13442" s="22" customFormat="1" spans="1:2">
      <c r="A13442" s="102"/>
      <c r="B13442" s="152"/>
    </row>
    <row r="13443" s="22" customFormat="1" spans="1:2">
      <c r="A13443" s="102"/>
      <c r="B13443" s="152"/>
    </row>
    <row r="13444" s="22" customFormat="1" spans="1:2">
      <c r="A13444" s="102"/>
      <c r="B13444" s="152"/>
    </row>
    <row r="13445" s="22" customFormat="1" spans="1:2">
      <c r="A13445" s="102"/>
      <c r="B13445" s="152"/>
    </row>
    <row r="13446" s="22" customFormat="1" spans="1:2">
      <c r="A13446" s="102"/>
      <c r="B13446" s="152"/>
    </row>
    <row r="13447" s="22" customFormat="1" spans="1:2">
      <c r="A13447" s="102"/>
      <c r="B13447" s="152"/>
    </row>
    <row r="13448" s="22" customFormat="1" spans="1:2">
      <c r="A13448" s="102"/>
      <c r="B13448" s="152"/>
    </row>
    <row r="13449" s="22" customFormat="1" spans="1:2">
      <c r="A13449" s="102"/>
      <c r="B13449" s="152"/>
    </row>
    <row r="13450" s="22" customFormat="1" spans="1:2">
      <c r="A13450" s="102"/>
      <c r="B13450" s="152"/>
    </row>
    <row r="13451" s="22" customFormat="1" spans="1:2">
      <c r="A13451" s="102"/>
      <c r="B13451" s="152"/>
    </row>
    <row r="13452" s="22" customFormat="1" spans="1:2">
      <c r="A13452" s="102"/>
      <c r="B13452" s="152"/>
    </row>
    <row r="13453" s="22" customFormat="1" spans="1:2">
      <c r="A13453" s="102"/>
      <c r="B13453" s="152"/>
    </row>
    <row r="13454" s="22" customFormat="1" spans="1:2">
      <c r="A13454" s="102"/>
      <c r="B13454" s="152"/>
    </row>
    <row r="13455" s="22" customFormat="1" spans="1:2">
      <c r="A13455" s="102"/>
      <c r="B13455" s="152"/>
    </row>
    <row r="13456" s="22" customFormat="1" spans="1:2">
      <c r="A13456" s="102"/>
      <c r="B13456" s="152"/>
    </row>
    <row r="13457" s="22" customFormat="1" spans="1:2">
      <c r="A13457" s="102"/>
      <c r="B13457" s="152"/>
    </row>
    <row r="13458" s="22" customFormat="1" spans="1:2">
      <c r="A13458" s="102"/>
      <c r="B13458" s="152"/>
    </row>
    <row r="13459" s="22" customFormat="1" spans="1:2">
      <c r="A13459" s="102"/>
      <c r="B13459" s="152"/>
    </row>
    <row r="13460" s="22" customFormat="1" spans="1:2">
      <c r="A13460" s="102"/>
      <c r="B13460" s="152"/>
    </row>
    <row r="13461" s="22" customFormat="1" spans="1:2">
      <c r="A13461" s="102"/>
      <c r="B13461" s="152"/>
    </row>
    <row r="13462" s="22" customFormat="1" spans="1:2">
      <c r="A13462" s="102"/>
      <c r="B13462" s="152"/>
    </row>
    <row r="13463" s="22" customFormat="1" spans="1:2">
      <c r="A13463" s="102"/>
      <c r="B13463" s="152"/>
    </row>
    <row r="13464" s="22" customFormat="1" spans="1:2">
      <c r="A13464" s="102"/>
      <c r="B13464" s="152"/>
    </row>
    <row r="13465" s="22" customFormat="1" spans="1:2">
      <c r="A13465" s="102"/>
      <c r="B13465" s="152"/>
    </row>
    <row r="13466" s="22" customFormat="1" spans="1:2">
      <c r="A13466" s="102"/>
      <c r="B13466" s="152"/>
    </row>
    <row r="13467" s="22" customFormat="1" spans="1:2">
      <c r="A13467" s="102"/>
      <c r="B13467" s="152"/>
    </row>
    <row r="13468" s="22" customFormat="1" spans="1:2">
      <c r="A13468" s="102"/>
      <c r="B13468" s="152"/>
    </row>
    <row r="13469" s="22" customFormat="1" spans="1:2">
      <c r="A13469" s="102"/>
      <c r="B13469" s="152"/>
    </row>
    <row r="13470" s="22" customFormat="1" spans="1:2">
      <c r="A13470" s="102"/>
      <c r="B13470" s="152"/>
    </row>
    <row r="13471" s="22" customFormat="1" spans="1:2">
      <c r="A13471" s="102"/>
      <c r="B13471" s="152"/>
    </row>
    <row r="13472" s="22" customFormat="1" spans="1:2">
      <c r="A13472" s="102"/>
      <c r="B13472" s="152"/>
    </row>
    <row r="13473" s="22" customFormat="1" spans="1:2">
      <c r="A13473" s="102"/>
      <c r="B13473" s="152"/>
    </row>
    <row r="13474" s="22" customFormat="1" spans="1:2">
      <c r="A13474" s="102"/>
      <c r="B13474" s="152"/>
    </row>
    <row r="13475" s="22" customFormat="1" spans="1:2">
      <c r="A13475" s="102"/>
      <c r="B13475" s="152"/>
    </row>
    <row r="13476" s="22" customFormat="1" spans="1:2">
      <c r="A13476" s="102"/>
      <c r="B13476" s="152"/>
    </row>
    <row r="13477" s="22" customFormat="1" spans="1:2">
      <c r="A13477" s="102"/>
      <c r="B13477" s="152"/>
    </row>
    <row r="13478" s="22" customFormat="1" spans="1:2">
      <c r="A13478" s="102"/>
      <c r="B13478" s="152"/>
    </row>
    <row r="13479" s="22" customFormat="1" spans="1:2">
      <c r="A13479" s="102"/>
      <c r="B13479" s="152"/>
    </row>
    <row r="13480" s="22" customFormat="1" spans="1:2">
      <c r="A13480" s="102"/>
      <c r="B13480" s="152"/>
    </row>
    <row r="13481" s="22" customFormat="1" spans="1:2">
      <c r="A13481" s="102"/>
      <c r="B13481" s="152"/>
    </row>
    <row r="13482" s="22" customFormat="1" spans="1:2">
      <c r="A13482" s="102"/>
      <c r="B13482" s="152"/>
    </row>
    <row r="13483" s="22" customFormat="1" spans="1:2">
      <c r="A13483" s="102"/>
      <c r="B13483" s="152"/>
    </row>
    <row r="13484" s="22" customFormat="1" spans="1:2">
      <c r="A13484" s="102"/>
      <c r="B13484" s="152"/>
    </row>
    <row r="13485" s="22" customFormat="1" spans="1:2">
      <c r="A13485" s="102"/>
      <c r="B13485" s="152"/>
    </row>
    <row r="13486" s="22" customFormat="1" spans="1:2">
      <c r="A13486" s="102"/>
      <c r="B13486" s="152"/>
    </row>
    <row r="13487" s="22" customFormat="1" spans="1:2">
      <c r="A13487" s="102"/>
      <c r="B13487" s="152"/>
    </row>
    <row r="13488" s="22" customFormat="1" spans="1:2">
      <c r="A13488" s="102"/>
      <c r="B13488" s="152"/>
    </row>
    <row r="13489" s="22" customFormat="1" spans="1:2">
      <c r="A13489" s="102"/>
      <c r="B13489" s="152"/>
    </row>
    <row r="13490" s="22" customFormat="1" spans="1:2">
      <c r="A13490" s="102"/>
      <c r="B13490" s="152"/>
    </row>
    <row r="13491" s="22" customFormat="1" spans="1:2">
      <c r="A13491" s="102"/>
      <c r="B13491" s="152"/>
    </row>
    <row r="13492" s="22" customFormat="1" spans="1:2">
      <c r="A13492" s="102"/>
      <c r="B13492" s="152"/>
    </row>
    <row r="13493" s="22" customFormat="1" spans="1:2">
      <c r="A13493" s="102"/>
      <c r="B13493" s="152"/>
    </row>
    <row r="13494" s="22" customFormat="1" spans="1:2">
      <c r="A13494" s="102"/>
      <c r="B13494" s="152"/>
    </row>
    <row r="13495" s="22" customFormat="1" spans="1:2">
      <c r="A13495" s="102"/>
      <c r="B13495" s="152"/>
    </row>
    <row r="13496" s="22" customFormat="1" spans="1:2">
      <c r="A13496" s="102"/>
      <c r="B13496" s="152"/>
    </row>
    <row r="13497" s="22" customFormat="1" spans="1:2">
      <c r="A13497" s="102"/>
      <c r="B13497" s="152"/>
    </row>
    <row r="13498" s="22" customFormat="1" spans="1:2">
      <c r="A13498" s="102"/>
      <c r="B13498" s="152"/>
    </row>
    <row r="13499" s="22" customFormat="1" spans="1:2">
      <c r="A13499" s="102"/>
      <c r="B13499" s="152"/>
    </row>
    <row r="13500" s="22" customFormat="1" spans="1:2">
      <c r="A13500" s="102"/>
      <c r="B13500" s="152"/>
    </row>
    <row r="13501" s="22" customFormat="1" spans="1:2">
      <c r="A13501" s="102"/>
      <c r="B13501" s="152"/>
    </row>
    <row r="13502" s="22" customFormat="1" spans="1:2">
      <c r="A13502" s="102"/>
      <c r="B13502" s="152"/>
    </row>
    <row r="13503" s="22" customFormat="1" spans="1:2">
      <c r="A13503" s="102"/>
      <c r="B13503" s="152"/>
    </row>
    <row r="13504" s="22" customFormat="1" spans="1:2">
      <c r="A13504" s="102"/>
      <c r="B13504" s="152"/>
    </row>
    <row r="13505" s="22" customFormat="1" spans="1:2">
      <c r="A13505" s="102"/>
      <c r="B13505" s="152"/>
    </row>
    <row r="13506" s="22" customFormat="1" spans="1:2">
      <c r="A13506" s="102"/>
      <c r="B13506" s="152"/>
    </row>
    <row r="13507" s="22" customFormat="1" spans="1:2">
      <c r="A13507" s="102"/>
      <c r="B13507" s="152"/>
    </row>
    <row r="13508" s="22" customFormat="1" spans="1:2">
      <c r="A13508" s="102"/>
      <c r="B13508" s="152"/>
    </row>
    <row r="13509" s="22" customFormat="1" spans="1:2">
      <c r="A13509" s="102"/>
      <c r="B13509" s="152"/>
    </row>
    <row r="13510" s="22" customFormat="1" spans="1:2">
      <c r="A13510" s="102"/>
      <c r="B13510" s="152"/>
    </row>
    <row r="13511" s="22" customFormat="1" spans="1:2">
      <c r="A13511" s="102"/>
      <c r="B13511" s="152"/>
    </row>
    <row r="13512" s="22" customFormat="1" spans="1:2">
      <c r="A13512" s="102"/>
      <c r="B13512" s="152"/>
    </row>
    <row r="13513" s="22" customFormat="1" spans="1:2">
      <c r="A13513" s="102"/>
      <c r="B13513" s="152"/>
    </row>
    <row r="13514" s="22" customFormat="1" spans="1:2">
      <c r="A13514" s="102"/>
      <c r="B13514" s="152"/>
    </row>
    <row r="13515" s="22" customFormat="1" spans="1:2">
      <c r="A13515" s="102"/>
      <c r="B13515" s="152"/>
    </row>
    <row r="13516" s="22" customFormat="1" spans="1:2">
      <c r="A13516" s="102"/>
      <c r="B13516" s="152"/>
    </row>
    <row r="13517" s="22" customFormat="1" spans="1:2">
      <c r="A13517" s="102"/>
      <c r="B13517" s="152"/>
    </row>
    <row r="13518" s="22" customFormat="1" spans="1:2">
      <c r="A13518" s="102"/>
      <c r="B13518" s="152"/>
    </row>
    <row r="13519" s="22" customFormat="1" spans="1:2">
      <c r="A13519" s="102"/>
      <c r="B13519" s="152"/>
    </row>
    <row r="13520" s="22" customFormat="1" spans="1:2">
      <c r="A13520" s="102"/>
      <c r="B13520" s="152"/>
    </row>
    <row r="13521" s="22" customFormat="1" spans="1:2">
      <c r="A13521" s="102"/>
      <c r="B13521" s="152"/>
    </row>
    <row r="13522" s="22" customFormat="1" spans="1:2">
      <c r="A13522" s="102"/>
      <c r="B13522" s="152"/>
    </row>
    <row r="13523" s="22" customFormat="1" spans="1:2">
      <c r="A13523" s="102"/>
      <c r="B13523" s="152"/>
    </row>
    <row r="13524" s="22" customFormat="1" spans="1:2">
      <c r="A13524" s="102"/>
      <c r="B13524" s="152"/>
    </row>
    <row r="13525" s="22" customFormat="1" spans="1:2">
      <c r="A13525" s="102"/>
      <c r="B13525" s="152"/>
    </row>
    <row r="13526" s="22" customFormat="1" spans="1:2">
      <c r="A13526" s="102"/>
      <c r="B13526" s="152"/>
    </row>
    <row r="13527" s="22" customFormat="1" spans="1:2">
      <c r="A13527" s="102"/>
      <c r="B13527" s="152"/>
    </row>
    <row r="13528" s="22" customFormat="1" spans="1:2">
      <c r="A13528" s="102"/>
      <c r="B13528" s="152"/>
    </row>
    <row r="13529" s="22" customFormat="1" spans="1:2">
      <c r="A13529" s="102"/>
      <c r="B13529" s="152"/>
    </row>
    <row r="13530" s="22" customFormat="1" spans="1:2">
      <c r="A13530" s="102"/>
      <c r="B13530" s="152"/>
    </row>
    <row r="13531" s="22" customFormat="1" spans="1:2">
      <c r="A13531" s="102"/>
      <c r="B13531" s="152"/>
    </row>
    <row r="13532" s="22" customFormat="1" spans="1:2">
      <c r="A13532" s="102"/>
      <c r="B13532" s="152"/>
    </row>
    <row r="13533" s="22" customFormat="1" spans="1:2">
      <c r="A13533" s="102"/>
      <c r="B13533" s="152"/>
    </row>
    <row r="13534" s="22" customFormat="1" spans="1:2">
      <c r="A13534" s="102"/>
      <c r="B13534" s="152"/>
    </row>
    <row r="13535" s="22" customFormat="1" spans="1:2">
      <c r="A13535" s="102"/>
      <c r="B13535" s="152"/>
    </row>
    <row r="13536" s="22" customFormat="1" spans="1:2">
      <c r="A13536" s="102"/>
      <c r="B13536" s="152"/>
    </row>
    <row r="13537" s="22" customFormat="1" spans="1:2">
      <c r="A13537" s="102"/>
      <c r="B13537" s="152"/>
    </row>
    <row r="13538" s="22" customFormat="1" spans="1:2">
      <c r="A13538" s="102"/>
      <c r="B13538" s="152"/>
    </row>
    <row r="13539" s="22" customFormat="1" spans="1:2">
      <c r="A13539" s="102"/>
      <c r="B13539" s="152"/>
    </row>
    <row r="13540" s="22" customFormat="1" spans="1:2">
      <c r="A13540" s="102"/>
      <c r="B13540" s="152"/>
    </row>
    <row r="13541" s="22" customFormat="1" spans="1:2">
      <c r="A13541" s="102"/>
      <c r="B13541" s="152"/>
    </row>
    <row r="13542" s="22" customFormat="1" spans="1:2">
      <c r="A13542" s="102"/>
      <c r="B13542" s="152"/>
    </row>
    <row r="13543" s="22" customFormat="1" spans="1:2">
      <c r="A13543" s="102"/>
      <c r="B13543" s="152"/>
    </row>
    <row r="13544" s="22" customFormat="1" spans="1:2">
      <c r="A13544" s="102"/>
      <c r="B13544" s="152"/>
    </row>
    <row r="13545" s="22" customFormat="1" spans="1:2">
      <c r="A13545" s="102"/>
      <c r="B13545" s="152"/>
    </row>
    <row r="13546" s="22" customFormat="1" spans="1:2">
      <c r="A13546" s="102"/>
      <c r="B13546" s="152"/>
    </row>
    <row r="13547" s="22" customFormat="1" spans="1:2">
      <c r="A13547" s="102"/>
      <c r="B13547" s="152"/>
    </row>
    <row r="13548" s="22" customFormat="1" spans="1:2">
      <c r="A13548" s="102"/>
      <c r="B13548" s="152"/>
    </row>
    <row r="13549" s="22" customFormat="1" spans="1:2">
      <c r="A13549" s="102"/>
      <c r="B13549" s="152"/>
    </row>
    <row r="13550" s="22" customFormat="1" spans="1:2">
      <c r="A13550" s="102"/>
      <c r="B13550" s="152"/>
    </row>
    <row r="13551" s="22" customFormat="1" spans="1:2">
      <c r="A13551" s="102"/>
      <c r="B13551" s="152"/>
    </row>
    <row r="13552" s="22" customFormat="1" spans="1:2">
      <c r="A13552" s="102"/>
      <c r="B13552" s="152"/>
    </row>
    <row r="13553" s="22" customFormat="1" spans="1:2">
      <c r="A13553" s="102"/>
      <c r="B13553" s="152"/>
    </row>
    <row r="13554" s="22" customFormat="1" spans="1:2">
      <c r="A13554" s="102"/>
      <c r="B13554" s="152"/>
    </row>
    <row r="13555" s="22" customFormat="1" spans="1:2">
      <c r="A13555" s="102"/>
      <c r="B13555" s="152"/>
    </row>
    <row r="13556" s="22" customFormat="1" spans="1:2">
      <c r="A13556" s="102"/>
      <c r="B13556" s="152"/>
    </row>
    <row r="13557" s="22" customFormat="1" spans="1:2">
      <c r="A13557" s="102"/>
      <c r="B13557" s="152"/>
    </row>
    <row r="13558" s="22" customFormat="1" spans="1:2">
      <c r="A13558" s="102"/>
      <c r="B13558" s="152"/>
    </row>
    <row r="13559" s="22" customFormat="1" spans="1:2">
      <c r="A13559" s="102"/>
      <c r="B13559" s="152"/>
    </row>
    <row r="13560" s="22" customFormat="1" spans="1:2">
      <c r="A13560" s="102"/>
      <c r="B13560" s="152"/>
    </row>
    <row r="13561" s="22" customFormat="1" spans="1:2">
      <c r="A13561" s="102"/>
      <c r="B13561" s="152"/>
    </row>
    <row r="13562" s="22" customFormat="1" spans="1:2">
      <c r="A13562" s="102"/>
      <c r="B13562" s="152"/>
    </row>
    <row r="13563" s="22" customFormat="1" spans="1:2">
      <c r="A13563" s="102"/>
      <c r="B13563" s="152"/>
    </row>
    <row r="13564" s="22" customFormat="1" spans="1:2">
      <c r="A13564" s="102"/>
      <c r="B13564" s="152"/>
    </row>
    <row r="13565" s="22" customFormat="1" spans="1:2">
      <c r="A13565" s="102"/>
      <c r="B13565" s="152"/>
    </row>
    <row r="13566" s="22" customFormat="1" spans="1:2">
      <c r="A13566" s="102"/>
      <c r="B13566" s="152"/>
    </row>
    <row r="13567" s="22" customFormat="1" spans="1:2">
      <c r="A13567" s="102"/>
      <c r="B13567" s="152"/>
    </row>
    <row r="13568" s="22" customFormat="1" spans="1:2">
      <c r="A13568" s="102"/>
      <c r="B13568" s="152"/>
    </row>
    <row r="13569" s="22" customFormat="1" spans="1:2">
      <c r="A13569" s="102"/>
      <c r="B13569" s="152"/>
    </row>
    <row r="13570" s="22" customFormat="1" spans="1:2">
      <c r="A13570" s="102"/>
      <c r="B13570" s="152"/>
    </row>
    <row r="13571" s="22" customFormat="1" spans="1:2">
      <c r="A13571" s="102"/>
      <c r="B13571" s="152"/>
    </row>
    <row r="13572" s="22" customFormat="1" spans="1:2">
      <c r="A13572" s="102"/>
      <c r="B13572" s="152"/>
    </row>
    <row r="13573" s="22" customFormat="1" spans="1:2">
      <c r="A13573" s="102"/>
      <c r="B13573" s="152"/>
    </row>
    <row r="13574" s="22" customFormat="1" spans="1:2">
      <c r="A13574" s="102"/>
      <c r="B13574" s="152"/>
    </row>
    <row r="13575" s="22" customFormat="1" spans="1:2">
      <c r="A13575" s="102"/>
      <c r="B13575" s="152"/>
    </row>
    <row r="13576" s="22" customFormat="1" spans="1:2">
      <c r="A13576" s="102"/>
      <c r="B13576" s="152"/>
    </row>
    <row r="13577" s="22" customFormat="1" spans="1:2">
      <c r="A13577" s="102"/>
      <c r="B13577" s="152"/>
    </row>
    <row r="13578" s="22" customFormat="1" spans="1:2">
      <c r="A13578" s="102"/>
      <c r="B13578" s="152"/>
    </row>
    <row r="13579" s="22" customFormat="1" spans="1:2">
      <c r="A13579" s="102"/>
      <c r="B13579" s="152"/>
    </row>
    <row r="13580" s="22" customFormat="1" spans="1:2">
      <c r="A13580" s="102"/>
      <c r="B13580" s="152"/>
    </row>
    <row r="13581" s="22" customFormat="1" spans="1:2">
      <c r="A13581" s="102"/>
      <c r="B13581" s="152"/>
    </row>
    <row r="13582" s="22" customFormat="1" spans="1:2">
      <c r="A13582" s="102"/>
      <c r="B13582" s="152"/>
    </row>
    <row r="13583" s="22" customFormat="1" spans="1:2">
      <c r="A13583" s="102"/>
      <c r="B13583" s="152"/>
    </row>
    <row r="13584" s="22" customFormat="1" spans="1:2">
      <c r="A13584" s="102"/>
      <c r="B13584" s="152"/>
    </row>
    <row r="13585" s="22" customFormat="1" spans="1:2">
      <c r="A13585" s="102"/>
      <c r="B13585" s="152"/>
    </row>
    <row r="13586" s="22" customFormat="1" spans="1:2">
      <c r="A13586" s="102"/>
      <c r="B13586" s="152"/>
    </row>
    <row r="13587" s="22" customFormat="1" spans="1:2">
      <c r="A13587" s="102"/>
      <c r="B13587" s="152"/>
    </row>
    <row r="13588" s="22" customFormat="1" spans="1:2">
      <c r="A13588" s="102"/>
      <c r="B13588" s="152"/>
    </row>
    <row r="13589" s="22" customFormat="1" spans="1:2">
      <c r="A13589" s="102"/>
      <c r="B13589" s="152"/>
    </row>
    <row r="13590" s="22" customFormat="1" spans="1:2">
      <c r="A13590" s="102"/>
      <c r="B13590" s="152"/>
    </row>
    <row r="13591" s="22" customFormat="1" spans="1:2">
      <c r="A13591" s="102"/>
      <c r="B13591" s="152"/>
    </row>
    <row r="13592" s="22" customFormat="1" spans="1:2">
      <c r="A13592" s="102"/>
      <c r="B13592" s="152"/>
    </row>
    <row r="13593" s="22" customFormat="1" spans="1:2">
      <c r="A13593" s="102"/>
      <c r="B13593" s="152"/>
    </row>
    <row r="13594" s="22" customFormat="1" spans="1:2">
      <c r="A13594" s="102"/>
      <c r="B13594" s="152"/>
    </row>
    <row r="13595" s="22" customFormat="1" spans="1:2">
      <c r="A13595" s="102"/>
      <c r="B13595" s="152"/>
    </row>
    <row r="13596" s="22" customFormat="1" spans="1:2">
      <c r="A13596" s="102"/>
      <c r="B13596" s="152"/>
    </row>
    <row r="13597" s="22" customFormat="1" spans="1:2">
      <c r="A13597" s="102"/>
      <c r="B13597" s="152"/>
    </row>
    <row r="13598" s="22" customFormat="1" spans="1:2">
      <c r="A13598" s="102"/>
      <c r="B13598" s="152"/>
    </row>
    <row r="13599" s="22" customFormat="1" spans="1:2">
      <c r="A13599" s="102"/>
      <c r="B13599" s="152"/>
    </row>
    <row r="13600" s="22" customFormat="1" spans="1:2">
      <c r="A13600" s="102"/>
      <c r="B13600" s="152"/>
    </row>
    <row r="13601" s="22" customFormat="1" spans="1:2">
      <c r="A13601" s="102"/>
      <c r="B13601" s="152"/>
    </row>
    <row r="13602" s="22" customFormat="1" spans="1:2">
      <c r="A13602" s="102"/>
      <c r="B13602" s="152"/>
    </row>
    <row r="13603" s="22" customFormat="1" spans="1:2">
      <c r="A13603" s="102"/>
      <c r="B13603" s="152"/>
    </row>
    <row r="13604" s="22" customFormat="1" spans="1:2">
      <c r="A13604" s="102"/>
      <c r="B13604" s="152"/>
    </row>
    <row r="13605" s="22" customFormat="1" spans="1:2">
      <c r="A13605" s="102"/>
      <c r="B13605" s="152"/>
    </row>
    <row r="13606" s="22" customFormat="1" spans="1:2">
      <c r="A13606" s="102"/>
      <c r="B13606" s="152"/>
    </row>
    <row r="13607" s="22" customFormat="1" spans="1:2">
      <c r="A13607" s="102"/>
      <c r="B13607" s="152"/>
    </row>
    <row r="13608" s="22" customFormat="1" spans="1:2">
      <c r="A13608" s="102"/>
      <c r="B13608" s="152"/>
    </row>
    <row r="13609" s="22" customFormat="1" spans="1:2">
      <c r="A13609" s="102"/>
      <c r="B13609" s="152"/>
    </row>
    <row r="13610" s="22" customFormat="1" spans="1:2">
      <c r="A13610" s="102"/>
      <c r="B13610" s="152"/>
    </row>
    <row r="13611" s="22" customFormat="1" spans="1:2">
      <c r="A13611" s="102"/>
      <c r="B13611" s="152"/>
    </row>
    <row r="13612" s="22" customFormat="1" spans="1:2">
      <c r="A13612" s="102"/>
      <c r="B13612" s="152"/>
    </row>
    <row r="13613" s="22" customFormat="1" spans="1:2">
      <c r="A13613" s="102"/>
      <c r="B13613" s="152"/>
    </row>
    <row r="13614" s="22" customFormat="1" spans="1:2">
      <c r="A13614" s="102"/>
      <c r="B13614" s="152"/>
    </row>
    <row r="13615" s="22" customFormat="1" spans="1:2">
      <c r="A13615" s="102"/>
      <c r="B13615" s="152"/>
    </row>
    <row r="13616" s="22" customFormat="1" spans="1:2">
      <c r="A13616" s="102"/>
      <c r="B13616" s="152"/>
    </row>
    <row r="13617" s="22" customFormat="1" spans="1:2">
      <c r="A13617" s="102"/>
      <c r="B13617" s="152"/>
    </row>
    <row r="13618" s="22" customFormat="1" spans="1:2">
      <c r="A13618" s="102"/>
      <c r="B13618" s="152"/>
    </row>
    <row r="13619" s="22" customFormat="1" spans="1:2">
      <c r="A13619" s="102"/>
      <c r="B13619" s="152"/>
    </row>
    <row r="13620" s="22" customFormat="1" spans="1:2">
      <c r="A13620" s="102"/>
      <c r="B13620" s="152"/>
    </row>
    <row r="13621" s="22" customFormat="1" spans="1:2">
      <c r="A13621" s="102"/>
      <c r="B13621" s="152"/>
    </row>
    <row r="13622" s="22" customFormat="1" spans="1:2">
      <c r="A13622" s="102"/>
      <c r="B13622" s="152"/>
    </row>
    <row r="13623" s="22" customFormat="1" spans="1:2">
      <c r="A13623" s="102"/>
      <c r="B13623" s="152"/>
    </row>
    <row r="13624" s="22" customFormat="1" spans="1:2">
      <c r="A13624" s="102"/>
      <c r="B13624" s="152"/>
    </row>
    <row r="13625" s="22" customFormat="1" spans="1:2">
      <c r="A13625" s="102"/>
      <c r="B13625" s="152"/>
    </row>
    <row r="13626" s="22" customFormat="1" spans="1:2">
      <c r="A13626" s="102"/>
      <c r="B13626" s="152"/>
    </row>
    <row r="13627" s="22" customFormat="1" spans="1:2">
      <c r="A13627" s="102"/>
      <c r="B13627" s="152"/>
    </row>
    <row r="13628" s="22" customFormat="1" spans="1:2">
      <c r="A13628" s="102"/>
      <c r="B13628" s="152"/>
    </row>
    <row r="13629" s="22" customFormat="1" spans="1:2">
      <c r="A13629" s="102"/>
      <c r="B13629" s="152"/>
    </row>
    <row r="13630" s="22" customFormat="1" spans="1:2">
      <c r="A13630" s="102"/>
      <c r="B13630" s="152"/>
    </row>
    <row r="13631" s="22" customFormat="1" spans="1:2">
      <c r="A13631" s="102"/>
      <c r="B13631" s="152"/>
    </row>
    <row r="13632" s="22" customFormat="1" spans="1:2">
      <c r="A13632" s="102"/>
      <c r="B13632" s="152"/>
    </row>
    <row r="13633" s="22" customFormat="1" spans="1:2">
      <c r="A13633" s="102"/>
      <c r="B13633" s="152"/>
    </row>
    <row r="13634" s="22" customFormat="1" spans="1:2">
      <c r="A13634" s="102"/>
      <c r="B13634" s="152"/>
    </row>
    <row r="13635" s="22" customFormat="1" spans="1:2">
      <c r="A13635" s="102"/>
      <c r="B13635" s="152"/>
    </row>
    <row r="13636" s="22" customFormat="1" spans="1:2">
      <c r="A13636" s="102"/>
      <c r="B13636" s="152"/>
    </row>
    <row r="13637" s="22" customFormat="1" spans="1:2">
      <c r="A13637" s="102"/>
      <c r="B13637" s="152"/>
    </row>
    <row r="13638" s="22" customFormat="1" spans="1:2">
      <c r="A13638" s="102"/>
      <c r="B13638" s="152"/>
    </row>
    <row r="13639" s="22" customFormat="1" spans="1:2">
      <c r="A13639" s="102"/>
      <c r="B13639" s="152"/>
    </row>
    <row r="13640" s="22" customFormat="1" spans="1:2">
      <c r="A13640" s="102"/>
      <c r="B13640" s="152"/>
    </row>
    <row r="13641" s="22" customFormat="1" spans="1:2">
      <c r="A13641" s="102"/>
      <c r="B13641" s="152"/>
    </row>
    <row r="13642" s="22" customFormat="1" spans="1:2">
      <c r="A13642" s="102"/>
      <c r="B13642" s="152"/>
    </row>
    <row r="13643" s="22" customFormat="1" spans="1:2">
      <c r="A13643" s="102"/>
      <c r="B13643" s="152"/>
    </row>
    <row r="13644" s="22" customFormat="1" spans="1:2">
      <c r="A13644" s="102"/>
      <c r="B13644" s="152"/>
    </row>
    <row r="13645" s="22" customFormat="1" spans="1:2">
      <c r="A13645" s="102"/>
      <c r="B13645" s="152"/>
    </row>
    <row r="13646" s="22" customFormat="1" spans="1:2">
      <c r="A13646" s="102"/>
      <c r="B13646" s="152"/>
    </row>
    <row r="13647" s="22" customFormat="1" spans="1:2">
      <c r="A13647" s="102"/>
      <c r="B13647" s="152"/>
    </row>
    <row r="13648" s="22" customFormat="1" spans="1:2">
      <c r="A13648" s="102"/>
      <c r="B13648" s="152"/>
    </row>
    <row r="13649" s="22" customFormat="1" spans="1:2">
      <c r="A13649" s="102"/>
      <c r="B13649" s="152"/>
    </row>
    <row r="13650" s="22" customFormat="1" spans="1:2">
      <c r="A13650" s="102"/>
      <c r="B13650" s="152"/>
    </row>
    <row r="13651" s="22" customFormat="1" spans="1:2">
      <c r="A13651" s="102"/>
      <c r="B13651" s="152"/>
    </row>
    <row r="13652" s="22" customFormat="1" spans="1:2">
      <c r="A13652" s="102"/>
      <c r="B13652" s="152"/>
    </row>
    <row r="13653" s="22" customFormat="1" spans="1:2">
      <c r="A13653" s="102"/>
      <c r="B13653" s="152"/>
    </row>
    <row r="13654" s="22" customFormat="1" spans="1:2">
      <c r="A13654" s="102"/>
      <c r="B13654" s="152"/>
    </row>
    <row r="13655" s="22" customFormat="1" spans="1:2">
      <c r="A13655" s="102"/>
      <c r="B13655" s="152"/>
    </row>
    <row r="13656" s="22" customFormat="1" spans="1:2">
      <c r="A13656" s="102"/>
      <c r="B13656" s="152"/>
    </row>
    <row r="13657" s="22" customFormat="1" spans="1:2">
      <c r="A13657" s="102"/>
      <c r="B13657" s="152"/>
    </row>
    <row r="13658" s="22" customFormat="1" spans="1:2">
      <c r="A13658" s="102"/>
      <c r="B13658" s="152"/>
    </row>
    <row r="13659" s="22" customFormat="1" spans="1:2">
      <c r="A13659" s="102"/>
      <c r="B13659" s="152"/>
    </row>
    <row r="13660" s="22" customFormat="1" spans="1:2">
      <c r="A13660" s="102"/>
      <c r="B13660" s="152"/>
    </row>
    <row r="13661" s="22" customFormat="1" spans="1:2">
      <c r="A13661" s="102"/>
      <c r="B13661" s="152"/>
    </row>
    <row r="13662" s="22" customFormat="1" spans="1:2">
      <c r="A13662" s="102"/>
      <c r="B13662" s="152"/>
    </row>
    <row r="13663" s="22" customFormat="1" spans="1:2">
      <c r="A13663" s="102"/>
      <c r="B13663" s="152"/>
    </row>
    <row r="13664" s="22" customFormat="1" spans="1:2">
      <c r="A13664" s="102"/>
      <c r="B13664" s="152"/>
    </row>
    <row r="13665" s="22" customFormat="1" spans="1:2">
      <c r="A13665" s="102"/>
      <c r="B13665" s="152"/>
    </row>
    <row r="13666" s="22" customFormat="1" spans="1:2">
      <c r="A13666" s="102"/>
      <c r="B13666" s="152"/>
    </row>
    <row r="13667" s="22" customFormat="1" spans="1:2">
      <c r="A13667" s="102"/>
      <c r="B13667" s="152"/>
    </row>
    <row r="13668" s="22" customFormat="1" spans="1:2">
      <c r="A13668" s="102"/>
      <c r="B13668" s="152"/>
    </row>
    <row r="13669" s="22" customFormat="1" spans="1:2">
      <c r="A13669" s="102"/>
      <c r="B13669" s="152"/>
    </row>
    <row r="13670" s="22" customFormat="1" spans="1:2">
      <c r="A13670" s="102"/>
      <c r="B13670" s="152"/>
    </row>
    <row r="13671" s="22" customFormat="1" spans="1:2">
      <c r="A13671" s="102"/>
      <c r="B13671" s="152"/>
    </row>
    <row r="13672" s="22" customFormat="1" spans="1:2">
      <c r="A13672" s="102"/>
      <c r="B13672" s="152"/>
    </row>
    <row r="13673" s="22" customFormat="1" spans="1:2">
      <c r="A13673" s="102"/>
      <c r="B13673" s="152"/>
    </row>
    <row r="13674" s="22" customFormat="1" spans="1:2">
      <c r="A13674" s="102"/>
      <c r="B13674" s="152"/>
    </row>
    <row r="13675" s="22" customFormat="1" spans="1:2">
      <c r="A13675" s="102"/>
      <c r="B13675" s="152"/>
    </row>
    <row r="13676" s="22" customFormat="1" spans="1:2">
      <c r="A13676" s="102"/>
      <c r="B13676" s="152"/>
    </row>
    <row r="13677" s="22" customFormat="1" spans="1:2">
      <c r="A13677" s="102"/>
      <c r="B13677" s="152"/>
    </row>
    <row r="13678" s="22" customFormat="1" spans="1:2">
      <c r="A13678" s="102"/>
      <c r="B13678" s="152"/>
    </row>
    <row r="13679" s="22" customFormat="1" spans="1:2">
      <c r="A13679" s="102"/>
      <c r="B13679" s="152"/>
    </row>
    <row r="13680" s="22" customFormat="1" spans="1:2">
      <c r="A13680" s="102"/>
      <c r="B13680" s="152"/>
    </row>
    <row r="13681" s="22" customFormat="1" spans="1:2">
      <c r="A13681" s="102"/>
      <c r="B13681" s="152"/>
    </row>
    <row r="13682" s="22" customFormat="1" spans="1:2">
      <c r="A13682" s="102"/>
      <c r="B13682" s="152"/>
    </row>
    <row r="13683" s="22" customFormat="1" spans="1:2">
      <c r="A13683" s="102"/>
      <c r="B13683" s="152"/>
    </row>
    <row r="13684" s="22" customFormat="1" spans="1:2">
      <c r="A13684" s="102"/>
      <c r="B13684" s="152"/>
    </row>
    <row r="13685" s="22" customFormat="1" spans="1:2">
      <c r="A13685" s="102"/>
      <c r="B13685" s="152"/>
    </row>
    <row r="13686" s="22" customFormat="1" spans="1:2">
      <c r="A13686" s="102"/>
      <c r="B13686" s="152"/>
    </row>
    <row r="13687" s="22" customFormat="1" spans="1:2">
      <c r="A13687" s="102"/>
      <c r="B13687" s="152"/>
    </row>
    <row r="13688" s="22" customFormat="1" spans="1:2">
      <c r="A13688" s="102"/>
      <c r="B13688" s="152"/>
    </row>
    <row r="13689" s="22" customFormat="1" spans="1:2">
      <c r="A13689" s="102"/>
      <c r="B13689" s="152"/>
    </row>
    <row r="13690" s="22" customFormat="1" spans="1:2">
      <c r="A13690" s="102"/>
      <c r="B13690" s="152"/>
    </row>
    <row r="13691" s="22" customFormat="1" spans="1:2">
      <c r="A13691" s="102"/>
      <c r="B13691" s="152"/>
    </row>
    <row r="13692" s="22" customFormat="1" spans="1:2">
      <c r="A13692" s="102"/>
      <c r="B13692" s="152"/>
    </row>
    <row r="13693" s="22" customFormat="1" spans="1:2">
      <c r="A13693" s="102"/>
      <c r="B13693" s="152"/>
    </row>
    <row r="13694" s="22" customFormat="1" spans="1:2">
      <c r="A13694" s="102"/>
      <c r="B13694" s="152"/>
    </row>
    <row r="13695" s="22" customFormat="1" spans="1:2">
      <c r="A13695" s="102"/>
      <c r="B13695" s="152"/>
    </row>
    <row r="13696" s="22" customFormat="1" spans="1:2">
      <c r="A13696" s="102"/>
      <c r="B13696" s="152"/>
    </row>
    <row r="13697" s="22" customFormat="1" spans="1:2">
      <c r="A13697" s="102"/>
      <c r="B13697" s="152"/>
    </row>
    <row r="13698" s="22" customFormat="1" spans="1:2">
      <c r="A13698" s="102"/>
      <c r="B13698" s="152"/>
    </row>
    <row r="13699" s="22" customFormat="1" spans="1:2">
      <c r="A13699" s="102"/>
      <c r="B13699" s="152"/>
    </row>
    <row r="13700" s="22" customFormat="1" spans="1:2">
      <c r="A13700" s="102"/>
      <c r="B13700" s="152"/>
    </row>
    <row r="13701" s="22" customFormat="1" spans="1:2">
      <c r="A13701" s="102"/>
      <c r="B13701" s="152"/>
    </row>
    <row r="13702" s="22" customFormat="1" spans="1:2">
      <c r="A13702" s="102"/>
      <c r="B13702" s="152"/>
    </row>
    <row r="13703" s="22" customFormat="1" spans="1:2">
      <c r="A13703" s="102"/>
      <c r="B13703" s="152"/>
    </row>
    <row r="13704" s="22" customFormat="1" spans="1:2">
      <c r="A13704" s="102"/>
      <c r="B13704" s="152"/>
    </row>
    <row r="13705" s="22" customFormat="1" spans="1:2">
      <c r="A13705" s="102"/>
      <c r="B13705" s="152"/>
    </row>
    <row r="13706" s="22" customFormat="1" spans="1:2">
      <c r="A13706" s="102"/>
      <c r="B13706" s="152"/>
    </row>
    <row r="13707" s="22" customFormat="1" spans="1:2">
      <c r="A13707" s="102"/>
      <c r="B13707" s="152"/>
    </row>
    <row r="13708" s="22" customFormat="1" spans="1:2">
      <c r="A13708" s="102"/>
      <c r="B13708" s="152"/>
    </row>
    <row r="13709" s="22" customFormat="1" spans="1:2">
      <c r="A13709" s="102"/>
      <c r="B13709" s="152"/>
    </row>
    <row r="13710" s="22" customFormat="1" spans="1:2">
      <c r="A13710" s="102"/>
      <c r="B13710" s="152"/>
    </row>
    <row r="13711" s="22" customFormat="1" spans="1:2">
      <c r="A13711" s="102"/>
      <c r="B13711" s="152"/>
    </row>
    <row r="13712" s="22" customFormat="1" spans="1:2">
      <c r="A13712" s="102"/>
      <c r="B13712" s="152"/>
    </row>
    <row r="13713" s="22" customFormat="1" spans="1:2">
      <c r="A13713" s="102"/>
      <c r="B13713" s="152"/>
    </row>
    <row r="13714" s="22" customFormat="1" spans="1:2">
      <c r="A13714" s="102"/>
      <c r="B13714" s="152"/>
    </row>
    <row r="13715" s="22" customFormat="1" spans="1:2">
      <c r="A13715" s="102"/>
      <c r="B13715" s="152"/>
    </row>
    <row r="13716" s="22" customFormat="1" spans="1:2">
      <c r="A13716" s="102"/>
      <c r="B13716" s="152"/>
    </row>
    <row r="13717" s="22" customFormat="1" spans="1:2">
      <c r="A13717" s="102"/>
      <c r="B13717" s="152"/>
    </row>
    <row r="13718" s="22" customFormat="1" spans="1:2">
      <c r="A13718" s="102"/>
      <c r="B13718" s="152"/>
    </row>
    <row r="13719" s="22" customFormat="1" spans="1:2">
      <c r="A13719" s="102"/>
      <c r="B13719" s="152"/>
    </row>
    <row r="13720" s="22" customFormat="1" spans="1:2">
      <c r="A13720" s="102"/>
      <c r="B13720" s="152"/>
    </row>
    <row r="13721" s="22" customFormat="1" spans="1:2">
      <c r="A13721" s="102"/>
      <c r="B13721" s="152"/>
    </row>
    <row r="13722" s="22" customFormat="1" spans="1:2">
      <c r="A13722" s="102"/>
      <c r="B13722" s="152"/>
    </row>
    <row r="13723" s="22" customFormat="1" spans="1:2">
      <c r="A13723" s="102"/>
      <c r="B13723" s="152"/>
    </row>
    <row r="13724" s="22" customFormat="1" spans="1:2">
      <c r="A13724" s="102"/>
      <c r="B13724" s="152"/>
    </row>
    <row r="13725" s="22" customFormat="1" spans="1:2">
      <c r="A13725" s="102"/>
      <c r="B13725" s="152"/>
    </row>
    <row r="13726" s="22" customFormat="1" spans="1:2">
      <c r="A13726" s="102"/>
      <c r="B13726" s="152"/>
    </row>
    <row r="13727" s="22" customFormat="1" spans="1:2">
      <c r="A13727" s="102"/>
      <c r="B13727" s="152"/>
    </row>
    <row r="13728" s="22" customFormat="1" spans="1:2">
      <c r="A13728" s="102"/>
      <c r="B13728" s="152"/>
    </row>
    <row r="13729" s="22" customFormat="1" spans="1:2">
      <c r="A13729" s="102"/>
      <c r="B13729" s="152"/>
    </row>
    <row r="13730" s="22" customFormat="1" spans="1:2">
      <c r="A13730" s="102"/>
      <c r="B13730" s="152"/>
    </row>
    <row r="13731" s="22" customFormat="1" spans="1:2">
      <c r="A13731" s="102"/>
      <c r="B13731" s="152"/>
    </row>
    <row r="13732" s="22" customFormat="1" spans="1:2">
      <c r="A13732" s="102"/>
      <c r="B13732" s="152"/>
    </row>
    <row r="13733" s="22" customFormat="1" spans="1:2">
      <c r="A13733" s="102"/>
      <c r="B13733" s="152"/>
    </row>
    <row r="13734" s="22" customFormat="1" spans="1:2">
      <c r="A13734" s="102"/>
      <c r="B13734" s="152"/>
    </row>
    <row r="13735" s="22" customFormat="1" spans="1:2">
      <c r="A13735" s="102"/>
      <c r="B13735" s="152"/>
    </row>
    <row r="13736" s="22" customFormat="1" spans="1:2">
      <c r="A13736" s="102"/>
      <c r="B13736" s="152"/>
    </row>
    <row r="13737" s="22" customFormat="1" spans="1:2">
      <c r="A13737" s="102"/>
      <c r="B13737" s="152"/>
    </row>
    <row r="13738" s="22" customFormat="1" spans="1:2">
      <c r="A13738" s="102"/>
      <c r="B13738" s="152"/>
    </row>
    <row r="13739" s="22" customFormat="1" spans="1:2">
      <c r="A13739" s="102"/>
      <c r="B13739" s="152"/>
    </row>
    <row r="13740" s="22" customFormat="1" spans="1:2">
      <c r="A13740" s="102"/>
      <c r="B13740" s="152"/>
    </row>
    <row r="13741" s="22" customFormat="1" spans="1:2">
      <c r="A13741" s="102"/>
      <c r="B13741" s="152"/>
    </row>
    <row r="13742" s="22" customFormat="1" spans="1:2">
      <c r="A13742" s="102"/>
      <c r="B13742" s="152"/>
    </row>
    <row r="13743" s="22" customFormat="1" spans="1:2">
      <c r="A13743" s="102"/>
      <c r="B13743" s="152"/>
    </row>
    <row r="13744" s="22" customFormat="1" spans="1:2">
      <c r="A13744" s="102"/>
      <c r="B13744" s="152"/>
    </row>
    <row r="13745" s="22" customFormat="1" spans="1:2">
      <c r="A13745" s="102"/>
      <c r="B13745" s="152"/>
    </row>
    <row r="13746" s="22" customFormat="1" spans="1:2">
      <c r="A13746" s="102"/>
      <c r="B13746" s="152"/>
    </row>
    <row r="13747" s="22" customFormat="1" spans="1:2">
      <c r="A13747" s="102"/>
      <c r="B13747" s="152"/>
    </row>
    <row r="13748" s="22" customFormat="1" spans="1:2">
      <c r="A13748" s="102"/>
      <c r="B13748" s="152"/>
    </row>
    <row r="13749" s="22" customFormat="1" spans="1:2">
      <c r="A13749" s="102"/>
      <c r="B13749" s="152"/>
    </row>
    <row r="13750" s="22" customFormat="1" spans="1:2">
      <c r="A13750" s="102"/>
      <c r="B13750" s="152"/>
    </row>
    <row r="13751" s="22" customFormat="1" spans="1:2">
      <c r="A13751" s="102"/>
      <c r="B13751" s="152"/>
    </row>
    <row r="13752" s="22" customFormat="1" spans="1:2">
      <c r="A13752" s="102"/>
      <c r="B13752" s="152"/>
    </row>
    <row r="13753" s="22" customFormat="1" spans="1:2">
      <c r="A13753" s="102"/>
      <c r="B13753" s="152"/>
    </row>
    <row r="13754" s="22" customFormat="1" spans="1:2">
      <c r="A13754" s="102"/>
      <c r="B13754" s="152"/>
    </row>
    <row r="13755" s="22" customFormat="1" spans="1:2">
      <c r="A13755" s="102"/>
      <c r="B13755" s="152"/>
    </row>
    <row r="13756" s="22" customFormat="1" spans="1:2">
      <c r="A13756" s="102"/>
      <c r="B13756" s="152"/>
    </row>
    <row r="13757" s="22" customFormat="1" spans="1:2">
      <c r="A13757" s="102"/>
      <c r="B13757" s="152"/>
    </row>
    <row r="13758" s="22" customFormat="1" spans="1:2">
      <c r="A13758" s="102"/>
      <c r="B13758" s="152"/>
    </row>
    <row r="13759" s="22" customFormat="1" spans="1:2">
      <c r="A13759" s="102"/>
      <c r="B13759" s="152"/>
    </row>
    <row r="13760" s="22" customFormat="1" spans="1:2">
      <c r="A13760" s="102"/>
      <c r="B13760" s="152"/>
    </row>
    <row r="13761" s="22" customFormat="1" spans="1:2">
      <c r="A13761" s="102"/>
      <c r="B13761" s="152"/>
    </row>
    <row r="13762" s="22" customFormat="1" spans="1:2">
      <c r="A13762" s="102"/>
      <c r="B13762" s="152"/>
    </row>
    <row r="13763" s="22" customFormat="1" spans="1:2">
      <c r="A13763" s="102"/>
      <c r="B13763" s="152"/>
    </row>
    <row r="13764" s="22" customFormat="1" spans="1:2">
      <c r="A13764" s="102"/>
      <c r="B13764" s="152"/>
    </row>
    <row r="13765" s="22" customFormat="1" spans="1:2">
      <c r="A13765" s="102"/>
      <c r="B13765" s="152"/>
    </row>
    <row r="13766" s="22" customFormat="1" spans="1:2">
      <c r="A13766" s="102"/>
      <c r="B13766" s="152"/>
    </row>
    <row r="13767" s="22" customFormat="1" spans="1:2">
      <c r="A13767" s="102"/>
      <c r="B13767" s="152"/>
    </row>
    <row r="13768" s="22" customFormat="1" spans="1:2">
      <c r="A13768" s="102"/>
      <c r="B13768" s="152"/>
    </row>
    <row r="13769" s="22" customFormat="1" spans="1:2">
      <c r="A13769" s="102"/>
      <c r="B13769" s="152"/>
    </row>
    <row r="13770" s="22" customFormat="1" spans="1:2">
      <c r="A13770" s="102"/>
      <c r="B13770" s="152"/>
    </row>
    <row r="13771" s="22" customFormat="1" spans="1:2">
      <c r="A13771" s="102"/>
      <c r="B13771" s="152"/>
    </row>
    <row r="13772" s="22" customFormat="1" spans="1:2">
      <c r="A13772" s="102"/>
      <c r="B13772" s="152"/>
    </row>
    <row r="13773" s="22" customFormat="1" spans="1:2">
      <c r="A13773" s="102"/>
      <c r="B13773" s="152"/>
    </row>
    <row r="13774" s="22" customFormat="1" spans="1:2">
      <c r="A13774" s="102"/>
      <c r="B13774" s="152"/>
    </row>
    <row r="13775" s="22" customFormat="1" spans="1:2">
      <c r="A13775" s="102"/>
      <c r="B13775" s="152"/>
    </row>
    <row r="13776" s="22" customFormat="1" spans="1:2">
      <c r="A13776" s="102"/>
      <c r="B13776" s="152"/>
    </row>
    <row r="13777" s="22" customFormat="1" spans="1:2">
      <c r="A13777" s="102"/>
      <c r="B13777" s="152"/>
    </row>
    <row r="13778" s="22" customFormat="1" spans="1:2">
      <c r="A13778" s="102"/>
      <c r="B13778" s="152"/>
    </row>
    <row r="13779" s="22" customFormat="1" spans="1:2">
      <c r="A13779" s="102"/>
      <c r="B13779" s="152"/>
    </row>
    <row r="13780" s="22" customFormat="1" spans="1:2">
      <c r="A13780" s="102"/>
      <c r="B13780" s="152"/>
    </row>
    <row r="13781" s="22" customFormat="1" spans="1:2">
      <c r="A13781" s="102"/>
      <c r="B13781" s="152"/>
    </row>
    <row r="13782" s="22" customFormat="1" spans="1:2">
      <c r="A13782" s="102"/>
      <c r="B13782" s="152"/>
    </row>
    <row r="13783" s="22" customFormat="1" spans="1:2">
      <c r="A13783" s="102"/>
      <c r="B13783" s="152"/>
    </row>
    <row r="13784" s="22" customFormat="1" spans="1:2">
      <c r="A13784" s="102"/>
      <c r="B13784" s="152"/>
    </row>
    <row r="13785" s="22" customFormat="1" spans="1:2">
      <c r="A13785" s="102"/>
      <c r="B13785" s="152"/>
    </row>
    <row r="13786" s="22" customFormat="1" spans="1:2">
      <c r="A13786" s="102"/>
      <c r="B13786" s="152"/>
    </row>
    <row r="13787" s="22" customFormat="1" spans="1:2">
      <c r="A13787" s="102"/>
      <c r="B13787" s="152"/>
    </row>
    <row r="13788" s="22" customFormat="1" spans="1:2">
      <c r="A13788" s="102"/>
      <c r="B13788" s="152"/>
    </row>
    <row r="13789" s="22" customFormat="1" spans="1:2">
      <c r="A13789" s="102"/>
      <c r="B13789" s="152"/>
    </row>
    <row r="13790" s="22" customFormat="1" spans="1:2">
      <c r="A13790" s="102"/>
      <c r="B13790" s="152"/>
    </row>
    <row r="13791" s="22" customFormat="1" spans="1:2">
      <c r="A13791" s="102"/>
      <c r="B13791" s="152"/>
    </row>
    <row r="13792" s="22" customFormat="1" spans="1:2">
      <c r="A13792" s="102"/>
      <c r="B13792" s="152"/>
    </row>
    <row r="13793" s="22" customFormat="1" spans="1:2">
      <c r="A13793" s="102"/>
      <c r="B13793" s="152"/>
    </row>
    <row r="13794" s="22" customFormat="1" spans="1:2">
      <c r="A13794" s="102"/>
      <c r="B13794" s="152"/>
    </row>
    <row r="13795" s="22" customFormat="1" spans="1:2">
      <c r="A13795" s="102"/>
      <c r="B13795" s="152"/>
    </row>
    <row r="13796" s="22" customFormat="1" spans="1:2">
      <c r="A13796" s="102"/>
      <c r="B13796" s="152"/>
    </row>
    <row r="13797" s="22" customFormat="1" spans="1:2">
      <c r="A13797" s="102"/>
      <c r="B13797" s="152"/>
    </row>
    <row r="13798" s="22" customFormat="1" spans="1:2">
      <c r="A13798" s="102"/>
      <c r="B13798" s="152"/>
    </row>
    <row r="13799" s="22" customFormat="1" spans="1:2">
      <c r="A13799" s="102"/>
      <c r="B13799" s="152"/>
    </row>
    <row r="13800" s="22" customFormat="1" spans="1:2">
      <c r="A13800" s="102"/>
      <c r="B13800" s="152"/>
    </row>
    <row r="13801" s="22" customFormat="1" spans="1:2">
      <c r="A13801" s="102"/>
      <c r="B13801" s="152"/>
    </row>
    <row r="13802" s="22" customFormat="1" spans="1:2">
      <c r="A13802" s="102"/>
      <c r="B13802" s="152"/>
    </row>
    <row r="13803" s="22" customFormat="1" spans="1:2">
      <c r="A13803" s="102"/>
      <c r="B13803" s="152"/>
    </row>
    <row r="13804" s="22" customFormat="1" spans="1:2">
      <c r="A13804" s="102"/>
      <c r="B13804" s="152"/>
    </row>
    <row r="13805" s="22" customFormat="1" spans="1:2">
      <c r="A13805" s="102"/>
      <c r="B13805" s="152"/>
    </row>
    <row r="13806" s="22" customFormat="1" spans="1:2">
      <c r="A13806" s="102"/>
      <c r="B13806" s="152"/>
    </row>
    <row r="13807" s="22" customFormat="1" spans="1:2">
      <c r="A13807" s="102"/>
      <c r="B13807" s="152"/>
    </row>
    <row r="13808" s="22" customFormat="1" spans="1:2">
      <c r="A13808" s="102"/>
      <c r="B13808" s="152"/>
    </row>
    <row r="13809" s="22" customFormat="1" spans="1:2">
      <c r="A13809" s="102"/>
      <c r="B13809" s="152"/>
    </row>
    <row r="13810" s="22" customFormat="1" spans="1:2">
      <c r="A13810" s="102"/>
      <c r="B13810" s="152"/>
    </row>
    <row r="13811" s="22" customFormat="1" spans="1:2">
      <c r="A13811" s="102"/>
      <c r="B13811" s="152"/>
    </row>
    <row r="13812" s="22" customFormat="1" spans="1:2">
      <c r="A13812" s="102"/>
      <c r="B13812" s="152"/>
    </row>
    <row r="13813" s="22" customFormat="1" spans="1:2">
      <c r="A13813" s="102"/>
      <c r="B13813" s="152"/>
    </row>
    <row r="13814" s="22" customFormat="1" spans="1:2">
      <c r="A13814" s="102"/>
      <c r="B13814" s="152"/>
    </row>
    <row r="13815" s="22" customFormat="1" spans="1:2">
      <c r="A13815" s="102"/>
      <c r="B13815" s="152"/>
    </row>
    <row r="13816" s="22" customFormat="1" spans="1:2">
      <c r="A13816" s="102"/>
      <c r="B13816" s="152"/>
    </row>
    <row r="13817" s="22" customFormat="1" spans="1:2">
      <c r="A13817" s="102"/>
      <c r="B13817" s="152"/>
    </row>
    <row r="13818" s="22" customFormat="1" spans="1:2">
      <c r="A13818" s="102"/>
      <c r="B13818" s="152"/>
    </row>
    <row r="13819" s="22" customFormat="1" spans="1:2">
      <c r="A13819" s="102"/>
      <c r="B13819" s="152"/>
    </row>
    <row r="13820" s="22" customFormat="1" spans="1:2">
      <c r="A13820" s="102"/>
      <c r="B13820" s="152"/>
    </row>
    <row r="13821" s="22" customFormat="1" spans="1:2">
      <c r="A13821" s="102"/>
      <c r="B13821" s="152"/>
    </row>
    <row r="13822" s="22" customFormat="1" spans="1:2">
      <c r="A13822" s="102"/>
      <c r="B13822" s="152"/>
    </row>
    <row r="13823" s="22" customFormat="1" spans="1:2">
      <c r="A13823" s="102"/>
      <c r="B13823" s="152"/>
    </row>
    <row r="13824" s="22" customFormat="1" spans="1:2">
      <c r="A13824" s="102"/>
      <c r="B13824" s="152"/>
    </row>
    <row r="13825" s="22" customFormat="1" spans="1:2">
      <c r="A13825" s="102"/>
      <c r="B13825" s="152"/>
    </row>
    <row r="13826" s="22" customFormat="1" spans="1:2">
      <c r="A13826" s="102"/>
      <c r="B13826" s="152"/>
    </row>
    <row r="13827" s="22" customFormat="1" spans="1:2">
      <c r="A13827" s="102"/>
      <c r="B13827" s="152"/>
    </row>
    <row r="13828" s="22" customFormat="1" spans="1:2">
      <c r="A13828" s="102"/>
      <c r="B13828" s="152"/>
    </row>
    <row r="13829" s="22" customFormat="1" spans="1:2">
      <c r="A13829" s="102"/>
      <c r="B13829" s="152"/>
    </row>
    <row r="13830" s="22" customFormat="1" spans="1:2">
      <c r="A13830" s="102"/>
      <c r="B13830" s="152"/>
    </row>
    <row r="13831" s="22" customFormat="1" spans="1:2">
      <c r="A13831" s="102"/>
      <c r="B13831" s="152"/>
    </row>
    <row r="13832" s="22" customFormat="1" spans="1:2">
      <c r="A13832" s="102"/>
      <c r="B13832" s="152"/>
    </row>
    <row r="13833" s="22" customFormat="1" spans="1:2">
      <c r="A13833" s="102"/>
      <c r="B13833" s="152"/>
    </row>
    <row r="13834" s="22" customFormat="1" spans="1:2">
      <c r="A13834" s="102"/>
      <c r="B13834" s="152"/>
    </row>
    <row r="13835" s="22" customFormat="1" spans="1:2">
      <c r="A13835" s="102"/>
      <c r="B13835" s="152"/>
    </row>
    <row r="13836" s="22" customFormat="1" spans="1:2">
      <c r="A13836" s="102"/>
      <c r="B13836" s="152"/>
    </row>
    <row r="13837" s="22" customFormat="1" spans="1:2">
      <c r="A13837" s="102"/>
      <c r="B13837" s="152"/>
    </row>
    <row r="13838" s="22" customFormat="1" spans="1:2">
      <c r="A13838" s="102"/>
      <c r="B13838" s="152"/>
    </row>
    <row r="13839" s="22" customFormat="1" spans="1:2">
      <c r="A13839" s="102"/>
      <c r="B13839" s="152"/>
    </row>
    <row r="13840" s="22" customFormat="1" spans="1:2">
      <c r="A13840" s="102"/>
      <c r="B13840" s="152"/>
    </row>
    <row r="13841" s="22" customFormat="1" spans="1:2">
      <c r="A13841" s="102"/>
      <c r="B13841" s="152"/>
    </row>
    <row r="13842" s="22" customFormat="1" spans="1:2">
      <c r="A13842" s="102"/>
      <c r="B13842" s="152"/>
    </row>
    <row r="13843" s="22" customFormat="1" spans="1:2">
      <c r="A13843" s="102"/>
      <c r="B13843" s="152"/>
    </row>
    <row r="13844" s="22" customFormat="1" spans="1:2">
      <c r="A13844" s="102"/>
      <c r="B13844" s="152"/>
    </row>
    <row r="13845" s="22" customFormat="1" spans="1:2">
      <c r="A13845" s="102"/>
      <c r="B13845" s="152"/>
    </row>
    <row r="13846" s="22" customFormat="1" spans="1:2">
      <c r="A13846" s="102"/>
      <c r="B13846" s="152"/>
    </row>
    <row r="13847" s="22" customFormat="1" spans="1:2">
      <c r="A13847" s="102"/>
      <c r="B13847" s="152"/>
    </row>
    <row r="13848" s="22" customFormat="1" spans="1:2">
      <c r="A13848" s="102"/>
      <c r="B13848" s="152"/>
    </row>
    <row r="13849" s="22" customFormat="1" spans="1:2">
      <c r="A13849" s="102"/>
      <c r="B13849" s="152"/>
    </row>
    <row r="13850" s="22" customFormat="1" spans="1:2">
      <c r="A13850" s="102"/>
      <c r="B13850" s="152"/>
    </row>
    <row r="13851" s="22" customFormat="1" spans="1:2">
      <c r="A13851" s="102"/>
      <c r="B13851" s="152"/>
    </row>
    <row r="13852" s="22" customFormat="1" spans="1:2">
      <c r="A13852" s="102"/>
      <c r="B13852" s="152"/>
    </row>
    <row r="13853" s="22" customFormat="1" spans="1:2">
      <c r="A13853" s="102"/>
      <c r="B13853" s="152"/>
    </row>
    <row r="13854" s="22" customFormat="1" spans="1:2">
      <c r="A13854" s="102"/>
      <c r="B13854" s="152"/>
    </row>
    <row r="13855" s="22" customFormat="1" spans="1:2">
      <c r="A13855" s="102"/>
      <c r="B13855" s="152"/>
    </row>
    <row r="13856" s="22" customFormat="1" spans="1:2">
      <c r="A13856" s="102"/>
      <c r="B13856" s="152"/>
    </row>
    <row r="13857" s="22" customFormat="1" spans="1:2">
      <c r="A13857" s="102"/>
      <c r="B13857" s="152"/>
    </row>
    <row r="13858" s="22" customFormat="1" spans="1:2">
      <c r="A13858" s="102"/>
      <c r="B13858" s="152"/>
    </row>
    <row r="13859" s="22" customFormat="1" spans="1:2">
      <c r="A13859" s="102"/>
      <c r="B13859" s="152"/>
    </row>
    <row r="13860" s="22" customFormat="1" spans="1:2">
      <c r="A13860" s="102"/>
      <c r="B13860" s="152"/>
    </row>
    <row r="13861" s="22" customFormat="1" spans="1:2">
      <c r="A13861" s="102"/>
      <c r="B13861" s="152"/>
    </row>
    <row r="13862" s="22" customFormat="1" spans="1:2">
      <c r="A13862" s="102"/>
      <c r="B13862" s="152"/>
    </row>
    <row r="13863" s="22" customFormat="1" spans="1:2">
      <c r="A13863" s="102"/>
      <c r="B13863" s="152"/>
    </row>
    <row r="13864" s="22" customFormat="1" spans="1:2">
      <c r="A13864" s="102"/>
      <c r="B13864" s="152"/>
    </row>
    <row r="13865" s="22" customFormat="1" spans="1:2">
      <c r="A13865" s="102"/>
      <c r="B13865" s="152"/>
    </row>
    <row r="13866" s="22" customFormat="1" spans="1:2">
      <c r="A13866" s="102"/>
      <c r="B13866" s="152"/>
    </row>
    <row r="13867" s="22" customFormat="1" spans="1:2">
      <c r="A13867" s="102"/>
      <c r="B13867" s="152"/>
    </row>
    <row r="13868" s="22" customFormat="1" spans="1:2">
      <c r="A13868" s="102"/>
      <c r="B13868" s="152"/>
    </row>
    <row r="13869" s="22" customFormat="1" spans="1:2">
      <c r="A13869" s="102"/>
      <c r="B13869" s="152"/>
    </row>
    <row r="13870" s="22" customFormat="1" spans="1:2">
      <c r="A13870" s="102"/>
      <c r="B13870" s="152"/>
    </row>
    <row r="13871" s="22" customFormat="1" spans="1:2">
      <c r="A13871" s="102"/>
      <c r="B13871" s="152"/>
    </row>
    <row r="13872" s="22" customFormat="1" spans="1:2">
      <c r="A13872" s="102"/>
      <c r="B13872" s="152"/>
    </row>
    <row r="13873" s="22" customFormat="1" spans="1:2">
      <c r="A13873" s="102"/>
      <c r="B13873" s="152"/>
    </row>
    <row r="13874" s="22" customFormat="1" spans="1:2">
      <c r="A13874" s="102"/>
      <c r="B13874" s="152"/>
    </row>
    <row r="13875" s="22" customFormat="1" spans="1:2">
      <c r="A13875" s="102"/>
      <c r="B13875" s="152"/>
    </row>
    <row r="13876" s="22" customFormat="1" spans="1:2">
      <c r="A13876" s="102"/>
      <c r="B13876" s="152"/>
    </row>
    <row r="13877" s="22" customFormat="1" spans="1:2">
      <c r="A13877" s="102"/>
      <c r="B13877" s="152"/>
    </row>
    <row r="13878" s="22" customFormat="1" spans="1:2">
      <c r="A13878" s="102"/>
      <c r="B13878" s="152"/>
    </row>
    <row r="13879" s="22" customFormat="1" spans="1:2">
      <c r="A13879" s="102"/>
      <c r="B13879" s="152"/>
    </row>
    <row r="13880" s="22" customFormat="1" spans="1:2">
      <c r="A13880" s="102"/>
      <c r="B13880" s="152"/>
    </row>
    <row r="13881" s="22" customFormat="1" spans="1:2">
      <c r="A13881" s="102"/>
      <c r="B13881" s="152"/>
    </row>
    <row r="13882" s="22" customFormat="1" spans="1:2">
      <c r="A13882" s="102"/>
      <c r="B13882" s="152"/>
    </row>
    <row r="13883" s="22" customFormat="1" spans="1:2">
      <c r="A13883" s="102"/>
      <c r="B13883" s="152"/>
    </row>
    <row r="13884" s="22" customFormat="1" spans="1:2">
      <c r="A13884" s="102"/>
      <c r="B13884" s="152"/>
    </row>
    <row r="13885" s="22" customFormat="1" spans="1:2">
      <c r="A13885" s="102"/>
      <c r="B13885" s="152"/>
    </row>
    <row r="13886" s="22" customFormat="1" spans="1:2">
      <c r="A13886" s="102"/>
      <c r="B13886" s="152"/>
    </row>
    <row r="13887" s="22" customFormat="1" spans="1:2">
      <c r="A13887" s="102"/>
      <c r="B13887" s="152"/>
    </row>
    <row r="13888" s="22" customFormat="1" spans="1:2">
      <c r="A13888" s="102"/>
      <c r="B13888" s="152"/>
    </row>
    <row r="13889" s="22" customFormat="1" spans="1:2">
      <c r="A13889" s="102"/>
      <c r="B13889" s="152"/>
    </row>
    <row r="13890" s="22" customFormat="1" spans="1:2">
      <c r="A13890" s="102"/>
      <c r="B13890" s="152"/>
    </row>
    <row r="13891" s="22" customFormat="1" spans="1:2">
      <c r="A13891" s="102"/>
      <c r="B13891" s="152"/>
    </row>
    <row r="13892" s="22" customFormat="1" spans="1:2">
      <c r="A13892" s="102"/>
      <c r="B13892" s="152"/>
    </row>
    <row r="13893" s="22" customFormat="1" spans="1:2">
      <c r="A13893" s="102"/>
      <c r="B13893" s="152"/>
    </row>
    <row r="13894" s="22" customFormat="1" spans="1:2">
      <c r="A13894" s="102"/>
      <c r="B13894" s="152"/>
    </row>
    <row r="13895" s="22" customFormat="1" spans="1:2">
      <c r="A13895" s="102"/>
      <c r="B13895" s="152"/>
    </row>
    <row r="13896" s="22" customFormat="1" spans="1:2">
      <c r="A13896" s="102"/>
      <c r="B13896" s="152"/>
    </row>
    <row r="13897" s="22" customFormat="1" spans="1:2">
      <c r="A13897" s="102"/>
      <c r="B13897" s="152"/>
    </row>
    <row r="13898" s="22" customFormat="1" spans="1:2">
      <c r="A13898" s="102"/>
      <c r="B13898" s="152"/>
    </row>
    <row r="13899" s="22" customFormat="1" spans="1:2">
      <c r="A13899" s="102"/>
      <c r="B13899" s="152"/>
    </row>
    <row r="13900" s="22" customFormat="1" spans="1:2">
      <c r="A13900" s="102"/>
      <c r="B13900" s="152"/>
    </row>
    <row r="13901" s="22" customFormat="1" spans="1:2">
      <c r="A13901" s="102"/>
      <c r="B13901" s="152"/>
    </row>
    <row r="13902" s="22" customFormat="1" spans="1:2">
      <c r="A13902" s="102"/>
      <c r="B13902" s="152"/>
    </row>
    <row r="13903" s="22" customFormat="1" spans="1:2">
      <c r="A13903" s="102"/>
      <c r="B13903" s="152"/>
    </row>
    <row r="13904" s="22" customFormat="1" spans="1:2">
      <c r="A13904" s="102"/>
      <c r="B13904" s="152"/>
    </row>
    <row r="13905" s="22" customFormat="1" spans="1:2">
      <c r="A13905" s="102"/>
      <c r="B13905" s="152"/>
    </row>
    <row r="13906" s="22" customFormat="1" spans="1:2">
      <c r="A13906" s="102"/>
      <c r="B13906" s="152"/>
    </row>
    <row r="13907" s="22" customFormat="1" spans="1:2">
      <c r="A13907" s="102"/>
      <c r="B13907" s="152"/>
    </row>
    <row r="13908" s="22" customFormat="1" spans="1:2">
      <c r="A13908" s="102"/>
      <c r="B13908" s="152"/>
    </row>
    <row r="13909" s="22" customFormat="1" spans="1:2">
      <c r="A13909" s="102"/>
      <c r="B13909" s="152"/>
    </row>
    <row r="13910" s="22" customFormat="1" spans="1:2">
      <c r="A13910" s="102"/>
      <c r="B13910" s="152"/>
    </row>
    <row r="13911" s="22" customFormat="1" spans="1:2">
      <c r="A13911" s="102"/>
      <c r="B13911" s="152"/>
    </row>
    <row r="13912" s="22" customFormat="1" spans="1:2">
      <c r="A13912" s="102"/>
      <c r="B13912" s="152"/>
    </row>
    <row r="13913" s="22" customFormat="1" spans="1:2">
      <c r="A13913" s="102"/>
      <c r="B13913" s="152"/>
    </row>
    <row r="13914" s="22" customFormat="1" spans="1:2">
      <c r="A13914" s="102"/>
      <c r="B13914" s="152"/>
    </row>
    <row r="13915" s="22" customFormat="1" spans="1:2">
      <c r="A13915" s="102"/>
      <c r="B13915" s="152"/>
    </row>
    <row r="13916" s="22" customFormat="1" spans="1:2">
      <c r="A13916" s="102"/>
      <c r="B13916" s="152"/>
    </row>
    <row r="13917" s="22" customFormat="1" spans="1:2">
      <c r="A13917" s="102"/>
      <c r="B13917" s="152"/>
    </row>
    <row r="13918" s="22" customFormat="1" spans="1:2">
      <c r="A13918" s="102"/>
      <c r="B13918" s="152"/>
    </row>
    <row r="13919" s="22" customFormat="1" spans="1:2">
      <c r="A13919" s="102"/>
      <c r="B13919" s="152"/>
    </row>
    <row r="13920" s="22" customFormat="1" spans="1:2">
      <c r="A13920" s="102"/>
      <c r="B13920" s="152"/>
    </row>
    <row r="13921" s="22" customFormat="1" spans="1:2">
      <c r="A13921" s="102"/>
      <c r="B13921" s="152"/>
    </row>
    <row r="13922" s="22" customFormat="1" spans="1:2">
      <c r="A13922" s="102"/>
      <c r="B13922" s="152"/>
    </row>
    <row r="13923" s="22" customFormat="1" spans="1:2">
      <c r="A13923" s="102"/>
      <c r="B13923" s="152"/>
    </row>
    <row r="13924" s="22" customFormat="1" spans="1:2">
      <c r="A13924" s="102"/>
      <c r="B13924" s="152"/>
    </row>
    <row r="13925" s="22" customFormat="1" spans="1:2">
      <c r="A13925" s="102"/>
      <c r="B13925" s="152"/>
    </row>
    <row r="13926" s="22" customFormat="1" spans="1:2">
      <c r="A13926" s="102"/>
      <c r="B13926" s="152"/>
    </row>
    <row r="13927" s="22" customFormat="1" spans="1:2">
      <c r="A13927" s="102"/>
      <c r="B13927" s="152"/>
    </row>
    <row r="13928" s="22" customFormat="1" spans="1:2">
      <c r="A13928" s="102"/>
      <c r="B13928" s="152"/>
    </row>
    <row r="13929" s="22" customFormat="1" spans="1:2">
      <c r="A13929" s="102"/>
      <c r="B13929" s="152"/>
    </row>
    <row r="13930" s="22" customFormat="1" spans="1:2">
      <c r="A13930" s="102"/>
      <c r="B13930" s="152"/>
    </row>
    <row r="13931" s="22" customFormat="1" spans="1:2">
      <c r="A13931" s="102"/>
      <c r="B13931" s="152"/>
    </row>
    <row r="13932" s="22" customFormat="1" spans="1:2">
      <c r="A13932" s="102"/>
      <c r="B13932" s="152"/>
    </row>
    <row r="13933" s="22" customFormat="1" spans="1:2">
      <c r="A13933" s="102"/>
      <c r="B13933" s="152"/>
    </row>
    <row r="13934" s="22" customFormat="1" spans="1:2">
      <c r="A13934" s="102"/>
      <c r="B13934" s="152"/>
    </row>
    <row r="13935" s="22" customFormat="1" spans="1:2">
      <c r="A13935" s="102"/>
      <c r="B13935" s="152"/>
    </row>
    <row r="13936" s="22" customFormat="1" spans="1:2">
      <c r="A13936" s="102"/>
      <c r="B13936" s="152"/>
    </row>
    <row r="13937" s="22" customFormat="1" spans="1:2">
      <c r="A13937" s="102"/>
      <c r="B13937" s="152"/>
    </row>
    <row r="13938" s="22" customFormat="1" spans="1:2">
      <c r="A13938" s="102"/>
      <c r="B13938" s="152"/>
    </row>
    <row r="13939" s="22" customFormat="1" spans="1:2">
      <c r="A13939" s="102"/>
      <c r="B13939" s="152"/>
    </row>
    <row r="13940" s="22" customFormat="1" spans="1:2">
      <c r="A13940" s="102"/>
      <c r="B13940" s="152"/>
    </row>
    <row r="13941" s="22" customFormat="1" spans="1:2">
      <c r="A13941" s="102"/>
      <c r="B13941" s="152"/>
    </row>
    <row r="13942" s="22" customFormat="1" spans="1:2">
      <c r="A13942" s="102"/>
      <c r="B13942" s="152"/>
    </row>
    <row r="13943" s="22" customFormat="1" spans="1:2">
      <c r="A13943" s="102"/>
      <c r="B13943" s="152"/>
    </row>
    <row r="13944" s="22" customFormat="1" spans="1:2">
      <c r="A13944" s="102"/>
      <c r="B13944" s="152"/>
    </row>
    <row r="13945" s="22" customFormat="1" spans="1:2">
      <c r="A13945" s="102"/>
      <c r="B13945" s="152"/>
    </row>
    <row r="13946" s="22" customFormat="1" spans="1:2">
      <c r="A13946" s="102"/>
      <c r="B13946" s="152"/>
    </row>
    <row r="13947" s="22" customFormat="1" spans="1:2">
      <c r="A13947" s="102"/>
      <c r="B13947" s="152"/>
    </row>
    <row r="13948" s="22" customFormat="1" spans="1:2">
      <c r="A13948" s="102"/>
      <c r="B13948" s="152"/>
    </row>
    <row r="13949" s="22" customFormat="1" spans="1:2">
      <c r="A13949" s="102"/>
      <c r="B13949" s="152"/>
    </row>
    <row r="13950" s="22" customFormat="1" spans="1:2">
      <c r="A13950" s="102"/>
      <c r="B13950" s="152"/>
    </row>
    <row r="13951" s="22" customFormat="1" spans="1:2">
      <c r="A13951" s="102"/>
      <c r="B13951" s="152"/>
    </row>
    <row r="13952" s="22" customFormat="1" spans="1:2">
      <c r="A13952" s="102"/>
      <c r="B13952" s="152"/>
    </row>
    <row r="13953" s="22" customFormat="1" spans="1:2">
      <c r="A13953" s="102"/>
      <c r="B13953" s="152"/>
    </row>
    <row r="13954" s="22" customFormat="1" spans="1:2">
      <c r="A13954" s="102"/>
      <c r="B13954" s="152"/>
    </row>
    <row r="13955" s="22" customFormat="1" spans="1:2">
      <c r="A13955" s="102"/>
      <c r="B13955" s="152"/>
    </row>
    <row r="13956" s="22" customFormat="1" spans="1:2">
      <c r="A13956" s="102"/>
      <c r="B13956" s="152"/>
    </row>
    <row r="13957" s="22" customFormat="1" spans="1:2">
      <c r="A13957" s="102"/>
      <c r="B13957" s="152"/>
    </row>
    <row r="13958" s="22" customFormat="1" spans="1:2">
      <c r="A13958" s="102"/>
      <c r="B13958" s="152"/>
    </row>
    <row r="13959" s="22" customFormat="1" spans="1:2">
      <c r="A13959" s="102"/>
      <c r="B13959" s="152"/>
    </row>
    <row r="13960" s="22" customFormat="1" spans="1:2">
      <c r="A13960" s="102"/>
      <c r="B13960" s="152"/>
    </row>
    <row r="13961" s="22" customFormat="1" spans="1:2">
      <c r="A13961" s="102"/>
      <c r="B13961" s="152"/>
    </row>
    <row r="13962" s="22" customFormat="1" spans="1:2">
      <c r="A13962" s="102"/>
      <c r="B13962" s="152"/>
    </row>
    <row r="13963" s="22" customFormat="1" spans="1:2">
      <c r="A13963" s="102"/>
      <c r="B13963" s="152"/>
    </row>
    <row r="13964" s="22" customFormat="1" spans="1:2">
      <c r="A13964" s="102"/>
      <c r="B13964" s="152"/>
    </row>
    <row r="13965" s="22" customFormat="1" spans="1:2">
      <c r="A13965" s="102"/>
      <c r="B13965" s="152"/>
    </row>
    <row r="13966" s="22" customFormat="1" spans="1:2">
      <c r="A13966" s="102"/>
      <c r="B13966" s="152"/>
    </row>
    <row r="13967" s="22" customFormat="1" spans="1:2">
      <c r="A13967" s="102"/>
      <c r="B13967" s="152"/>
    </row>
    <row r="13968" s="22" customFormat="1" spans="1:2">
      <c r="A13968" s="102"/>
      <c r="B13968" s="152"/>
    </row>
    <row r="13969" s="22" customFormat="1" spans="1:2">
      <c r="A13969" s="102"/>
      <c r="B13969" s="152"/>
    </row>
    <row r="13970" s="22" customFormat="1" spans="1:2">
      <c r="A13970" s="102"/>
      <c r="B13970" s="152"/>
    </row>
    <row r="13971" s="22" customFormat="1" spans="1:2">
      <c r="A13971" s="102"/>
      <c r="B13971" s="152"/>
    </row>
    <row r="13972" s="22" customFormat="1" spans="1:2">
      <c r="A13972" s="102"/>
      <c r="B13972" s="152"/>
    </row>
    <row r="13973" s="22" customFormat="1" spans="1:2">
      <c r="A13973" s="102"/>
      <c r="B13973" s="152"/>
    </row>
    <row r="13974" s="22" customFormat="1" spans="1:2">
      <c r="A13974" s="102"/>
      <c r="B13974" s="152"/>
    </row>
    <row r="13975" s="22" customFormat="1" spans="1:2">
      <c r="A13975" s="102"/>
      <c r="B13975" s="152"/>
    </row>
    <row r="13976" s="22" customFormat="1" spans="1:2">
      <c r="A13976" s="102"/>
      <c r="B13976" s="152"/>
    </row>
    <row r="13977" s="22" customFormat="1" spans="1:2">
      <c r="A13977" s="102"/>
      <c r="B13977" s="152"/>
    </row>
    <row r="13978" s="22" customFormat="1" spans="1:2">
      <c r="A13978" s="102"/>
      <c r="B13978" s="152"/>
    </row>
    <row r="13979" s="22" customFormat="1" spans="1:2">
      <c r="A13979" s="102"/>
      <c r="B13979" s="152"/>
    </row>
    <row r="13980" s="22" customFormat="1" spans="1:2">
      <c r="A13980" s="102"/>
      <c r="B13980" s="152"/>
    </row>
    <row r="13981" s="22" customFormat="1" spans="1:2">
      <c r="A13981" s="102"/>
      <c r="B13981" s="152"/>
    </row>
    <row r="13982" s="22" customFormat="1" spans="1:2">
      <c r="A13982" s="102"/>
      <c r="B13982" s="152"/>
    </row>
    <row r="13983" s="22" customFormat="1" spans="1:2">
      <c r="A13983" s="102"/>
      <c r="B13983" s="152"/>
    </row>
    <row r="13984" s="22" customFormat="1" spans="1:2">
      <c r="A13984" s="102"/>
      <c r="B13984" s="152"/>
    </row>
    <row r="13985" s="22" customFormat="1" spans="1:2">
      <c r="A13985" s="102"/>
      <c r="B13985" s="152"/>
    </row>
    <row r="13986" s="22" customFormat="1" spans="1:2">
      <c r="A13986" s="102"/>
      <c r="B13986" s="152"/>
    </row>
    <row r="13987" s="22" customFormat="1" spans="1:2">
      <c r="A13987" s="102"/>
      <c r="B13987" s="152"/>
    </row>
    <row r="13988" s="22" customFormat="1" spans="1:2">
      <c r="A13988" s="102"/>
      <c r="B13988" s="152"/>
    </row>
    <row r="13989" s="22" customFormat="1" spans="1:2">
      <c r="A13989" s="102"/>
      <c r="B13989" s="152"/>
    </row>
    <row r="13990" s="22" customFormat="1" spans="1:2">
      <c r="A13990" s="102"/>
      <c r="B13990" s="152"/>
    </row>
    <row r="13991" s="22" customFormat="1" spans="1:2">
      <c r="A13991" s="102"/>
      <c r="B13991" s="152"/>
    </row>
    <row r="13992" s="22" customFormat="1" spans="1:2">
      <c r="A13992" s="102"/>
      <c r="B13992" s="152"/>
    </row>
    <row r="13993" s="22" customFormat="1" spans="1:2">
      <c r="A13993" s="102"/>
      <c r="B13993" s="152"/>
    </row>
    <row r="13994" s="22" customFormat="1" spans="1:2">
      <c r="A13994" s="102"/>
      <c r="B13994" s="152"/>
    </row>
    <row r="13995" s="22" customFormat="1" spans="1:2">
      <c r="A13995" s="102"/>
      <c r="B13995" s="152"/>
    </row>
    <row r="13996" s="22" customFormat="1" spans="1:2">
      <c r="A13996" s="102"/>
      <c r="B13996" s="152"/>
    </row>
    <row r="13997" s="22" customFormat="1" spans="1:2">
      <c r="A13997" s="102"/>
      <c r="B13997" s="152"/>
    </row>
    <row r="13998" s="22" customFormat="1" spans="1:2">
      <c r="A13998" s="102"/>
      <c r="B13998" s="152"/>
    </row>
    <row r="13999" s="22" customFormat="1" spans="1:2">
      <c r="A13999" s="102"/>
      <c r="B13999" s="152"/>
    </row>
    <row r="14000" s="22" customFormat="1" spans="1:2">
      <c r="A14000" s="102"/>
      <c r="B14000" s="152"/>
    </row>
    <row r="14001" s="22" customFormat="1" spans="1:2">
      <c r="A14001" s="102"/>
      <c r="B14001" s="152"/>
    </row>
    <row r="14002" s="22" customFormat="1" spans="1:2">
      <c r="A14002" s="102"/>
      <c r="B14002" s="152"/>
    </row>
    <row r="14003" s="22" customFormat="1" spans="1:2">
      <c r="A14003" s="102"/>
      <c r="B14003" s="152"/>
    </row>
    <row r="14004" s="22" customFormat="1" spans="1:2">
      <c r="A14004" s="102"/>
      <c r="B14004" s="152"/>
    </row>
    <row r="14005" s="22" customFormat="1" spans="1:2">
      <c r="A14005" s="102"/>
      <c r="B14005" s="152"/>
    </row>
    <row r="14006" s="22" customFormat="1" spans="1:2">
      <c r="A14006" s="102"/>
      <c r="B14006" s="152"/>
    </row>
    <row r="14007" s="22" customFormat="1" spans="1:2">
      <c r="A14007" s="102"/>
      <c r="B14007" s="152"/>
    </row>
    <row r="14008" s="22" customFormat="1" spans="1:2">
      <c r="A14008" s="102"/>
      <c r="B14008" s="152"/>
    </row>
    <row r="14009" s="22" customFormat="1" spans="1:2">
      <c r="A14009" s="102"/>
      <c r="B14009" s="152"/>
    </row>
    <row r="14010" s="22" customFormat="1" spans="1:2">
      <c r="A14010" s="102"/>
      <c r="B14010" s="152"/>
    </row>
    <row r="14011" s="22" customFormat="1" spans="1:2">
      <c r="A14011" s="102"/>
      <c r="B14011" s="152"/>
    </row>
    <row r="14012" s="22" customFormat="1" spans="1:2">
      <c r="A14012" s="102"/>
      <c r="B14012" s="152"/>
    </row>
    <row r="14013" s="22" customFormat="1" spans="1:2">
      <c r="A14013" s="102"/>
      <c r="B14013" s="152"/>
    </row>
    <row r="14014" s="22" customFormat="1" spans="1:2">
      <c r="A14014" s="102"/>
      <c r="B14014" s="152"/>
    </row>
    <row r="14015" s="22" customFormat="1" spans="1:2">
      <c r="A14015" s="102"/>
      <c r="B14015" s="152"/>
    </row>
    <row r="14016" s="22" customFormat="1" spans="1:2">
      <c r="A14016" s="102"/>
      <c r="B14016" s="152"/>
    </row>
    <row r="14017" s="22" customFormat="1" spans="1:2">
      <c r="A14017" s="102"/>
      <c r="B14017" s="152"/>
    </row>
    <row r="14018" s="22" customFormat="1" spans="1:2">
      <c r="A14018" s="102"/>
      <c r="B14018" s="152"/>
    </row>
    <row r="14019" s="22" customFormat="1" spans="1:2">
      <c r="A14019" s="102"/>
      <c r="B14019" s="152"/>
    </row>
    <row r="14020" s="22" customFormat="1" spans="1:2">
      <c r="A14020" s="102"/>
      <c r="B14020" s="152"/>
    </row>
    <row r="14021" s="22" customFormat="1" spans="1:2">
      <c r="A14021" s="102"/>
      <c r="B14021" s="152"/>
    </row>
    <row r="14022" s="22" customFormat="1" spans="1:2">
      <c r="A14022" s="102"/>
      <c r="B14022" s="152"/>
    </row>
    <row r="14023" s="22" customFormat="1" spans="1:2">
      <c r="A14023" s="102"/>
      <c r="B14023" s="152"/>
    </row>
    <row r="14024" s="22" customFormat="1" spans="1:2">
      <c r="A14024" s="102"/>
      <c r="B14024" s="152"/>
    </row>
    <row r="14025" s="22" customFormat="1" spans="1:2">
      <c r="A14025" s="102"/>
      <c r="B14025" s="152"/>
    </row>
    <row r="14026" s="22" customFormat="1" spans="1:2">
      <c r="A14026" s="102"/>
      <c r="B14026" s="152"/>
    </row>
    <row r="14027" s="22" customFormat="1" spans="1:2">
      <c r="A14027" s="102"/>
      <c r="B14027" s="152"/>
    </row>
    <row r="14028" s="22" customFormat="1" spans="1:2">
      <c r="A14028" s="102"/>
      <c r="B14028" s="152"/>
    </row>
    <row r="14029" s="22" customFormat="1" spans="1:2">
      <c r="A14029" s="102"/>
      <c r="B14029" s="152"/>
    </row>
    <row r="14030" s="22" customFormat="1" spans="1:2">
      <c r="A14030" s="102"/>
      <c r="B14030" s="152"/>
    </row>
    <row r="14031" s="22" customFormat="1" spans="1:2">
      <c r="A14031" s="102"/>
      <c r="B14031" s="152"/>
    </row>
    <row r="14032" s="22" customFormat="1" spans="1:2">
      <c r="A14032" s="102"/>
      <c r="B14032" s="152"/>
    </row>
    <row r="14033" s="22" customFormat="1" spans="1:2">
      <c r="A14033" s="102"/>
      <c r="B14033" s="152"/>
    </row>
    <row r="14034" s="22" customFormat="1" spans="1:2">
      <c r="A14034" s="102"/>
      <c r="B14034" s="152"/>
    </row>
    <row r="14035" s="22" customFormat="1" spans="1:2">
      <c r="A14035" s="102"/>
      <c r="B14035" s="152"/>
    </row>
    <row r="14036" s="22" customFormat="1" spans="1:2">
      <c r="A14036" s="102"/>
      <c r="B14036" s="152"/>
    </row>
    <row r="14037" s="22" customFormat="1" spans="1:2">
      <c r="A14037" s="102"/>
      <c r="B14037" s="152"/>
    </row>
    <row r="14038" s="22" customFormat="1" spans="1:2">
      <c r="A14038" s="102"/>
      <c r="B14038" s="152"/>
    </row>
    <row r="14039" s="22" customFormat="1" spans="1:2">
      <c r="A14039" s="102"/>
      <c r="B14039" s="152"/>
    </row>
    <row r="14040" s="22" customFormat="1" spans="1:2">
      <c r="A14040" s="102"/>
      <c r="B14040" s="152"/>
    </row>
    <row r="14041" s="22" customFormat="1" spans="1:2">
      <c r="A14041" s="102"/>
      <c r="B14041" s="152"/>
    </row>
    <row r="14042" s="22" customFormat="1" spans="1:2">
      <c r="A14042" s="102"/>
      <c r="B14042" s="152"/>
    </row>
    <row r="14043" s="22" customFormat="1" spans="1:2">
      <c r="A14043" s="102"/>
      <c r="B14043" s="152"/>
    </row>
    <row r="14044" s="22" customFormat="1" spans="1:2">
      <c r="A14044" s="102"/>
      <c r="B14044" s="152"/>
    </row>
    <row r="14045" s="22" customFormat="1" spans="1:2">
      <c r="A14045" s="102"/>
      <c r="B14045" s="152"/>
    </row>
    <row r="14046" s="22" customFormat="1" spans="1:2">
      <c r="A14046" s="102"/>
      <c r="B14046" s="152"/>
    </row>
    <row r="14047" s="22" customFormat="1" spans="1:2">
      <c r="A14047" s="102"/>
      <c r="B14047" s="152"/>
    </row>
    <row r="14048" s="22" customFormat="1" spans="1:2">
      <c r="A14048" s="102"/>
      <c r="B14048" s="152"/>
    </row>
    <row r="14049" s="22" customFormat="1" spans="1:2">
      <c r="A14049" s="102"/>
      <c r="B14049" s="152"/>
    </row>
    <row r="14050" s="22" customFormat="1" spans="1:2">
      <c r="A14050" s="102"/>
      <c r="B14050" s="152"/>
    </row>
    <row r="14051" s="22" customFormat="1" spans="1:2">
      <c r="A14051" s="102"/>
      <c r="B14051" s="152"/>
    </row>
    <row r="14052" s="22" customFormat="1" spans="1:2">
      <c r="A14052" s="102"/>
      <c r="B14052" s="152"/>
    </row>
    <row r="14053" s="22" customFormat="1" spans="1:2">
      <c r="A14053" s="102"/>
      <c r="B14053" s="152"/>
    </row>
    <row r="14054" s="22" customFormat="1" spans="1:2">
      <c r="A14054" s="102"/>
      <c r="B14054" s="152"/>
    </row>
    <row r="14055" s="22" customFormat="1" spans="1:2">
      <c r="A14055" s="102"/>
      <c r="B14055" s="152"/>
    </row>
    <row r="14056" s="22" customFormat="1" spans="1:2">
      <c r="A14056" s="102"/>
      <c r="B14056" s="152"/>
    </row>
    <row r="14057" s="22" customFormat="1" spans="1:2">
      <c r="A14057" s="102"/>
      <c r="B14057" s="152"/>
    </row>
    <row r="14058" s="22" customFormat="1" spans="1:2">
      <c r="A14058" s="102"/>
      <c r="B14058" s="152"/>
    </row>
    <row r="14059" s="22" customFormat="1" spans="1:2">
      <c r="A14059" s="102"/>
      <c r="B14059" s="152"/>
    </row>
    <row r="14060" s="22" customFormat="1" spans="1:2">
      <c r="A14060" s="102"/>
      <c r="B14060" s="152"/>
    </row>
    <row r="14061" s="22" customFormat="1" spans="1:2">
      <c r="A14061" s="102"/>
      <c r="B14061" s="152"/>
    </row>
    <row r="14062" s="22" customFormat="1" spans="1:2">
      <c r="A14062" s="102"/>
      <c r="B14062" s="152"/>
    </row>
    <row r="14063" s="22" customFormat="1" spans="1:2">
      <c r="A14063" s="102"/>
      <c r="B14063" s="152"/>
    </row>
    <row r="14064" s="22" customFormat="1" spans="1:2">
      <c r="A14064" s="102"/>
      <c r="B14064" s="152"/>
    </row>
    <row r="14065" s="22" customFormat="1" spans="1:2">
      <c r="A14065" s="102"/>
      <c r="B14065" s="152"/>
    </row>
    <row r="14066" s="22" customFormat="1" spans="1:2">
      <c r="A14066" s="102"/>
      <c r="B14066" s="152"/>
    </row>
    <row r="14067" s="22" customFormat="1" spans="1:2">
      <c r="A14067" s="102"/>
      <c r="B14067" s="152"/>
    </row>
    <row r="14068" s="22" customFormat="1" spans="1:2">
      <c r="A14068" s="102"/>
      <c r="B14068" s="152"/>
    </row>
    <row r="14069" s="22" customFormat="1" spans="1:2">
      <c r="A14069" s="102"/>
      <c r="B14069" s="152"/>
    </row>
    <row r="14070" s="22" customFormat="1" spans="1:2">
      <c r="A14070" s="102"/>
      <c r="B14070" s="152"/>
    </row>
    <row r="14071" s="22" customFormat="1" spans="1:2">
      <c r="A14071" s="102"/>
      <c r="B14071" s="152"/>
    </row>
    <row r="14072" s="22" customFormat="1" spans="1:2">
      <c r="A14072" s="102"/>
      <c r="B14072" s="152"/>
    </row>
    <row r="14073" s="22" customFormat="1" spans="1:2">
      <c r="A14073" s="102"/>
      <c r="B14073" s="152"/>
    </row>
    <row r="14074" s="22" customFormat="1" spans="1:2">
      <c r="A14074" s="102"/>
      <c r="B14074" s="152"/>
    </row>
    <row r="14075" s="22" customFormat="1" spans="1:2">
      <c r="A14075" s="102"/>
      <c r="B14075" s="152"/>
    </row>
    <row r="14076" s="22" customFormat="1" spans="1:2">
      <c r="A14076" s="102"/>
      <c r="B14076" s="152"/>
    </row>
    <row r="14077" s="22" customFormat="1" spans="1:2">
      <c r="A14077" s="102"/>
      <c r="B14077" s="152"/>
    </row>
    <row r="14078" s="22" customFormat="1" spans="1:2">
      <c r="A14078" s="102"/>
      <c r="B14078" s="152"/>
    </row>
    <row r="14079" s="22" customFormat="1" spans="1:2">
      <c r="A14079" s="102"/>
      <c r="B14079" s="152"/>
    </row>
    <row r="14080" s="22" customFormat="1" spans="1:2">
      <c r="A14080" s="102"/>
      <c r="B14080" s="152"/>
    </row>
    <row r="14081" s="22" customFormat="1" spans="1:2">
      <c r="A14081" s="102"/>
      <c r="B14081" s="152"/>
    </row>
    <row r="14082" s="22" customFormat="1" spans="1:2">
      <c r="A14082" s="102"/>
      <c r="B14082" s="152"/>
    </row>
    <row r="14083" s="22" customFormat="1" spans="1:2">
      <c r="A14083" s="102"/>
      <c r="B14083" s="152"/>
    </row>
    <row r="14084" s="22" customFormat="1" spans="1:2">
      <c r="A14084" s="102"/>
      <c r="B14084" s="152"/>
    </row>
    <row r="14085" s="22" customFormat="1" spans="1:2">
      <c r="A14085" s="102"/>
      <c r="B14085" s="152"/>
    </row>
    <row r="14086" s="22" customFormat="1" spans="1:2">
      <c r="A14086" s="102"/>
      <c r="B14086" s="152"/>
    </row>
    <row r="14087" s="22" customFormat="1" spans="1:2">
      <c r="A14087" s="102"/>
      <c r="B14087" s="152"/>
    </row>
    <row r="14088" s="22" customFormat="1" spans="1:2">
      <c r="A14088" s="102"/>
      <c r="B14088" s="152"/>
    </row>
    <row r="14089" s="22" customFormat="1" spans="1:2">
      <c r="A14089" s="102"/>
      <c r="B14089" s="152"/>
    </row>
    <row r="14090" s="22" customFormat="1" spans="1:2">
      <c r="A14090" s="102"/>
      <c r="B14090" s="152"/>
    </row>
    <row r="14091" s="22" customFormat="1" spans="1:2">
      <c r="A14091" s="102"/>
      <c r="B14091" s="152"/>
    </row>
    <row r="14092" s="22" customFormat="1" spans="1:2">
      <c r="A14092" s="102"/>
      <c r="B14092" s="152"/>
    </row>
    <row r="14093" s="22" customFormat="1" spans="1:2">
      <c r="A14093" s="102"/>
      <c r="B14093" s="152"/>
    </row>
    <row r="14094" s="22" customFormat="1" spans="1:2">
      <c r="A14094" s="102"/>
      <c r="B14094" s="152"/>
    </row>
    <row r="14095" s="22" customFormat="1" spans="1:2">
      <c r="A14095" s="102"/>
      <c r="B14095" s="152"/>
    </row>
    <row r="14096" s="22" customFormat="1" spans="1:2">
      <c r="A14096" s="102"/>
      <c r="B14096" s="152"/>
    </row>
    <row r="14097" s="22" customFormat="1" spans="1:2">
      <c r="A14097" s="102"/>
      <c r="B14097" s="152"/>
    </row>
    <row r="14098" s="22" customFormat="1" spans="1:2">
      <c r="A14098" s="102"/>
      <c r="B14098" s="152"/>
    </row>
    <row r="14099" s="22" customFormat="1" spans="1:2">
      <c r="A14099" s="102"/>
      <c r="B14099" s="152"/>
    </row>
    <row r="14100" s="22" customFormat="1" spans="1:2">
      <c r="A14100" s="102"/>
      <c r="B14100" s="152"/>
    </row>
    <row r="14101" s="22" customFormat="1" spans="1:2">
      <c r="A14101" s="102"/>
      <c r="B14101" s="152"/>
    </row>
    <row r="14102" s="22" customFormat="1" spans="1:2">
      <c r="A14102" s="102"/>
      <c r="B14102" s="152"/>
    </row>
    <row r="14103" s="22" customFormat="1" spans="1:2">
      <c r="A14103" s="102"/>
      <c r="B14103" s="152"/>
    </row>
    <row r="14104" s="22" customFormat="1" spans="1:2">
      <c r="A14104" s="102"/>
      <c r="B14104" s="152"/>
    </row>
    <row r="14105" s="22" customFormat="1" spans="1:2">
      <c r="A14105" s="102"/>
      <c r="B14105" s="152"/>
    </row>
    <row r="14106" s="22" customFormat="1" spans="1:2">
      <c r="A14106" s="102"/>
      <c r="B14106" s="152"/>
    </row>
    <row r="14107" s="22" customFormat="1" spans="1:2">
      <c r="A14107" s="102"/>
      <c r="B14107" s="152"/>
    </row>
    <row r="14108" s="22" customFormat="1" spans="1:2">
      <c r="A14108" s="102"/>
      <c r="B14108" s="152"/>
    </row>
    <row r="14109" s="22" customFormat="1" spans="1:2">
      <c r="A14109" s="102"/>
      <c r="B14109" s="152"/>
    </row>
    <row r="14110" s="22" customFormat="1" spans="1:2">
      <c r="A14110" s="102"/>
      <c r="B14110" s="152"/>
    </row>
    <row r="14111" s="22" customFormat="1" spans="1:2">
      <c r="A14111" s="102"/>
      <c r="B14111" s="152"/>
    </row>
    <row r="14112" s="22" customFormat="1" spans="1:2">
      <c r="A14112" s="102"/>
      <c r="B14112" s="152"/>
    </row>
    <row r="14113" s="22" customFormat="1" spans="1:2">
      <c r="A14113" s="102"/>
      <c r="B14113" s="152"/>
    </row>
    <row r="14114" s="22" customFormat="1" spans="1:2">
      <c r="A14114" s="102"/>
      <c r="B14114" s="152"/>
    </row>
    <row r="14115" s="22" customFormat="1" spans="1:2">
      <c r="A14115" s="102"/>
      <c r="B14115" s="152"/>
    </row>
    <row r="14116" s="22" customFormat="1" spans="1:2">
      <c r="A14116" s="102"/>
      <c r="B14116" s="152"/>
    </row>
    <row r="14117" s="22" customFormat="1" spans="1:2">
      <c r="A14117" s="102"/>
      <c r="B14117" s="152"/>
    </row>
    <row r="14118" s="22" customFormat="1" spans="1:2">
      <c r="A14118" s="102"/>
      <c r="B14118" s="152"/>
    </row>
    <row r="14119" s="22" customFormat="1" spans="1:2">
      <c r="A14119" s="102"/>
      <c r="B14119" s="152"/>
    </row>
    <row r="14120" s="22" customFormat="1" spans="1:2">
      <c r="A14120" s="102"/>
      <c r="B14120" s="152"/>
    </row>
    <row r="14121" s="22" customFormat="1" spans="1:2">
      <c r="A14121" s="102"/>
      <c r="B14121" s="152"/>
    </row>
    <row r="14122" s="22" customFormat="1" spans="1:2">
      <c r="A14122" s="102"/>
      <c r="B14122" s="152"/>
    </row>
    <row r="14123" s="22" customFormat="1" spans="1:2">
      <c r="A14123" s="102"/>
      <c r="B14123" s="152"/>
    </row>
    <row r="14124" s="22" customFormat="1" spans="1:2">
      <c r="A14124" s="102"/>
      <c r="B14124" s="152"/>
    </row>
    <row r="14125" s="22" customFormat="1" spans="1:2">
      <c r="A14125" s="102"/>
      <c r="B14125" s="152"/>
    </row>
    <row r="14126" s="22" customFormat="1" spans="1:2">
      <c r="A14126" s="102"/>
      <c r="B14126" s="152"/>
    </row>
    <row r="14127" s="22" customFormat="1" spans="1:2">
      <c r="A14127" s="102"/>
      <c r="B14127" s="152"/>
    </row>
    <row r="14128" s="22" customFormat="1" spans="1:2">
      <c r="A14128" s="102"/>
      <c r="B14128" s="152"/>
    </row>
    <row r="14129" s="22" customFormat="1" spans="1:2">
      <c r="A14129" s="102"/>
      <c r="B14129" s="152"/>
    </row>
    <row r="14130" s="22" customFormat="1" spans="1:2">
      <c r="A14130" s="102"/>
      <c r="B14130" s="152"/>
    </row>
    <row r="14131" s="22" customFormat="1" spans="1:2">
      <c r="A14131" s="102"/>
      <c r="B14131" s="152"/>
    </row>
    <row r="14132" s="22" customFormat="1" spans="1:2">
      <c r="A14132" s="102"/>
      <c r="B14132" s="152"/>
    </row>
    <row r="14133" s="22" customFormat="1" spans="1:2">
      <c r="A14133" s="102"/>
      <c r="B14133" s="152"/>
    </row>
    <row r="14134" s="22" customFormat="1" spans="1:2">
      <c r="A14134" s="102"/>
      <c r="B14134" s="152"/>
    </row>
    <row r="14135" s="22" customFormat="1" spans="1:2">
      <c r="A14135" s="102"/>
      <c r="B14135" s="152"/>
    </row>
    <row r="14136" s="22" customFormat="1" spans="1:2">
      <c r="A14136" s="102"/>
      <c r="B14136" s="152"/>
    </row>
    <row r="14137" s="22" customFormat="1" spans="1:2">
      <c r="A14137" s="102"/>
      <c r="B14137" s="152"/>
    </row>
    <row r="14138" s="22" customFormat="1" spans="1:2">
      <c r="A14138" s="102"/>
      <c r="B14138" s="152"/>
    </row>
    <row r="14139" s="22" customFormat="1" spans="1:2">
      <c r="A14139" s="102"/>
      <c r="B14139" s="152"/>
    </row>
    <row r="14140" s="22" customFormat="1" spans="1:2">
      <c r="A14140" s="102"/>
      <c r="B14140" s="152"/>
    </row>
    <row r="14141" s="22" customFormat="1" spans="1:2">
      <c r="A14141" s="102"/>
      <c r="B14141" s="152"/>
    </row>
    <row r="14142" s="22" customFormat="1" spans="1:2">
      <c r="A14142" s="102"/>
      <c r="B14142" s="152"/>
    </row>
    <row r="14143" s="22" customFormat="1" spans="1:2">
      <c r="A14143" s="102"/>
      <c r="B14143" s="152"/>
    </row>
    <row r="14144" s="22" customFormat="1" spans="1:2">
      <c r="A14144" s="102"/>
      <c r="B14144" s="152"/>
    </row>
    <row r="14145" s="22" customFormat="1" spans="1:2">
      <c r="A14145" s="102"/>
      <c r="B14145" s="152"/>
    </row>
    <row r="14146" s="22" customFormat="1" spans="1:2">
      <c r="A14146" s="102"/>
      <c r="B14146" s="152"/>
    </row>
    <row r="14147" s="22" customFormat="1" spans="1:2">
      <c r="A14147" s="102"/>
      <c r="B14147" s="152"/>
    </row>
    <row r="14148" s="22" customFormat="1" spans="1:2">
      <c r="A14148" s="102"/>
      <c r="B14148" s="152"/>
    </row>
    <row r="14149" s="22" customFormat="1" spans="1:2">
      <c r="A14149" s="102"/>
      <c r="B14149" s="152"/>
    </row>
    <row r="14150" s="22" customFormat="1" spans="1:2">
      <c r="A14150" s="102"/>
      <c r="B14150" s="152"/>
    </row>
    <row r="14151" s="22" customFormat="1" spans="1:2">
      <c r="A14151" s="102"/>
      <c r="B14151" s="152"/>
    </row>
    <row r="14152" s="22" customFormat="1" spans="1:2">
      <c r="A14152" s="102"/>
      <c r="B14152" s="152"/>
    </row>
    <row r="14153" s="22" customFormat="1" spans="1:2">
      <c r="A14153" s="102"/>
      <c r="B14153" s="152"/>
    </row>
    <row r="14154" s="22" customFormat="1" spans="1:2">
      <c r="A14154" s="102"/>
      <c r="B14154" s="152"/>
    </row>
    <row r="14155" s="22" customFormat="1" spans="1:2">
      <c r="A14155" s="102"/>
      <c r="B14155" s="152"/>
    </row>
    <row r="14156" s="22" customFormat="1" spans="1:2">
      <c r="A14156" s="102"/>
      <c r="B14156" s="152"/>
    </row>
    <row r="14157" s="22" customFormat="1" spans="1:2">
      <c r="A14157" s="102"/>
      <c r="B14157" s="152"/>
    </row>
    <row r="14158" s="22" customFormat="1" spans="1:2">
      <c r="A14158" s="102"/>
      <c r="B14158" s="152"/>
    </row>
    <row r="14159" s="22" customFormat="1" spans="1:2">
      <c r="A14159" s="102"/>
      <c r="B14159" s="152"/>
    </row>
    <row r="14160" s="22" customFormat="1" spans="1:2">
      <c r="A14160" s="102"/>
      <c r="B14160" s="152"/>
    </row>
    <row r="14161" s="22" customFormat="1" spans="1:2">
      <c r="A14161" s="102"/>
      <c r="B14161" s="152"/>
    </row>
    <row r="14162" s="22" customFormat="1" spans="1:2">
      <c r="A14162" s="102"/>
      <c r="B14162" s="152"/>
    </row>
    <row r="14163" s="22" customFormat="1" spans="1:2">
      <c r="A14163" s="102"/>
      <c r="B14163" s="152"/>
    </row>
    <row r="14164" s="22" customFormat="1" spans="1:2">
      <c r="A14164" s="102"/>
      <c r="B14164" s="152"/>
    </row>
    <row r="14165" s="22" customFormat="1" spans="1:2">
      <c r="A14165" s="102"/>
      <c r="B14165" s="152"/>
    </row>
    <row r="14166" s="22" customFormat="1" spans="1:2">
      <c r="A14166" s="102"/>
      <c r="B14166" s="152"/>
    </row>
    <row r="14167" s="22" customFormat="1" spans="1:2">
      <c r="A14167" s="102"/>
      <c r="B14167" s="152"/>
    </row>
    <row r="14168" s="22" customFormat="1" spans="1:2">
      <c r="A14168" s="102"/>
      <c r="B14168" s="152"/>
    </row>
    <row r="14169" s="22" customFormat="1" spans="1:2">
      <c r="A14169" s="102"/>
      <c r="B14169" s="152"/>
    </row>
    <row r="14170" s="22" customFormat="1" spans="1:2">
      <c r="A14170" s="102"/>
      <c r="B14170" s="152"/>
    </row>
    <row r="14171" s="22" customFormat="1" spans="1:2">
      <c r="A14171" s="102"/>
      <c r="B14171" s="152"/>
    </row>
    <row r="14172" s="22" customFormat="1" spans="1:2">
      <c r="A14172" s="102"/>
      <c r="B14172" s="152"/>
    </row>
    <row r="14173" s="22" customFormat="1" spans="1:2">
      <c r="A14173" s="102"/>
      <c r="B14173" s="152"/>
    </row>
    <row r="14174" s="22" customFormat="1" spans="1:2">
      <c r="A14174" s="102"/>
      <c r="B14174" s="152"/>
    </row>
    <row r="14175" s="22" customFormat="1" spans="1:2">
      <c r="A14175" s="102"/>
      <c r="B14175" s="152"/>
    </row>
    <row r="14176" s="22" customFormat="1" spans="1:2">
      <c r="A14176" s="102"/>
      <c r="B14176" s="152"/>
    </row>
    <row r="14177" s="22" customFormat="1" spans="1:2">
      <c r="A14177" s="102"/>
      <c r="B14177" s="152"/>
    </row>
    <row r="14178" s="22" customFormat="1" spans="1:2">
      <c r="A14178" s="102"/>
      <c r="B14178" s="152"/>
    </row>
    <row r="14179" s="22" customFormat="1" spans="1:2">
      <c r="A14179" s="102"/>
      <c r="B14179" s="152"/>
    </row>
    <row r="14180" s="22" customFormat="1" spans="1:2">
      <c r="A14180" s="102"/>
      <c r="B14180" s="152"/>
    </row>
    <row r="14181" s="22" customFormat="1" spans="1:2">
      <c r="A14181" s="102"/>
      <c r="B14181" s="152"/>
    </row>
    <row r="14182" s="22" customFormat="1" spans="1:2">
      <c r="A14182" s="102"/>
      <c r="B14182" s="152"/>
    </row>
    <row r="14183" s="22" customFormat="1" spans="1:2">
      <c r="A14183" s="102"/>
      <c r="B14183" s="152"/>
    </row>
    <row r="14184" s="22" customFormat="1" spans="1:2">
      <c r="A14184" s="102"/>
      <c r="B14184" s="152"/>
    </row>
    <row r="14185" s="22" customFormat="1" spans="1:2">
      <c r="A14185" s="102"/>
      <c r="B14185" s="152"/>
    </row>
    <row r="14186" s="22" customFormat="1" spans="1:2">
      <c r="A14186" s="102"/>
      <c r="B14186" s="152"/>
    </row>
    <row r="14187" s="22" customFormat="1" spans="1:2">
      <c r="A14187" s="102"/>
      <c r="B14187" s="152"/>
    </row>
    <row r="14188" s="22" customFormat="1" spans="1:2">
      <c r="A14188" s="102"/>
      <c r="B14188" s="152"/>
    </row>
    <row r="14189" s="22" customFormat="1" spans="1:2">
      <c r="A14189" s="102"/>
      <c r="B14189" s="152"/>
    </row>
    <row r="14190" s="22" customFormat="1" spans="1:2">
      <c r="A14190" s="102"/>
      <c r="B14190" s="152"/>
    </row>
    <row r="14191" s="22" customFormat="1" spans="1:2">
      <c r="A14191" s="102"/>
      <c r="B14191" s="152"/>
    </row>
    <row r="14192" s="22" customFormat="1" spans="1:2">
      <c r="A14192" s="102"/>
      <c r="B14192" s="152"/>
    </row>
    <row r="14193" s="22" customFormat="1" spans="1:2">
      <c r="A14193" s="102"/>
      <c r="B14193" s="152"/>
    </row>
    <row r="14194" s="22" customFormat="1" spans="1:2">
      <c r="A14194" s="102"/>
      <c r="B14194" s="152"/>
    </row>
    <row r="14195" s="22" customFormat="1" spans="1:2">
      <c r="A14195" s="102"/>
      <c r="B14195" s="152"/>
    </row>
    <row r="14196" s="22" customFormat="1" spans="1:2">
      <c r="A14196" s="102"/>
      <c r="B14196" s="152"/>
    </row>
    <row r="14197" s="22" customFormat="1" spans="1:2">
      <c r="A14197" s="102"/>
      <c r="B14197" s="152"/>
    </row>
    <row r="14198" s="22" customFormat="1" spans="1:2">
      <c r="A14198" s="102"/>
      <c r="B14198" s="152"/>
    </row>
    <row r="14199" s="22" customFormat="1" spans="1:2">
      <c r="A14199" s="102"/>
      <c r="B14199" s="152"/>
    </row>
    <row r="14200" s="22" customFormat="1" spans="1:2">
      <c r="A14200" s="102"/>
      <c r="B14200" s="152"/>
    </row>
    <row r="14201" s="22" customFormat="1" spans="1:2">
      <c r="A14201" s="102"/>
      <c r="B14201" s="152"/>
    </row>
    <row r="14202" s="22" customFormat="1" spans="1:2">
      <c r="A14202" s="102"/>
      <c r="B14202" s="152"/>
    </row>
    <row r="14203" s="22" customFormat="1" spans="1:2">
      <c r="A14203" s="102"/>
      <c r="B14203" s="152"/>
    </row>
    <row r="14204" s="22" customFormat="1" spans="1:2">
      <c r="A14204" s="102"/>
      <c r="B14204" s="152"/>
    </row>
    <row r="14205" s="22" customFormat="1" spans="1:2">
      <c r="A14205" s="102"/>
      <c r="B14205" s="152"/>
    </row>
    <row r="14206" s="22" customFormat="1" spans="1:2">
      <c r="A14206" s="102"/>
      <c r="B14206" s="152"/>
    </row>
    <row r="14207" s="22" customFormat="1" spans="1:2">
      <c r="A14207" s="102"/>
      <c r="B14207" s="152"/>
    </row>
    <row r="14208" s="22" customFormat="1" spans="1:2">
      <c r="A14208" s="102"/>
      <c r="B14208" s="152"/>
    </row>
    <row r="14209" s="22" customFormat="1" spans="1:2">
      <c r="A14209" s="102"/>
      <c r="B14209" s="152"/>
    </row>
    <row r="14210" s="22" customFormat="1" spans="1:2">
      <c r="A14210" s="102"/>
      <c r="B14210" s="152"/>
    </row>
    <row r="14211" s="22" customFormat="1" spans="1:2">
      <c r="A14211" s="102"/>
      <c r="B14211" s="152"/>
    </row>
    <row r="14212" s="22" customFormat="1" spans="1:2">
      <c r="A14212" s="102"/>
      <c r="B14212" s="152"/>
    </row>
    <row r="14213" s="22" customFormat="1" spans="1:2">
      <c r="A14213" s="102"/>
      <c r="B14213" s="152"/>
    </row>
    <row r="14214" s="22" customFormat="1" spans="1:2">
      <c r="A14214" s="102"/>
      <c r="B14214" s="152"/>
    </row>
    <row r="14215" s="22" customFormat="1" spans="1:2">
      <c r="A14215" s="102"/>
      <c r="B14215" s="152"/>
    </row>
    <row r="14216" s="22" customFormat="1" spans="1:2">
      <c r="A14216" s="102"/>
      <c r="B14216" s="152"/>
    </row>
    <row r="14217" s="22" customFormat="1" spans="1:2">
      <c r="A14217" s="102"/>
      <c r="B14217" s="152"/>
    </row>
    <row r="14218" s="22" customFormat="1" spans="1:2">
      <c r="A14218" s="102"/>
      <c r="B14218" s="152"/>
    </row>
    <row r="14219" s="22" customFormat="1" spans="1:2">
      <c r="A14219" s="102"/>
      <c r="B14219" s="152"/>
    </row>
    <row r="14220" s="22" customFormat="1" spans="1:2">
      <c r="A14220" s="102"/>
      <c r="B14220" s="152"/>
    </row>
    <row r="14221" s="22" customFormat="1" spans="1:2">
      <c r="A14221" s="102"/>
      <c r="B14221" s="152"/>
    </row>
    <row r="14222" s="22" customFormat="1" spans="1:2">
      <c r="A14222" s="102"/>
      <c r="B14222" s="152"/>
    </row>
    <row r="14223" s="22" customFormat="1" spans="1:2">
      <c r="A14223" s="102"/>
      <c r="B14223" s="152"/>
    </row>
    <row r="14224" s="22" customFormat="1" spans="1:2">
      <c r="A14224" s="102"/>
      <c r="B14224" s="152"/>
    </row>
    <row r="14225" s="22" customFormat="1" spans="1:2">
      <c r="A14225" s="102"/>
      <c r="B14225" s="152"/>
    </row>
    <row r="14226" s="22" customFormat="1" spans="1:2">
      <c r="A14226" s="102"/>
      <c r="B14226" s="152"/>
    </row>
    <row r="14227" s="22" customFormat="1" spans="1:2">
      <c r="A14227" s="102"/>
      <c r="B14227" s="152"/>
    </row>
    <row r="14228" s="22" customFormat="1" spans="1:2">
      <c r="A14228" s="102"/>
      <c r="B14228" s="152"/>
    </row>
    <row r="14229" s="22" customFormat="1" spans="1:2">
      <c r="A14229" s="102"/>
      <c r="B14229" s="152"/>
    </row>
    <row r="14230" s="22" customFormat="1" spans="1:2">
      <c r="A14230" s="102"/>
      <c r="B14230" s="152"/>
    </row>
    <row r="14231" s="22" customFormat="1" spans="1:2">
      <c r="A14231" s="102"/>
      <c r="B14231" s="152"/>
    </row>
    <row r="14232" s="22" customFormat="1" spans="1:2">
      <c r="A14232" s="102"/>
      <c r="B14232" s="152"/>
    </row>
    <row r="14233" s="22" customFormat="1" spans="1:2">
      <c r="A14233" s="102"/>
      <c r="B14233" s="152"/>
    </row>
    <row r="14234" s="22" customFormat="1" spans="1:2">
      <c r="A14234" s="102"/>
      <c r="B14234" s="152"/>
    </row>
    <row r="14235" s="22" customFormat="1" spans="1:2">
      <c r="A14235" s="102"/>
      <c r="B14235" s="152"/>
    </row>
    <row r="14236" s="22" customFormat="1" spans="1:2">
      <c r="A14236" s="102"/>
      <c r="B14236" s="152"/>
    </row>
    <row r="14237" s="22" customFormat="1" spans="1:2">
      <c r="A14237" s="102"/>
      <c r="B14237" s="152"/>
    </row>
    <row r="14238" s="22" customFormat="1" spans="1:2">
      <c r="A14238" s="102"/>
      <c r="B14238" s="152"/>
    </row>
    <row r="14239" s="22" customFormat="1" spans="1:2">
      <c r="A14239" s="102"/>
      <c r="B14239" s="152"/>
    </row>
    <row r="14240" s="22" customFormat="1" spans="1:2">
      <c r="A14240" s="102"/>
      <c r="B14240" s="152"/>
    </row>
    <row r="14241" s="22" customFormat="1" spans="1:2">
      <c r="A14241" s="102"/>
      <c r="B14241" s="152"/>
    </row>
    <row r="14242" s="22" customFormat="1" spans="1:2">
      <c r="A14242" s="102"/>
      <c r="B14242" s="152"/>
    </row>
    <row r="14243" s="22" customFormat="1" spans="1:2">
      <c r="A14243" s="102"/>
      <c r="B14243" s="152"/>
    </row>
    <row r="14244" s="22" customFormat="1" spans="1:2">
      <c r="A14244" s="102"/>
      <c r="B14244" s="152"/>
    </row>
    <row r="14245" s="22" customFormat="1" spans="1:2">
      <c r="A14245" s="102"/>
      <c r="B14245" s="152"/>
    </row>
    <row r="14246" s="22" customFormat="1" spans="1:2">
      <c r="A14246" s="102"/>
      <c r="B14246" s="152"/>
    </row>
    <row r="14247" s="22" customFormat="1" spans="1:2">
      <c r="A14247" s="102"/>
      <c r="B14247" s="152"/>
    </row>
    <row r="14248" s="22" customFormat="1" spans="1:2">
      <c r="A14248" s="102"/>
      <c r="B14248" s="152"/>
    </row>
    <row r="14249" s="22" customFormat="1" spans="1:2">
      <c r="A14249" s="102"/>
      <c r="B14249" s="152"/>
    </row>
    <row r="14250" s="22" customFormat="1" spans="1:2">
      <c r="A14250" s="102"/>
      <c r="B14250" s="152"/>
    </row>
    <row r="14251" s="22" customFormat="1" spans="1:2">
      <c r="A14251" s="102"/>
      <c r="B14251" s="152"/>
    </row>
    <row r="14252" s="22" customFormat="1" spans="1:2">
      <c r="A14252" s="102"/>
      <c r="B14252" s="152"/>
    </row>
    <row r="14253" s="22" customFormat="1" spans="1:2">
      <c r="A14253" s="102"/>
      <c r="B14253" s="152"/>
    </row>
    <row r="14254" s="22" customFormat="1" spans="1:2">
      <c r="A14254" s="102"/>
      <c r="B14254" s="152"/>
    </row>
    <row r="14255" s="22" customFormat="1" spans="1:2">
      <c r="A14255" s="102"/>
      <c r="B14255" s="152"/>
    </row>
    <row r="14256" s="22" customFormat="1" spans="1:2">
      <c r="A14256" s="102"/>
      <c r="B14256" s="152"/>
    </row>
    <row r="14257" s="22" customFormat="1" spans="1:2">
      <c r="A14257" s="102"/>
      <c r="B14257" s="152"/>
    </row>
    <row r="14258" s="22" customFormat="1" spans="1:2">
      <c r="A14258" s="102"/>
      <c r="B14258" s="152"/>
    </row>
    <row r="14259" s="22" customFormat="1" spans="1:2">
      <c r="A14259" s="102"/>
      <c r="B14259" s="152"/>
    </row>
    <row r="14260" s="22" customFormat="1" spans="1:2">
      <c r="A14260" s="102"/>
      <c r="B14260" s="152"/>
    </row>
    <row r="14261" s="22" customFormat="1" spans="1:2">
      <c r="A14261" s="102"/>
      <c r="B14261" s="152"/>
    </row>
    <row r="14262" s="22" customFormat="1" spans="1:2">
      <c r="A14262" s="102"/>
      <c r="B14262" s="152"/>
    </row>
    <row r="14263" s="22" customFormat="1" spans="1:2">
      <c r="A14263" s="102"/>
      <c r="B14263" s="152"/>
    </row>
    <row r="14264" s="22" customFormat="1" spans="1:2">
      <c r="A14264" s="102"/>
      <c r="B14264" s="152"/>
    </row>
    <row r="14265" s="22" customFormat="1" spans="1:2">
      <c r="A14265" s="102"/>
      <c r="B14265" s="152"/>
    </row>
    <row r="14266" s="22" customFormat="1" spans="1:2">
      <c r="A14266" s="102"/>
      <c r="B14266" s="152"/>
    </row>
    <row r="14267" s="22" customFormat="1" spans="1:2">
      <c r="A14267" s="102"/>
      <c r="B14267" s="152"/>
    </row>
    <row r="14268" s="22" customFormat="1" spans="1:2">
      <c r="A14268" s="102"/>
      <c r="B14268" s="152"/>
    </row>
    <row r="14269" s="22" customFormat="1" spans="1:2">
      <c r="A14269" s="102"/>
      <c r="B14269" s="152"/>
    </row>
    <row r="14270" s="22" customFormat="1" spans="1:2">
      <c r="A14270" s="102"/>
      <c r="B14270" s="152"/>
    </row>
    <row r="14271" s="22" customFormat="1" spans="1:2">
      <c r="A14271" s="102"/>
      <c r="B14271" s="152"/>
    </row>
    <row r="14272" s="22" customFormat="1" spans="1:2">
      <c r="A14272" s="102"/>
      <c r="B14272" s="152"/>
    </row>
    <row r="14273" s="22" customFormat="1" spans="1:2">
      <c r="A14273" s="102"/>
      <c r="B14273" s="152"/>
    </row>
    <row r="14274" s="22" customFormat="1" spans="1:2">
      <c r="A14274" s="102"/>
      <c r="B14274" s="152"/>
    </row>
    <row r="14275" s="22" customFormat="1" spans="1:2">
      <c r="A14275" s="102"/>
      <c r="B14275" s="152"/>
    </row>
    <row r="14276" s="22" customFormat="1" spans="1:2">
      <c r="A14276" s="102"/>
      <c r="B14276" s="152"/>
    </row>
    <row r="14277" s="22" customFormat="1" spans="1:2">
      <c r="A14277" s="102"/>
      <c r="B14277" s="152"/>
    </row>
    <row r="14278" s="22" customFormat="1" spans="1:2">
      <c r="A14278" s="102"/>
      <c r="B14278" s="152"/>
    </row>
    <row r="14279" s="22" customFormat="1" spans="1:2">
      <c r="A14279" s="102"/>
      <c r="B14279" s="152"/>
    </row>
    <row r="14280" s="22" customFormat="1" spans="1:2">
      <c r="A14280" s="102"/>
      <c r="B14280" s="152"/>
    </row>
    <row r="14281" s="22" customFormat="1" spans="1:2">
      <c r="A14281" s="102"/>
      <c r="B14281" s="152"/>
    </row>
    <row r="14282" s="22" customFormat="1" spans="1:2">
      <c r="A14282" s="102"/>
      <c r="B14282" s="152"/>
    </row>
    <row r="14283" s="22" customFormat="1" spans="1:2">
      <c r="A14283" s="102"/>
      <c r="B14283" s="152"/>
    </row>
    <row r="14284" s="22" customFormat="1" spans="1:2">
      <c r="A14284" s="102"/>
      <c r="B14284" s="152"/>
    </row>
    <row r="14285" s="22" customFormat="1" spans="1:2">
      <c r="A14285" s="102"/>
      <c r="B14285" s="152"/>
    </row>
    <row r="14286" s="22" customFormat="1" spans="1:2">
      <c r="A14286" s="102"/>
      <c r="B14286" s="152"/>
    </row>
    <row r="14287" s="22" customFormat="1" spans="1:2">
      <c r="A14287" s="102"/>
      <c r="B14287" s="152"/>
    </row>
    <row r="14288" s="22" customFormat="1" spans="1:2">
      <c r="A14288" s="102"/>
      <c r="B14288" s="152"/>
    </row>
    <row r="14289" s="22" customFormat="1" spans="1:2">
      <c r="A14289" s="102"/>
      <c r="B14289" s="152"/>
    </row>
    <row r="14290" s="22" customFormat="1" spans="1:2">
      <c r="A14290" s="102"/>
      <c r="B14290" s="152"/>
    </row>
    <row r="14291" s="22" customFormat="1" spans="1:2">
      <c r="A14291" s="102"/>
      <c r="B14291" s="152"/>
    </row>
    <row r="14292" s="22" customFormat="1" spans="1:2">
      <c r="A14292" s="102"/>
      <c r="B14292" s="152"/>
    </row>
    <row r="14293" s="22" customFormat="1" spans="1:2">
      <c r="A14293" s="102"/>
      <c r="B14293" s="152"/>
    </row>
    <row r="14294" s="22" customFormat="1" spans="1:2">
      <c r="A14294" s="102"/>
      <c r="B14294" s="152"/>
    </row>
    <row r="14295" s="22" customFormat="1" spans="1:2">
      <c r="A14295" s="102"/>
      <c r="B14295" s="152"/>
    </row>
    <row r="14296" s="22" customFormat="1" spans="1:2">
      <c r="A14296" s="102"/>
      <c r="B14296" s="152"/>
    </row>
    <row r="14297" s="22" customFormat="1" spans="1:2">
      <c r="A14297" s="102"/>
      <c r="B14297" s="152"/>
    </row>
    <row r="14298" s="22" customFormat="1" spans="1:2">
      <c r="A14298" s="102"/>
      <c r="B14298" s="152"/>
    </row>
    <row r="14299" s="22" customFormat="1" spans="1:2">
      <c r="A14299" s="102"/>
      <c r="B14299" s="152"/>
    </row>
    <row r="14300" s="22" customFormat="1" spans="1:2">
      <c r="A14300" s="102"/>
      <c r="B14300" s="152"/>
    </row>
    <row r="14301" s="22" customFormat="1" spans="1:2">
      <c r="A14301" s="102"/>
      <c r="B14301" s="152"/>
    </row>
    <row r="14302" s="22" customFormat="1" spans="1:2">
      <c r="A14302" s="102"/>
      <c r="B14302" s="152"/>
    </row>
    <row r="14303" s="22" customFormat="1" spans="1:2">
      <c r="A14303" s="102"/>
      <c r="B14303" s="152"/>
    </row>
    <row r="14304" s="22" customFormat="1" spans="1:2">
      <c r="A14304" s="102"/>
      <c r="B14304" s="152"/>
    </row>
    <row r="14305" s="22" customFormat="1" spans="1:2">
      <c r="A14305" s="102"/>
      <c r="B14305" s="152"/>
    </row>
    <row r="14306" s="22" customFormat="1" spans="1:2">
      <c r="A14306" s="102"/>
      <c r="B14306" s="152"/>
    </row>
    <row r="14307" s="22" customFormat="1" spans="1:2">
      <c r="A14307" s="102"/>
      <c r="B14307" s="152"/>
    </row>
    <row r="14308" s="22" customFormat="1" spans="1:2">
      <c r="A14308" s="102"/>
      <c r="B14308" s="152"/>
    </row>
    <row r="14309" s="22" customFormat="1" spans="1:2">
      <c r="A14309" s="102"/>
      <c r="B14309" s="152"/>
    </row>
    <row r="14310" s="22" customFormat="1" spans="1:2">
      <c r="A14310" s="102"/>
      <c r="B14310" s="152"/>
    </row>
    <row r="14311" s="22" customFormat="1" spans="1:2">
      <c r="A14311" s="102"/>
      <c r="B14311" s="152"/>
    </row>
    <row r="14312" s="22" customFormat="1" spans="1:2">
      <c r="A14312" s="102"/>
      <c r="B14312" s="152"/>
    </row>
    <row r="14313" s="22" customFormat="1" spans="1:2">
      <c r="A14313" s="102"/>
      <c r="B14313" s="152"/>
    </row>
    <row r="14314" s="22" customFormat="1" spans="1:2">
      <c r="A14314" s="102"/>
      <c r="B14314" s="152"/>
    </row>
    <row r="14315" s="22" customFormat="1" spans="1:2">
      <c r="A14315" s="102"/>
      <c r="B14315" s="152"/>
    </row>
    <row r="14316" s="22" customFormat="1" spans="1:2">
      <c r="A14316" s="102"/>
      <c r="B14316" s="152"/>
    </row>
    <row r="14317" s="22" customFormat="1" spans="1:2">
      <c r="A14317" s="102"/>
      <c r="B14317" s="152"/>
    </row>
    <row r="14318" s="22" customFormat="1" spans="1:2">
      <c r="A14318" s="102"/>
      <c r="B14318" s="152"/>
    </row>
    <row r="14319" s="22" customFormat="1" spans="1:2">
      <c r="A14319" s="102"/>
      <c r="B14319" s="152"/>
    </row>
    <row r="14320" s="22" customFormat="1" spans="1:2">
      <c r="A14320" s="102"/>
      <c r="B14320" s="152"/>
    </row>
    <row r="14321" s="22" customFormat="1" spans="1:2">
      <c r="A14321" s="102"/>
      <c r="B14321" s="152"/>
    </row>
    <row r="14322" s="22" customFormat="1" spans="1:2">
      <c r="A14322" s="102"/>
      <c r="B14322" s="152"/>
    </row>
    <row r="14323" s="22" customFormat="1" spans="1:2">
      <c r="A14323" s="102"/>
      <c r="B14323" s="152"/>
    </row>
    <row r="14324" s="22" customFormat="1" spans="1:2">
      <c r="A14324" s="102"/>
      <c r="B14324" s="152"/>
    </row>
    <row r="14325" s="22" customFormat="1" spans="1:2">
      <c r="A14325" s="102"/>
      <c r="B14325" s="152"/>
    </row>
    <row r="14326" s="22" customFormat="1" spans="1:2">
      <c r="A14326" s="102"/>
      <c r="B14326" s="152"/>
    </row>
    <row r="14327" s="22" customFormat="1" spans="1:2">
      <c r="A14327" s="102"/>
      <c r="B14327" s="152"/>
    </row>
    <row r="14328" s="22" customFormat="1" spans="1:2">
      <c r="A14328" s="102"/>
      <c r="B14328" s="152"/>
    </row>
    <row r="14329" s="22" customFormat="1" spans="1:2">
      <c r="A14329" s="102"/>
      <c r="B14329" s="152"/>
    </row>
    <row r="14330" s="22" customFormat="1" spans="1:2">
      <c r="A14330" s="102"/>
      <c r="B14330" s="152"/>
    </row>
    <row r="14331" s="22" customFormat="1" spans="1:2">
      <c r="A14331" s="102"/>
      <c r="B14331" s="152"/>
    </row>
    <row r="14332" s="22" customFormat="1" spans="1:2">
      <c r="A14332" s="102"/>
      <c r="B14332" s="152"/>
    </row>
    <row r="14333" s="22" customFormat="1" spans="1:2">
      <c r="A14333" s="102"/>
      <c r="B14333" s="152"/>
    </row>
    <row r="14334" s="22" customFormat="1" spans="1:2">
      <c r="A14334" s="102"/>
      <c r="B14334" s="152"/>
    </row>
    <row r="14335" s="22" customFormat="1" spans="1:2">
      <c r="A14335" s="102"/>
      <c r="B14335" s="152"/>
    </row>
    <row r="14336" s="22" customFormat="1" spans="1:2">
      <c r="A14336" s="102"/>
      <c r="B14336" s="152"/>
    </row>
    <row r="14337" s="22" customFormat="1" spans="1:2">
      <c r="A14337" s="102"/>
      <c r="B14337" s="152"/>
    </row>
    <row r="14338" s="22" customFormat="1" spans="1:2">
      <c r="A14338" s="102"/>
      <c r="B14338" s="152"/>
    </row>
    <row r="14339" s="22" customFormat="1" spans="1:2">
      <c r="A14339" s="102"/>
      <c r="B14339" s="152"/>
    </row>
    <row r="14340" s="22" customFormat="1" spans="1:2">
      <c r="A14340" s="102"/>
      <c r="B14340" s="152"/>
    </row>
    <row r="14341" s="22" customFormat="1" spans="1:2">
      <c r="A14341" s="102"/>
      <c r="B14341" s="152"/>
    </row>
    <row r="14342" s="22" customFormat="1" spans="1:2">
      <c r="A14342" s="102"/>
      <c r="B14342" s="152"/>
    </row>
    <row r="14343" s="22" customFormat="1" spans="1:2">
      <c r="A14343" s="102"/>
      <c r="B14343" s="152"/>
    </row>
    <row r="14344" s="22" customFormat="1" spans="1:2">
      <c r="A14344" s="102"/>
      <c r="B14344" s="152"/>
    </row>
    <row r="14345" s="22" customFormat="1" spans="1:2">
      <c r="A14345" s="102"/>
      <c r="B14345" s="152"/>
    </row>
    <row r="14346" s="22" customFormat="1" spans="1:2">
      <c r="A14346" s="102"/>
      <c r="B14346" s="152"/>
    </row>
    <row r="14347" s="22" customFormat="1" spans="1:2">
      <c r="A14347" s="102"/>
      <c r="B14347" s="152"/>
    </row>
    <row r="14348" s="22" customFormat="1" spans="1:2">
      <c r="A14348" s="102"/>
      <c r="B14348" s="152"/>
    </row>
    <row r="14349" s="22" customFormat="1" spans="1:2">
      <c r="A14349" s="102"/>
      <c r="B14349" s="152"/>
    </row>
    <row r="14350" s="22" customFormat="1" spans="1:2">
      <c r="A14350" s="102"/>
      <c r="B14350" s="152"/>
    </row>
    <row r="14351" s="22" customFormat="1" spans="1:2">
      <c r="A14351" s="102"/>
      <c r="B14351" s="152"/>
    </row>
    <row r="14352" s="22" customFormat="1" spans="1:2">
      <c r="A14352" s="102"/>
      <c r="B14352" s="152"/>
    </row>
    <row r="14353" s="22" customFormat="1" spans="1:2">
      <c r="A14353" s="102"/>
      <c r="B14353" s="152"/>
    </row>
    <row r="14354" s="22" customFormat="1" spans="1:2">
      <c r="A14354" s="102"/>
      <c r="B14354" s="152"/>
    </row>
    <row r="14355" s="22" customFormat="1" spans="1:2">
      <c r="A14355" s="102"/>
      <c r="B14355" s="152"/>
    </row>
    <row r="14356" s="22" customFormat="1" spans="1:2">
      <c r="A14356" s="102"/>
      <c r="B14356" s="152"/>
    </row>
    <row r="14357" s="22" customFormat="1" spans="1:2">
      <c r="A14357" s="102"/>
      <c r="B14357" s="152"/>
    </row>
    <row r="14358" s="22" customFormat="1" spans="1:2">
      <c r="A14358" s="102"/>
      <c r="B14358" s="152"/>
    </row>
    <row r="14359" s="22" customFormat="1" spans="1:2">
      <c r="A14359" s="102"/>
      <c r="B14359" s="152"/>
    </row>
    <row r="14360" s="22" customFormat="1" spans="1:2">
      <c r="A14360" s="102"/>
      <c r="B14360" s="152"/>
    </row>
    <row r="14361" s="22" customFormat="1" spans="1:2">
      <c r="A14361" s="102"/>
      <c r="B14361" s="152"/>
    </row>
    <row r="14362" s="22" customFormat="1" spans="1:2">
      <c r="A14362" s="102"/>
      <c r="B14362" s="152"/>
    </row>
    <row r="14363" s="22" customFormat="1" spans="1:2">
      <c r="A14363" s="102"/>
      <c r="B14363" s="152"/>
    </row>
    <row r="14364" s="22" customFormat="1" spans="1:2">
      <c r="A14364" s="102"/>
      <c r="B14364" s="152"/>
    </row>
    <row r="14365" s="22" customFormat="1" spans="1:2">
      <c r="A14365" s="102"/>
      <c r="B14365" s="152"/>
    </row>
    <row r="14366" s="22" customFormat="1" spans="1:2">
      <c r="A14366" s="102"/>
      <c r="B14366" s="152"/>
    </row>
    <row r="14367" s="22" customFormat="1" spans="1:2">
      <c r="A14367" s="102"/>
      <c r="B14367" s="152"/>
    </row>
    <row r="14368" s="22" customFormat="1" spans="1:2">
      <c r="A14368" s="102"/>
      <c r="B14368" s="152"/>
    </row>
    <row r="14369" s="22" customFormat="1" spans="1:2">
      <c r="A14369" s="102"/>
      <c r="B14369" s="152"/>
    </row>
    <row r="14370" s="22" customFormat="1" spans="1:2">
      <c r="A14370" s="102"/>
      <c r="B14370" s="152"/>
    </row>
    <row r="14371" s="22" customFormat="1" spans="1:2">
      <c r="A14371" s="102"/>
      <c r="B14371" s="152"/>
    </row>
    <row r="14372" s="22" customFormat="1" spans="1:2">
      <c r="A14372" s="102"/>
      <c r="B14372" s="152"/>
    </row>
    <row r="14373" s="22" customFormat="1" spans="1:2">
      <c r="A14373" s="102"/>
      <c r="B14373" s="152"/>
    </row>
    <row r="14374" s="22" customFormat="1" spans="1:2">
      <c r="A14374" s="102"/>
      <c r="B14374" s="152"/>
    </row>
    <row r="14375" s="22" customFormat="1" spans="1:2">
      <c r="A14375" s="102"/>
      <c r="B14375" s="152"/>
    </row>
    <row r="14376" s="22" customFormat="1" spans="1:2">
      <c r="A14376" s="102"/>
      <c r="B14376" s="152"/>
    </row>
    <row r="14377" s="22" customFormat="1" spans="1:2">
      <c r="A14377" s="102"/>
      <c r="B14377" s="152"/>
    </row>
    <row r="14378" s="22" customFormat="1" spans="1:2">
      <c r="A14378" s="102"/>
      <c r="B14378" s="152"/>
    </row>
    <row r="14379" s="22" customFormat="1" spans="1:2">
      <c r="A14379" s="102"/>
      <c r="B14379" s="152"/>
    </row>
    <row r="14380" s="22" customFormat="1" spans="1:2">
      <c r="A14380" s="102"/>
      <c r="B14380" s="152"/>
    </row>
    <row r="14381" s="22" customFormat="1" spans="1:2">
      <c r="A14381" s="102"/>
      <c r="B14381" s="152"/>
    </row>
    <row r="14382" s="22" customFormat="1" spans="1:2">
      <c r="A14382" s="102"/>
      <c r="B14382" s="152"/>
    </row>
    <row r="14383" s="22" customFormat="1" spans="1:2">
      <c r="A14383" s="102"/>
      <c r="B14383" s="152"/>
    </row>
    <row r="14384" s="22" customFormat="1" spans="1:2">
      <c r="A14384" s="102"/>
      <c r="B14384" s="152"/>
    </row>
    <row r="14385" s="22" customFormat="1" spans="1:2">
      <c r="A14385" s="102"/>
      <c r="B14385" s="152"/>
    </row>
    <row r="14386" s="22" customFormat="1" spans="1:2">
      <c r="A14386" s="102"/>
      <c r="B14386" s="152"/>
    </row>
    <row r="14387" s="22" customFormat="1" spans="1:2">
      <c r="A14387" s="102"/>
      <c r="B14387" s="152"/>
    </row>
    <row r="14388" s="22" customFormat="1" spans="1:2">
      <c r="A14388" s="102"/>
      <c r="B14388" s="152"/>
    </row>
    <row r="14389" s="22" customFormat="1" spans="1:2">
      <c r="A14389" s="102"/>
      <c r="B14389" s="152"/>
    </row>
    <row r="14390" s="22" customFormat="1" spans="1:2">
      <c r="A14390" s="102"/>
      <c r="B14390" s="152"/>
    </row>
    <row r="14391" s="22" customFormat="1" spans="1:2">
      <c r="A14391" s="102"/>
      <c r="B14391" s="152"/>
    </row>
    <row r="14392" s="22" customFormat="1" spans="1:2">
      <c r="A14392" s="102"/>
      <c r="B14392" s="152"/>
    </row>
    <row r="14393" s="22" customFormat="1" spans="1:2">
      <c r="A14393" s="102"/>
      <c r="B14393" s="152"/>
    </row>
    <row r="14394" s="22" customFormat="1" spans="1:2">
      <c r="A14394" s="102"/>
      <c r="B14394" s="152"/>
    </row>
    <row r="14395" s="22" customFormat="1" spans="1:2">
      <c r="A14395" s="102"/>
      <c r="B14395" s="152"/>
    </row>
    <row r="14396" s="22" customFormat="1" spans="1:2">
      <c r="A14396" s="102"/>
      <c r="B14396" s="152"/>
    </row>
    <row r="14397" s="22" customFormat="1" spans="1:2">
      <c r="A14397" s="102"/>
      <c r="B14397" s="152"/>
    </row>
    <row r="14398" s="22" customFormat="1" spans="1:2">
      <c r="A14398" s="102"/>
      <c r="B14398" s="152"/>
    </row>
    <row r="14399" s="22" customFormat="1" spans="1:2">
      <c r="A14399" s="102"/>
      <c r="B14399" s="152"/>
    </row>
    <row r="14400" s="22" customFormat="1" spans="1:2">
      <c r="A14400" s="102"/>
      <c r="B14400" s="152"/>
    </row>
    <row r="14401" s="22" customFormat="1" spans="1:2">
      <c r="A14401" s="102"/>
      <c r="B14401" s="152"/>
    </row>
    <row r="14402" s="22" customFormat="1" spans="1:2">
      <c r="A14402" s="102"/>
      <c r="B14402" s="152"/>
    </row>
    <row r="14403" s="22" customFormat="1" spans="1:2">
      <c r="A14403" s="102"/>
      <c r="B14403" s="152"/>
    </row>
    <row r="14404" s="22" customFormat="1" spans="1:2">
      <c r="A14404" s="102"/>
      <c r="B14404" s="152"/>
    </row>
    <row r="14405" s="22" customFormat="1" spans="1:2">
      <c r="A14405" s="102"/>
      <c r="B14405" s="152"/>
    </row>
    <row r="14406" s="22" customFormat="1" spans="1:2">
      <c r="A14406" s="102"/>
      <c r="B14406" s="152"/>
    </row>
    <row r="14407" s="22" customFormat="1" spans="1:2">
      <c r="A14407" s="102"/>
      <c r="B14407" s="152"/>
    </row>
    <row r="14408" s="22" customFormat="1" spans="1:2">
      <c r="A14408" s="102"/>
      <c r="B14408" s="152"/>
    </row>
    <row r="14409" s="22" customFormat="1" spans="1:2">
      <c r="A14409" s="102"/>
      <c r="B14409" s="152"/>
    </row>
    <row r="14410" s="22" customFormat="1" spans="1:2">
      <c r="A14410" s="102"/>
      <c r="B14410" s="152"/>
    </row>
    <row r="14411" s="22" customFormat="1" spans="1:2">
      <c r="A14411" s="102"/>
      <c r="B14411" s="152"/>
    </row>
    <row r="14412" s="22" customFormat="1" spans="1:2">
      <c r="A14412" s="102"/>
      <c r="B14412" s="152"/>
    </row>
    <row r="14413" s="22" customFormat="1" spans="1:2">
      <c r="A14413" s="102"/>
      <c r="B14413" s="152"/>
    </row>
    <row r="14414" s="22" customFormat="1" spans="1:2">
      <c r="A14414" s="102"/>
      <c r="B14414" s="152"/>
    </row>
    <row r="14415" s="22" customFormat="1" spans="1:2">
      <c r="A14415" s="102"/>
      <c r="B14415" s="152"/>
    </row>
    <row r="14416" s="22" customFormat="1" spans="1:2">
      <c r="A14416" s="102"/>
      <c r="B14416" s="152"/>
    </row>
    <row r="14417" s="22" customFormat="1" spans="1:2">
      <c r="A14417" s="102"/>
      <c r="B14417" s="152"/>
    </row>
    <row r="14418" s="22" customFormat="1" spans="1:2">
      <c r="A14418" s="102"/>
      <c r="B14418" s="152"/>
    </row>
    <row r="14419" s="22" customFormat="1" spans="1:2">
      <c r="A14419" s="102"/>
      <c r="B14419" s="152"/>
    </row>
    <row r="14420" s="22" customFormat="1" spans="1:2">
      <c r="A14420" s="102"/>
      <c r="B14420" s="152"/>
    </row>
    <row r="14421" s="22" customFormat="1" spans="1:2">
      <c r="A14421" s="102"/>
      <c r="B14421" s="152"/>
    </row>
    <row r="14422" s="22" customFormat="1" spans="1:2">
      <c r="A14422" s="102"/>
      <c r="B14422" s="152"/>
    </row>
    <row r="14423" s="22" customFormat="1" spans="1:2">
      <c r="A14423" s="102"/>
      <c r="B14423" s="152"/>
    </row>
    <row r="14424" s="22" customFormat="1" spans="1:2">
      <c r="A14424" s="102"/>
      <c r="B14424" s="152"/>
    </row>
    <row r="14425" s="22" customFormat="1" spans="1:2">
      <c r="A14425" s="102"/>
      <c r="B14425" s="152"/>
    </row>
    <row r="14426" s="22" customFormat="1" spans="1:2">
      <c r="A14426" s="102"/>
      <c r="B14426" s="152"/>
    </row>
    <row r="14427" s="22" customFormat="1" spans="1:2">
      <c r="A14427" s="102"/>
      <c r="B14427" s="152"/>
    </row>
    <row r="14428" s="22" customFormat="1" spans="1:2">
      <c r="A14428" s="102"/>
      <c r="B14428" s="152"/>
    </row>
    <row r="14429" s="22" customFormat="1" spans="1:2">
      <c r="A14429" s="102"/>
      <c r="B14429" s="152"/>
    </row>
    <row r="14430" s="22" customFormat="1" spans="1:2">
      <c r="A14430" s="102"/>
      <c r="B14430" s="152"/>
    </row>
    <row r="14431" s="22" customFormat="1" spans="1:2">
      <c r="A14431" s="102"/>
      <c r="B14431" s="152"/>
    </row>
    <row r="14432" s="22" customFormat="1" spans="1:2">
      <c r="A14432" s="102"/>
      <c r="B14432" s="152"/>
    </row>
    <row r="14433" s="22" customFormat="1" spans="1:2">
      <c r="A14433" s="102"/>
      <c r="B14433" s="152"/>
    </row>
    <row r="14434" s="22" customFormat="1" spans="1:2">
      <c r="A14434" s="102"/>
      <c r="B14434" s="152"/>
    </row>
    <row r="14435" s="22" customFormat="1" spans="1:2">
      <c r="A14435" s="102"/>
      <c r="B14435" s="152"/>
    </row>
    <row r="14436" s="22" customFormat="1" spans="1:2">
      <c r="A14436" s="102"/>
      <c r="B14436" s="152"/>
    </row>
    <row r="14437" s="22" customFormat="1" spans="1:2">
      <c r="A14437" s="102"/>
      <c r="B14437" s="152"/>
    </row>
    <row r="14438" s="22" customFormat="1" spans="1:2">
      <c r="A14438" s="102"/>
      <c r="B14438" s="152"/>
    </row>
    <row r="14439" s="22" customFormat="1" spans="1:2">
      <c r="A14439" s="102"/>
      <c r="B14439" s="152"/>
    </row>
    <row r="14440" s="22" customFormat="1" spans="1:2">
      <c r="A14440" s="102"/>
      <c r="B14440" s="152"/>
    </row>
    <row r="14441" s="22" customFormat="1" spans="1:2">
      <c r="A14441" s="102"/>
      <c r="B14441" s="152"/>
    </row>
    <row r="14442" s="22" customFormat="1" spans="1:2">
      <c r="A14442" s="102"/>
      <c r="B14442" s="152"/>
    </row>
    <row r="14443" s="22" customFormat="1" spans="1:2">
      <c r="A14443" s="102"/>
      <c r="B14443" s="152"/>
    </row>
    <row r="14444" s="22" customFormat="1" spans="1:2">
      <c r="A14444" s="102"/>
      <c r="B14444" s="152"/>
    </row>
    <row r="14445" s="22" customFormat="1" spans="1:2">
      <c r="A14445" s="102"/>
      <c r="B14445" s="152"/>
    </row>
    <row r="14446" s="22" customFormat="1" spans="1:2">
      <c r="A14446" s="102"/>
      <c r="B14446" s="152"/>
    </row>
    <row r="14447" s="22" customFormat="1" spans="1:2">
      <c r="A14447" s="102"/>
      <c r="B14447" s="152"/>
    </row>
    <row r="14448" s="22" customFormat="1" spans="1:2">
      <c r="A14448" s="102"/>
      <c r="B14448" s="152"/>
    </row>
    <row r="14449" s="22" customFormat="1" spans="1:2">
      <c r="A14449" s="102"/>
      <c r="B14449" s="152"/>
    </row>
    <row r="14450" s="22" customFormat="1" spans="1:2">
      <c r="A14450" s="102"/>
      <c r="B14450" s="152"/>
    </row>
    <row r="14451" s="22" customFormat="1" spans="1:2">
      <c r="A14451" s="102"/>
      <c r="B14451" s="152"/>
    </row>
    <row r="14452" s="22" customFormat="1" spans="1:2">
      <c r="A14452" s="102"/>
      <c r="B14452" s="152"/>
    </row>
    <row r="14453" s="22" customFormat="1" spans="1:2">
      <c r="A14453" s="102"/>
      <c r="B14453" s="152"/>
    </row>
    <row r="14454" s="22" customFormat="1" spans="1:2">
      <c r="A14454" s="102"/>
      <c r="B14454" s="152"/>
    </row>
    <row r="14455" s="22" customFormat="1" spans="1:2">
      <c r="A14455" s="102"/>
      <c r="B14455" s="152"/>
    </row>
    <row r="14456" s="22" customFormat="1" spans="1:2">
      <c r="A14456" s="102"/>
      <c r="B14456" s="152"/>
    </row>
    <row r="14457" s="22" customFormat="1" spans="1:2">
      <c r="A14457" s="102"/>
      <c r="B14457" s="152"/>
    </row>
    <row r="14458" s="22" customFormat="1" spans="1:2">
      <c r="A14458" s="102"/>
      <c r="B14458" s="152"/>
    </row>
    <row r="14459" s="22" customFormat="1" spans="1:2">
      <c r="A14459" s="102"/>
      <c r="B14459" s="152"/>
    </row>
    <row r="14460" s="22" customFormat="1" spans="1:2">
      <c r="A14460" s="102"/>
      <c r="B14460" s="152"/>
    </row>
    <row r="14461" s="22" customFormat="1" spans="1:2">
      <c r="A14461" s="102"/>
      <c r="B14461" s="152"/>
    </row>
    <row r="14462" s="22" customFormat="1" spans="1:2">
      <c r="A14462" s="102"/>
      <c r="B14462" s="152"/>
    </row>
    <row r="14463" s="22" customFormat="1" spans="1:2">
      <c r="A14463" s="102"/>
      <c r="B14463" s="152"/>
    </row>
    <row r="14464" s="22" customFormat="1" spans="1:2">
      <c r="A14464" s="102"/>
      <c r="B14464" s="152"/>
    </row>
    <row r="14465" s="22" customFormat="1" spans="1:2">
      <c r="A14465" s="102"/>
      <c r="B14465" s="152"/>
    </row>
    <row r="14466" s="22" customFormat="1" spans="1:2">
      <c r="A14466" s="102"/>
      <c r="B14466" s="152"/>
    </row>
    <row r="14467" s="22" customFormat="1" spans="1:2">
      <c r="A14467" s="102"/>
      <c r="B14467" s="152"/>
    </row>
    <row r="14468" s="22" customFormat="1" spans="1:2">
      <c r="A14468" s="102"/>
      <c r="B14468" s="152"/>
    </row>
    <row r="14469" s="22" customFormat="1" spans="1:2">
      <c r="A14469" s="102"/>
      <c r="B14469" s="152"/>
    </row>
    <row r="14470" s="22" customFormat="1" spans="1:2">
      <c r="A14470" s="102"/>
      <c r="B14470" s="152"/>
    </row>
    <row r="14471" s="22" customFormat="1" spans="1:2">
      <c r="A14471" s="102"/>
      <c r="B14471" s="152"/>
    </row>
    <row r="14472" s="22" customFormat="1" spans="1:2">
      <c r="A14472" s="102"/>
      <c r="B14472" s="152"/>
    </row>
    <row r="14473" s="22" customFormat="1" spans="1:2">
      <c r="A14473" s="102"/>
      <c r="B14473" s="152"/>
    </row>
    <row r="14474" s="22" customFormat="1" spans="1:2">
      <c r="A14474" s="102"/>
      <c r="B14474" s="152"/>
    </row>
    <row r="14475" s="22" customFormat="1" spans="1:2">
      <c r="A14475" s="102"/>
      <c r="B14475" s="152"/>
    </row>
    <row r="14476" s="22" customFormat="1" spans="1:2">
      <c r="A14476" s="102"/>
      <c r="B14476" s="152"/>
    </row>
    <row r="14477" s="22" customFormat="1" spans="1:2">
      <c r="A14477" s="102"/>
      <c r="B14477" s="152"/>
    </row>
    <row r="14478" s="22" customFormat="1" spans="1:2">
      <c r="A14478" s="102"/>
      <c r="B14478" s="152"/>
    </row>
    <row r="14479" s="22" customFormat="1" spans="1:2">
      <c r="A14479" s="102"/>
      <c r="B14479" s="152"/>
    </row>
    <row r="14480" s="22" customFormat="1" spans="1:2">
      <c r="A14480" s="102"/>
      <c r="B14480" s="152"/>
    </row>
    <row r="14481" s="22" customFormat="1" spans="1:2">
      <c r="A14481" s="102"/>
      <c r="B14481" s="152"/>
    </row>
    <row r="14482" s="22" customFormat="1" spans="1:2">
      <c r="A14482" s="102"/>
      <c r="B14482" s="152"/>
    </row>
    <row r="14483" s="22" customFormat="1" spans="1:2">
      <c r="A14483" s="102"/>
      <c r="B14483" s="152"/>
    </row>
    <row r="14484" s="22" customFormat="1" spans="1:2">
      <c r="A14484" s="102"/>
      <c r="B14484" s="152"/>
    </row>
    <row r="14485" s="22" customFormat="1" spans="1:2">
      <c r="A14485" s="102"/>
      <c r="B14485" s="152"/>
    </row>
    <row r="14486" s="22" customFormat="1" spans="1:2">
      <c r="A14486" s="102"/>
      <c r="B14486" s="152"/>
    </row>
    <row r="14487" s="22" customFormat="1" spans="1:2">
      <c r="A14487" s="102"/>
      <c r="B14487" s="152"/>
    </row>
    <row r="14488" s="22" customFormat="1" spans="1:2">
      <c r="A14488" s="102"/>
      <c r="B14488" s="152"/>
    </row>
    <row r="14489" s="22" customFormat="1" spans="1:2">
      <c r="A14489" s="102"/>
      <c r="B14489" s="152"/>
    </row>
    <row r="14490" s="22" customFormat="1" spans="1:2">
      <c r="A14490" s="102"/>
      <c r="B14490" s="152"/>
    </row>
    <row r="14491" s="22" customFormat="1" spans="1:2">
      <c r="A14491" s="102"/>
      <c r="B14491" s="152"/>
    </row>
    <row r="14492" s="22" customFormat="1" spans="1:2">
      <c r="A14492" s="102"/>
      <c r="B14492" s="152"/>
    </row>
    <row r="14493" s="22" customFormat="1" spans="1:2">
      <c r="A14493" s="102"/>
      <c r="B14493" s="152"/>
    </row>
    <row r="14494" s="22" customFormat="1" spans="1:2">
      <c r="A14494" s="102"/>
      <c r="B14494" s="152"/>
    </row>
    <row r="14495" s="22" customFormat="1" spans="1:2">
      <c r="A14495" s="102"/>
      <c r="B14495" s="152"/>
    </row>
    <row r="14496" s="22" customFormat="1" spans="1:2">
      <c r="A14496" s="102"/>
      <c r="B14496" s="152"/>
    </row>
    <row r="14497" s="22" customFormat="1" spans="1:2">
      <c r="A14497" s="102"/>
      <c r="B14497" s="152"/>
    </row>
    <row r="14498" s="22" customFormat="1" spans="1:2">
      <c r="A14498" s="102"/>
      <c r="B14498" s="152"/>
    </row>
    <row r="14499" s="22" customFormat="1" spans="1:2">
      <c r="A14499" s="102"/>
      <c r="B14499" s="152"/>
    </row>
    <row r="14500" s="22" customFormat="1" spans="1:2">
      <c r="A14500" s="102"/>
      <c r="B14500" s="152"/>
    </row>
    <row r="14501" s="22" customFormat="1" spans="1:2">
      <c r="A14501" s="102"/>
      <c r="B14501" s="152"/>
    </row>
    <row r="14502" s="22" customFormat="1" spans="1:2">
      <c r="A14502" s="102"/>
      <c r="B14502" s="152"/>
    </row>
    <row r="14503" s="22" customFormat="1" spans="1:2">
      <c r="A14503" s="102"/>
      <c r="B14503" s="152"/>
    </row>
    <row r="14504" s="22" customFormat="1" spans="1:2">
      <c r="A14504" s="102"/>
      <c r="B14504" s="152"/>
    </row>
    <row r="14505" s="22" customFormat="1" spans="1:2">
      <c r="A14505" s="102"/>
      <c r="B14505" s="152"/>
    </row>
    <row r="14506" s="22" customFormat="1" spans="1:2">
      <c r="A14506" s="102"/>
      <c r="B14506" s="152"/>
    </row>
    <row r="14507" s="22" customFormat="1" spans="1:2">
      <c r="A14507" s="102"/>
      <c r="B14507" s="152"/>
    </row>
    <row r="14508" s="22" customFormat="1" spans="1:2">
      <c r="A14508" s="102"/>
      <c r="B14508" s="152"/>
    </row>
    <row r="14509" s="22" customFormat="1" spans="1:2">
      <c r="A14509" s="102"/>
      <c r="B14509" s="152"/>
    </row>
    <row r="14510" s="22" customFormat="1" spans="1:2">
      <c r="A14510" s="102"/>
      <c r="B14510" s="152"/>
    </row>
    <row r="14511" s="22" customFormat="1" spans="1:2">
      <c r="A14511" s="102"/>
      <c r="B14511" s="152"/>
    </row>
    <row r="14512" s="22" customFormat="1" spans="1:2">
      <c r="A14512" s="102"/>
      <c r="B14512" s="152"/>
    </row>
    <row r="14513" s="22" customFormat="1" spans="1:2">
      <c r="A14513" s="102"/>
      <c r="B14513" s="152"/>
    </row>
    <row r="14514" s="22" customFormat="1" spans="1:2">
      <c r="A14514" s="102"/>
      <c r="B14514" s="152"/>
    </row>
    <row r="14515" s="22" customFormat="1" spans="1:2">
      <c r="A14515" s="102"/>
      <c r="B14515" s="152"/>
    </row>
    <row r="14516" s="22" customFormat="1" spans="1:2">
      <c r="A14516" s="102"/>
      <c r="B14516" s="152"/>
    </row>
    <row r="14517" s="22" customFormat="1" spans="1:2">
      <c r="A14517" s="102"/>
      <c r="B14517" s="152"/>
    </row>
    <row r="14518" s="22" customFormat="1" spans="1:2">
      <c r="A14518" s="102"/>
      <c r="B14518" s="152"/>
    </row>
    <row r="14519" s="22" customFormat="1" spans="1:2">
      <c r="A14519" s="102"/>
      <c r="B14519" s="152"/>
    </row>
    <row r="14520" s="22" customFormat="1" spans="1:2">
      <c r="A14520" s="102"/>
      <c r="B14520" s="152"/>
    </row>
    <row r="14521" s="22" customFormat="1" spans="1:2">
      <c r="A14521" s="102"/>
      <c r="B14521" s="152"/>
    </row>
    <row r="14522" s="22" customFormat="1" spans="1:2">
      <c r="A14522" s="102"/>
      <c r="B14522" s="152"/>
    </row>
    <row r="14523" s="22" customFormat="1" spans="1:2">
      <c r="A14523" s="102"/>
      <c r="B14523" s="152"/>
    </row>
    <row r="14524" s="22" customFormat="1" spans="1:2">
      <c r="A14524" s="102"/>
      <c r="B14524" s="152"/>
    </row>
    <row r="14525" s="22" customFormat="1" spans="1:2">
      <c r="A14525" s="102"/>
      <c r="B14525" s="152"/>
    </row>
    <row r="14526" s="22" customFormat="1" spans="1:2">
      <c r="A14526" s="102"/>
      <c r="B14526" s="152"/>
    </row>
    <row r="14527" s="22" customFormat="1" spans="1:2">
      <c r="A14527" s="102"/>
      <c r="B14527" s="152"/>
    </row>
    <row r="14528" s="22" customFormat="1" spans="1:2">
      <c r="A14528" s="102"/>
      <c r="B14528" s="152"/>
    </row>
    <row r="14529" s="22" customFormat="1" spans="1:2">
      <c r="A14529" s="102"/>
      <c r="B14529" s="152"/>
    </row>
    <row r="14530" s="22" customFormat="1" spans="1:2">
      <c r="A14530" s="102"/>
      <c r="B14530" s="152"/>
    </row>
    <row r="14531" s="22" customFormat="1" spans="1:2">
      <c r="A14531" s="102"/>
      <c r="B14531" s="152"/>
    </row>
    <row r="14532" s="22" customFormat="1" spans="1:2">
      <c r="A14532" s="102"/>
      <c r="B14532" s="152"/>
    </row>
    <row r="14533" s="22" customFormat="1" spans="1:2">
      <c r="A14533" s="102"/>
      <c r="B14533" s="152"/>
    </row>
    <row r="14534" s="22" customFormat="1" spans="1:2">
      <c r="A14534" s="102"/>
      <c r="B14534" s="152"/>
    </row>
    <row r="14535" s="22" customFormat="1" spans="1:2">
      <c r="A14535" s="102"/>
      <c r="B14535" s="152"/>
    </row>
    <row r="14536" s="22" customFormat="1" spans="1:2">
      <c r="A14536" s="102"/>
      <c r="B14536" s="152"/>
    </row>
    <row r="14537" s="22" customFormat="1" spans="1:2">
      <c r="A14537" s="102"/>
      <c r="B14537" s="152"/>
    </row>
    <row r="14538" s="22" customFormat="1" spans="1:2">
      <c r="A14538" s="102"/>
      <c r="B14538" s="152"/>
    </row>
    <row r="14539" s="22" customFormat="1" spans="1:2">
      <c r="A14539" s="102"/>
      <c r="B14539" s="152"/>
    </row>
    <row r="14540" s="22" customFormat="1" spans="1:2">
      <c r="A14540" s="102"/>
      <c r="B14540" s="152"/>
    </row>
    <row r="14541" s="22" customFormat="1" spans="1:2">
      <c r="A14541" s="102"/>
      <c r="B14541" s="152"/>
    </row>
    <row r="14542" s="22" customFormat="1" spans="1:2">
      <c r="A14542" s="102"/>
      <c r="B14542" s="152"/>
    </row>
    <row r="14543" s="22" customFormat="1" spans="1:2">
      <c r="A14543" s="102"/>
      <c r="B14543" s="152"/>
    </row>
    <row r="14544" s="22" customFormat="1" spans="1:2">
      <c r="A14544" s="102"/>
      <c r="B14544" s="152"/>
    </row>
    <row r="14545" s="22" customFormat="1" spans="1:2">
      <c r="A14545" s="102"/>
      <c r="B14545" s="152"/>
    </row>
    <row r="14546" s="22" customFormat="1" spans="1:2">
      <c r="A14546" s="102"/>
      <c r="B14546" s="152"/>
    </row>
    <row r="14547" s="22" customFormat="1" spans="1:2">
      <c r="A14547" s="102"/>
      <c r="B14547" s="152"/>
    </row>
    <row r="14548" s="22" customFormat="1" spans="1:2">
      <c r="A14548" s="102"/>
      <c r="B14548" s="152"/>
    </row>
    <row r="14549" s="22" customFormat="1" spans="1:2">
      <c r="A14549" s="102"/>
      <c r="B14549" s="152"/>
    </row>
    <row r="14550" s="22" customFormat="1" spans="1:2">
      <c r="A14550" s="102"/>
      <c r="B14550" s="152"/>
    </row>
    <row r="14551" s="22" customFormat="1" spans="1:2">
      <c r="A14551" s="102"/>
      <c r="B14551" s="152"/>
    </row>
    <row r="14552" s="22" customFormat="1" spans="1:2">
      <c r="A14552" s="102"/>
      <c r="B14552" s="152"/>
    </row>
    <row r="14553" s="22" customFormat="1" spans="1:2">
      <c r="A14553" s="102"/>
      <c r="B14553" s="152"/>
    </row>
    <row r="14554" s="22" customFormat="1" spans="1:2">
      <c r="A14554" s="102"/>
      <c r="B14554" s="152"/>
    </row>
    <row r="14555" s="22" customFormat="1" spans="1:2">
      <c r="A14555" s="102"/>
      <c r="B14555" s="152"/>
    </row>
    <row r="14556" s="22" customFormat="1" spans="1:2">
      <c r="A14556" s="102"/>
      <c r="B14556" s="152"/>
    </row>
    <row r="14557" s="22" customFormat="1" spans="1:2">
      <c r="A14557" s="102"/>
      <c r="B14557" s="152"/>
    </row>
    <row r="14558" s="22" customFormat="1" spans="1:2">
      <c r="A14558" s="102"/>
      <c r="B14558" s="152"/>
    </row>
    <row r="14559" s="22" customFormat="1" spans="1:2">
      <c r="A14559" s="102"/>
      <c r="B14559" s="152"/>
    </row>
    <row r="14560" s="22" customFormat="1" spans="1:2">
      <c r="A14560" s="102"/>
      <c r="B14560" s="152"/>
    </row>
    <row r="14561" s="22" customFormat="1" spans="1:2">
      <c r="A14561" s="102"/>
      <c r="B14561" s="152"/>
    </row>
    <row r="14562" s="22" customFormat="1" spans="1:2">
      <c r="A14562" s="102"/>
      <c r="B14562" s="152"/>
    </row>
    <row r="14563" s="22" customFormat="1" spans="1:2">
      <c r="A14563" s="102"/>
      <c r="B14563" s="152"/>
    </row>
    <row r="14564" s="22" customFormat="1" spans="1:2">
      <c r="A14564" s="102"/>
      <c r="B14564" s="152"/>
    </row>
    <row r="14565" s="22" customFormat="1" spans="1:2">
      <c r="A14565" s="102"/>
      <c r="B14565" s="152"/>
    </row>
    <row r="14566" s="22" customFormat="1" spans="1:2">
      <c r="A14566" s="102"/>
      <c r="B14566" s="152"/>
    </row>
    <row r="14567" s="22" customFormat="1" spans="1:2">
      <c r="A14567" s="102"/>
      <c r="B14567" s="152"/>
    </row>
    <row r="14568" s="22" customFormat="1" spans="1:2">
      <c r="A14568" s="102"/>
      <c r="B14568" s="152"/>
    </row>
    <row r="14569" s="22" customFormat="1" spans="1:2">
      <c r="A14569" s="102"/>
      <c r="B14569" s="152"/>
    </row>
    <row r="14570" s="22" customFormat="1" spans="1:2">
      <c r="A14570" s="102"/>
      <c r="B14570" s="152"/>
    </row>
    <row r="14571" s="22" customFormat="1" spans="1:2">
      <c r="A14571" s="102"/>
      <c r="B14571" s="152"/>
    </row>
    <row r="14572" s="22" customFormat="1" spans="1:2">
      <c r="A14572" s="102"/>
      <c r="B14572" s="152"/>
    </row>
    <row r="14573" s="22" customFormat="1" spans="1:2">
      <c r="A14573" s="102"/>
      <c r="B14573" s="152"/>
    </row>
    <row r="14574" s="22" customFormat="1" spans="1:2">
      <c r="A14574" s="102"/>
      <c r="B14574" s="152"/>
    </row>
    <row r="14575" s="22" customFormat="1" spans="1:2">
      <c r="A14575" s="102"/>
      <c r="B14575" s="152"/>
    </row>
    <row r="14576" s="22" customFormat="1" spans="1:2">
      <c r="A14576" s="102"/>
      <c r="B14576" s="152"/>
    </row>
    <row r="14577" s="22" customFormat="1" spans="1:2">
      <c r="A14577" s="102"/>
      <c r="B14577" s="152"/>
    </row>
    <row r="14578" s="22" customFormat="1" spans="1:2">
      <c r="A14578" s="102"/>
      <c r="B14578" s="152"/>
    </row>
    <row r="14579" s="22" customFormat="1" spans="1:2">
      <c r="A14579" s="102"/>
      <c r="B14579" s="152"/>
    </row>
    <row r="14580" s="22" customFormat="1" spans="1:2">
      <c r="A14580" s="102"/>
      <c r="B14580" s="152"/>
    </row>
    <row r="14581" s="22" customFormat="1" spans="1:2">
      <c r="A14581" s="102"/>
      <c r="B14581" s="152"/>
    </row>
    <row r="14582" s="22" customFormat="1" spans="1:2">
      <c r="A14582" s="102"/>
      <c r="B14582" s="152"/>
    </row>
    <row r="14583" s="22" customFormat="1" spans="1:2">
      <c r="A14583" s="102"/>
      <c r="B14583" s="152"/>
    </row>
    <row r="14584" s="22" customFormat="1" spans="1:2">
      <c r="A14584" s="102"/>
      <c r="B14584" s="152"/>
    </row>
    <row r="14585" s="22" customFormat="1" spans="1:2">
      <c r="A14585" s="102"/>
      <c r="B14585" s="152"/>
    </row>
    <row r="14586" s="22" customFormat="1" spans="1:2">
      <c r="A14586" s="102"/>
      <c r="B14586" s="152"/>
    </row>
    <row r="14587" s="22" customFormat="1" spans="1:2">
      <c r="A14587" s="102"/>
      <c r="B14587" s="152"/>
    </row>
    <row r="14588" s="22" customFormat="1" spans="1:2">
      <c r="A14588" s="102"/>
      <c r="B14588" s="152"/>
    </row>
    <row r="14589" s="22" customFormat="1" spans="1:2">
      <c r="A14589" s="102"/>
      <c r="B14589" s="152"/>
    </row>
    <row r="14590" s="22" customFormat="1" spans="1:2">
      <c r="A14590" s="102"/>
      <c r="B14590" s="152"/>
    </row>
    <row r="14591" s="22" customFormat="1" spans="1:2">
      <c r="A14591" s="102"/>
      <c r="B14591" s="152"/>
    </row>
    <row r="14592" s="22" customFormat="1" spans="1:2">
      <c r="A14592" s="102"/>
      <c r="B14592" s="152"/>
    </row>
    <row r="14593" s="22" customFormat="1" spans="1:2">
      <c r="A14593" s="102"/>
      <c r="B14593" s="152"/>
    </row>
    <row r="14594" s="22" customFormat="1" spans="1:2">
      <c r="A14594" s="102"/>
      <c r="B14594" s="152"/>
    </row>
    <row r="14595" s="22" customFormat="1" spans="1:2">
      <c r="A14595" s="102"/>
      <c r="B14595" s="152"/>
    </row>
    <row r="14596" s="22" customFormat="1" spans="1:2">
      <c r="A14596" s="102"/>
      <c r="B14596" s="152"/>
    </row>
    <row r="14597" s="22" customFormat="1" spans="1:2">
      <c r="A14597" s="102"/>
      <c r="B14597" s="152"/>
    </row>
    <row r="14598" s="22" customFormat="1" spans="1:2">
      <c r="A14598" s="102"/>
      <c r="B14598" s="152"/>
    </row>
    <row r="14599" s="22" customFormat="1" spans="1:2">
      <c r="A14599" s="102"/>
      <c r="B14599" s="152"/>
    </row>
    <row r="14600" s="22" customFormat="1" spans="1:2">
      <c r="A14600" s="102"/>
      <c r="B14600" s="152"/>
    </row>
    <row r="14601" s="22" customFormat="1" spans="1:2">
      <c r="A14601" s="102"/>
      <c r="B14601" s="152"/>
    </row>
    <row r="14602" s="22" customFormat="1" spans="1:2">
      <c r="A14602" s="102"/>
      <c r="B14602" s="152"/>
    </row>
    <row r="14603" s="22" customFormat="1" spans="1:2">
      <c r="A14603" s="102"/>
      <c r="B14603" s="152"/>
    </row>
    <row r="14604" s="22" customFormat="1" spans="1:2">
      <c r="A14604" s="102"/>
      <c r="B14604" s="152"/>
    </row>
    <row r="14605" s="22" customFormat="1" spans="1:2">
      <c r="A14605" s="102"/>
      <c r="B14605" s="152"/>
    </row>
    <row r="14606" s="22" customFormat="1" spans="1:2">
      <c r="A14606" s="102"/>
      <c r="B14606" s="152"/>
    </row>
    <row r="14607" s="22" customFormat="1" spans="1:2">
      <c r="A14607" s="102"/>
      <c r="B14607" s="152"/>
    </row>
    <row r="14608" s="22" customFormat="1" spans="1:2">
      <c r="A14608" s="102"/>
      <c r="B14608" s="152"/>
    </row>
    <row r="14609" s="22" customFormat="1" spans="1:2">
      <c r="A14609" s="102"/>
      <c r="B14609" s="152"/>
    </row>
    <row r="14610" s="22" customFormat="1" spans="1:2">
      <c r="A14610" s="102"/>
      <c r="B14610" s="152"/>
    </row>
    <row r="14611" s="22" customFormat="1" spans="1:2">
      <c r="A14611" s="102"/>
      <c r="B14611" s="152"/>
    </row>
    <row r="14612" s="22" customFormat="1" spans="1:2">
      <c r="A14612" s="102"/>
      <c r="B14612" s="152"/>
    </row>
    <row r="14613" s="22" customFormat="1" spans="1:2">
      <c r="A14613" s="102"/>
      <c r="B14613" s="152"/>
    </row>
    <row r="14614" s="22" customFormat="1" spans="1:2">
      <c r="A14614" s="102"/>
      <c r="B14614" s="152"/>
    </row>
    <row r="14615" s="22" customFormat="1" spans="1:2">
      <c r="A14615" s="102"/>
      <c r="B14615" s="152"/>
    </row>
    <row r="14616" s="22" customFormat="1" spans="1:2">
      <c r="A14616" s="102"/>
      <c r="B14616" s="152"/>
    </row>
    <row r="14617" s="22" customFormat="1" spans="1:2">
      <c r="A14617" s="102"/>
      <c r="B14617" s="152"/>
    </row>
    <row r="14618" s="22" customFormat="1" spans="1:2">
      <c r="A14618" s="102"/>
      <c r="B14618" s="152"/>
    </row>
    <row r="14619" s="22" customFormat="1" spans="1:2">
      <c r="A14619" s="102"/>
      <c r="B14619" s="152"/>
    </row>
    <row r="14620" s="22" customFormat="1" spans="1:2">
      <c r="A14620" s="102"/>
      <c r="B14620" s="152"/>
    </row>
    <row r="14621" s="22" customFormat="1" spans="1:2">
      <c r="A14621" s="102"/>
      <c r="B14621" s="152"/>
    </row>
    <row r="14622" s="22" customFormat="1" spans="1:2">
      <c r="A14622" s="102"/>
      <c r="B14622" s="152"/>
    </row>
    <row r="14623" s="22" customFormat="1" spans="1:2">
      <c r="A14623" s="102"/>
      <c r="B14623" s="152"/>
    </row>
    <row r="14624" s="22" customFormat="1" spans="1:2">
      <c r="A14624" s="102"/>
      <c r="B14624" s="152"/>
    </row>
    <row r="14625" s="22" customFormat="1" spans="1:2">
      <c r="A14625" s="102"/>
      <c r="B14625" s="152"/>
    </row>
    <row r="14626" s="22" customFormat="1" spans="1:2">
      <c r="A14626" s="102"/>
      <c r="B14626" s="152"/>
    </row>
    <row r="14627" s="22" customFormat="1" spans="1:2">
      <c r="A14627" s="102"/>
      <c r="B14627" s="152"/>
    </row>
    <row r="14628" s="22" customFormat="1" spans="1:2">
      <c r="A14628" s="102"/>
      <c r="B14628" s="152"/>
    </row>
    <row r="14629" s="22" customFormat="1" spans="1:2">
      <c r="A14629" s="102"/>
      <c r="B14629" s="152"/>
    </row>
    <row r="14630" s="22" customFormat="1" spans="1:2">
      <c r="A14630" s="102"/>
      <c r="B14630" s="152"/>
    </row>
    <row r="14631" s="22" customFormat="1" spans="1:2">
      <c r="A14631" s="102"/>
      <c r="B14631" s="152"/>
    </row>
    <row r="14632" s="22" customFormat="1" spans="1:2">
      <c r="A14632" s="102"/>
      <c r="B14632" s="152"/>
    </row>
    <row r="14633" s="22" customFormat="1" spans="1:2">
      <c r="A14633" s="102"/>
      <c r="B14633" s="152"/>
    </row>
    <row r="14634" s="22" customFormat="1" spans="1:2">
      <c r="A14634" s="102"/>
      <c r="B14634" s="152"/>
    </row>
    <row r="14635" s="22" customFormat="1" spans="1:2">
      <c r="A14635" s="102"/>
      <c r="B14635" s="152"/>
    </row>
    <row r="14636" s="22" customFormat="1" spans="1:2">
      <c r="A14636" s="102"/>
      <c r="B14636" s="152"/>
    </row>
    <row r="14637" s="22" customFormat="1" spans="1:2">
      <c r="A14637" s="102"/>
      <c r="B14637" s="152"/>
    </row>
    <row r="14638" s="22" customFormat="1" spans="1:2">
      <c r="A14638" s="102"/>
      <c r="B14638" s="152"/>
    </row>
    <row r="14639" s="22" customFormat="1" spans="1:2">
      <c r="A14639" s="102"/>
      <c r="B14639" s="152"/>
    </row>
    <row r="14640" s="22" customFormat="1" spans="1:2">
      <c r="A14640" s="102"/>
      <c r="B14640" s="152"/>
    </row>
    <row r="14641" s="22" customFormat="1" spans="1:2">
      <c r="A14641" s="102"/>
      <c r="B14641" s="152"/>
    </row>
    <row r="14642" s="22" customFormat="1" spans="1:2">
      <c r="A14642" s="102"/>
      <c r="B14642" s="152"/>
    </row>
    <row r="14643" s="22" customFormat="1" spans="1:2">
      <c r="A14643" s="102"/>
      <c r="B14643" s="152"/>
    </row>
    <row r="14644" s="22" customFormat="1" spans="1:2">
      <c r="A14644" s="102"/>
      <c r="B14644" s="152"/>
    </row>
    <row r="14645" s="22" customFormat="1" spans="1:2">
      <c r="A14645" s="102"/>
      <c r="B14645" s="152"/>
    </row>
    <row r="14646" s="22" customFormat="1" spans="1:2">
      <c r="A14646" s="102"/>
      <c r="B14646" s="152"/>
    </row>
    <row r="14647" s="22" customFormat="1" spans="1:2">
      <c r="A14647" s="102"/>
      <c r="B14647" s="152"/>
    </row>
    <row r="14648" s="22" customFormat="1" spans="1:2">
      <c r="A14648" s="102"/>
      <c r="B14648" s="152"/>
    </row>
    <row r="14649" s="22" customFormat="1" spans="1:2">
      <c r="A14649" s="102"/>
      <c r="B14649" s="152"/>
    </row>
    <row r="14650" s="22" customFormat="1" spans="1:2">
      <c r="A14650" s="102"/>
      <c r="B14650" s="152"/>
    </row>
    <row r="14651" s="22" customFormat="1" spans="1:2">
      <c r="A14651" s="102"/>
      <c r="B14651" s="152"/>
    </row>
    <row r="14652" s="22" customFormat="1" spans="1:2">
      <c r="A14652" s="102"/>
      <c r="B14652" s="152"/>
    </row>
    <row r="14653" s="22" customFormat="1" spans="1:2">
      <c r="A14653" s="102"/>
      <c r="B14653" s="152"/>
    </row>
    <row r="14654" s="22" customFormat="1" spans="1:2">
      <c r="A14654" s="102"/>
      <c r="B14654" s="152"/>
    </row>
    <row r="14655" s="22" customFormat="1" spans="1:2">
      <c r="A14655" s="102"/>
      <c r="B14655" s="152"/>
    </row>
    <row r="14656" s="22" customFormat="1" spans="1:2">
      <c r="A14656" s="102"/>
      <c r="B14656" s="152"/>
    </row>
    <row r="14657" s="22" customFormat="1" spans="1:2">
      <c r="A14657" s="102"/>
      <c r="B14657" s="152"/>
    </row>
    <row r="14658" s="22" customFormat="1" spans="1:2">
      <c r="A14658" s="102"/>
      <c r="B14658" s="152"/>
    </row>
    <row r="14659" s="22" customFormat="1" spans="1:2">
      <c r="A14659" s="102"/>
      <c r="B14659" s="152"/>
    </row>
    <row r="14660" s="22" customFormat="1" spans="1:2">
      <c r="A14660" s="102"/>
      <c r="B14660" s="152"/>
    </row>
    <row r="14661" s="22" customFormat="1" spans="1:2">
      <c r="A14661" s="102"/>
      <c r="B14661" s="152"/>
    </row>
    <row r="14662" s="22" customFormat="1" spans="1:2">
      <c r="A14662" s="102"/>
      <c r="B14662" s="152"/>
    </row>
    <row r="14663" s="22" customFormat="1" spans="1:2">
      <c r="A14663" s="102"/>
      <c r="B14663" s="152"/>
    </row>
    <row r="14664" s="22" customFormat="1" spans="1:2">
      <c r="A14664" s="102"/>
      <c r="B14664" s="152"/>
    </row>
    <row r="14665" s="22" customFormat="1" spans="1:2">
      <c r="A14665" s="102"/>
      <c r="B14665" s="152"/>
    </row>
    <row r="14666" s="22" customFormat="1" spans="1:2">
      <c r="A14666" s="102"/>
      <c r="B14666" s="152"/>
    </row>
    <row r="14667" s="22" customFormat="1" spans="1:2">
      <c r="A14667" s="102"/>
      <c r="B14667" s="152"/>
    </row>
    <row r="14668" s="22" customFormat="1" spans="1:2">
      <c r="A14668" s="102"/>
      <c r="B14668" s="152"/>
    </row>
    <row r="14669" s="22" customFormat="1" spans="1:2">
      <c r="A14669" s="102"/>
      <c r="B14669" s="152"/>
    </row>
    <row r="14670" s="22" customFormat="1" spans="1:2">
      <c r="A14670" s="102"/>
      <c r="B14670" s="152"/>
    </row>
    <row r="14671" s="22" customFormat="1" spans="1:2">
      <c r="A14671" s="102"/>
      <c r="B14671" s="152"/>
    </row>
    <row r="14672" s="22" customFormat="1" spans="1:2">
      <c r="A14672" s="102"/>
      <c r="B14672" s="152"/>
    </row>
    <row r="14673" s="22" customFormat="1" spans="1:2">
      <c r="A14673" s="102"/>
      <c r="B14673" s="152"/>
    </row>
    <row r="14674" s="22" customFormat="1" spans="1:2">
      <c r="A14674" s="102"/>
      <c r="B14674" s="152"/>
    </row>
    <row r="14675" s="22" customFormat="1" spans="1:2">
      <c r="A14675" s="102"/>
      <c r="B14675" s="152"/>
    </row>
    <row r="14676" s="22" customFormat="1" spans="1:2">
      <c r="A14676" s="102"/>
      <c r="B14676" s="152"/>
    </row>
    <row r="14677" s="22" customFormat="1" spans="1:2">
      <c r="A14677" s="102"/>
      <c r="B14677" s="152"/>
    </row>
    <row r="14678" s="22" customFormat="1" spans="1:2">
      <c r="A14678" s="102"/>
      <c r="B14678" s="152"/>
    </row>
    <row r="14679" s="22" customFormat="1" spans="1:2">
      <c r="A14679" s="102"/>
      <c r="B14679" s="152"/>
    </row>
    <row r="14680" s="22" customFormat="1" spans="1:2">
      <c r="A14680" s="102"/>
      <c r="B14680" s="152"/>
    </row>
    <row r="14681" s="22" customFormat="1" spans="1:2">
      <c r="A14681" s="102"/>
      <c r="B14681" s="152"/>
    </row>
    <row r="14682" s="22" customFormat="1" spans="1:2">
      <c r="A14682" s="102"/>
      <c r="B14682" s="152"/>
    </row>
    <row r="14683" s="22" customFormat="1" spans="1:2">
      <c r="A14683" s="102"/>
      <c r="B14683" s="152"/>
    </row>
    <row r="14684" s="22" customFormat="1" spans="1:2">
      <c r="A14684" s="102"/>
      <c r="B14684" s="152"/>
    </row>
    <row r="14685" s="22" customFormat="1" spans="1:2">
      <c r="A14685" s="102"/>
      <c r="B14685" s="152"/>
    </row>
    <row r="14686" s="22" customFormat="1" spans="1:2">
      <c r="A14686" s="102"/>
      <c r="B14686" s="152"/>
    </row>
    <row r="14687" s="22" customFormat="1" spans="1:2">
      <c r="A14687" s="102"/>
      <c r="B14687" s="152"/>
    </row>
    <row r="14688" s="22" customFormat="1" spans="1:2">
      <c r="A14688" s="102"/>
      <c r="B14688" s="152"/>
    </row>
    <row r="14689" s="22" customFormat="1" spans="1:2">
      <c r="A14689" s="102"/>
      <c r="B14689" s="152"/>
    </row>
    <row r="14690" s="22" customFormat="1" spans="1:2">
      <c r="A14690" s="102"/>
      <c r="B14690" s="152"/>
    </row>
    <row r="14691" s="22" customFormat="1" spans="1:2">
      <c r="A14691" s="102"/>
      <c r="B14691" s="152"/>
    </row>
    <row r="14692" s="22" customFormat="1" spans="1:2">
      <c r="A14692" s="102"/>
      <c r="B14692" s="152"/>
    </row>
    <row r="14693" s="22" customFormat="1" spans="1:2">
      <c r="A14693" s="102"/>
      <c r="B14693" s="152"/>
    </row>
    <row r="14694" s="22" customFormat="1" spans="1:2">
      <c r="A14694" s="102"/>
      <c r="B14694" s="152"/>
    </row>
    <row r="14695" s="22" customFormat="1" spans="1:2">
      <c r="A14695" s="102"/>
      <c r="B14695" s="152"/>
    </row>
    <row r="14696" s="22" customFormat="1" spans="1:2">
      <c r="A14696" s="102"/>
      <c r="B14696" s="152"/>
    </row>
    <row r="14697" s="22" customFormat="1" spans="1:2">
      <c r="A14697" s="102"/>
      <c r="B14697" s="152"/>
    </row>
    <row r="14698" s="22" customFormat="1" spans="1:2">
      <c r="A14698" s="102"/>
      <c r="B14698" s="152"/>
    </row>
    <row r="14699" s="22" customFormat="1" spans="1:2">
      <c r="A14699" s="102"/>
      <c r="B14699" s="152"/>
    </row>
    <row r="14700" s="22" customFormat="1" spans="1:2">
      <c r="A14700" s="102"/>
      <c r="B14700" s="152"/>
    </row>
    <row r="14701" s="22" customFormat="1" spans="1:2">
      <c r="A14701" s="102"/>
      <c r="B14701" s="152"/>
    </row>
    <row r="14702" s="22" customFormat="1" spans="1:2">
      <c r="A14702" s="102"/>
      <c r="B14702" s="152"/>
    </row>
    <row r="14703" s="22" customFormat="1" spans="1:2">
      <c r="A14703" s="102"/>
      <c r="B14703" s="152"/>
    </row>
    <row r="14704" s="22" customFormat="1" spans="1:2">
      <c r="A14704" s="102"/>
      <c r="B14704" s="152"/>
    </row>
    <row r="14705" s="22" customFormat="1" spans="1:2">
      <c r="A14705" s="102"/>
      <c r="B14705" s="152"/>
    </row>
    <row r="14706" s="22" customFormat="1" spans="1:2">
      <c r="A14706" s="102"/>
      <c r="B14706" s="152"/>
    </row>
    <row r="14707" s="22" customFormat="1" spans="1:2">
      <c r="A14707" s="102"/>
      <c r="B14707" s="152"/>
    </row>
    <row r="14708" s="22" customFormat="1" spans="1:2">
      <c r="A14708" s="102"/>
      <c r="B14708" s="152"/>
    </row>
    <row r="14709" s="22" customFormat="1" spans="1:2">
      <c r="A14709" s="102"/>
      <c r="B14709" s="152"/>
    </row>
    <row r="14710" s="22" customFormat="1" spans="1:2">
      <c r="A14710" s="102"/>
      <c r="B14710" s="152"/>
    </row>
    <row r="14711" s="22" customFormat="1" spans="1:2">
      <c r="A14711" s="102"/>
      <c r="B14711" s="152"/>
    </row>
    <row r="14712" s="22" customFormat="1" spans="1:2">
      <c r="A14712" s="102"/>
      <c r="B14712" s="152"/>
    </row>
    <row r="14713" s="22" customFormat="1" spans="1:2">
      <c r="A14713" s="102"/>
      <c r="B14713" s="152"/>
    </row>
    <row r="14714" s="22" customFormat="1" spans="1:2">
      <c r="A14714" s="102"/>
      <c r="B14714" s="152"/>
    </row>
    <row r="14715" s="22" customFormat="1" spans="1:2">
      <c r="A14715" s="102"/>
      <c r="B14715" s="152"/>
    </row>
    <row r="14716" s="22" customFormat="1" spans="1:2">
      <c r="A14716" s="102"/>
      <c r="B14716" s="152"/>
    </row>
    <row r="14717" s="22" customFormat="1" spans="1:2">
      <c r="A14717" s="102"/>
      <c r="B14717" s="152"/>
    </row>
    <row r="14718" s="22" customFormat="1" spans="1:2">
      <c r="A14718" s="102"/>
      <c r="B14718" s="152"/>
    </row>
    <row r="14719" s="22" customFormat="1" spans="1:2">
      <c r="A14719" s="102"/>
      <c r="B14719" s="152"/>
    </row>
    <row r="14720" s="22" customFormat="1" spans="1:2">
      <c r="A14720" s="102"/>
      <c r="B14720" s="152"/>
    </row>
    <row r="14721" s="22" customFormat="1" spans="1:2">
      <c r="A14721" s="102"/>
      <c r="B14721" s="152"/>
    </row>
    <row r="14722" s="22" customFormat="1" spans="1:2">
      <c r="A14722" s="102"/>
      <c r="B14722" s="152"/>
    </row>
    <row r="14723" s="22" customFormat="1" spans="1:2">
      <c r="A14723" s="102"/>
      <c r="B14723" s="152"/>
    </row>
    <row r="14724" s="22" customFormat="1" spans="1:2">
      <c r="A14724" s="102"/>
      <c r="B14724" s="152"/>
    </row>
    <row r="14725" s="22" customFormat="1" spans="1:2">
      <c r="A14725" s="102"/>
      <c r="B14725" s="152"/>
    </row>
    <row r="14726" s="22" customFormat="1" spans="1:2">
      <c r="A14726" s="102"/>
      <c r="B14726" s="152"/>
    </row>
    <row r="14727" s="22" customFormat="1" spans="1:2">
      <c r="A14727" s="102"/>
      <c r="B14727" s="152"/>
    </row>
    <row r="14728" s="22" customFormat="1" spans="1:2">
      <c r="A14728" s="102"/>
      <c r="B14728" s="152"/>
    </row>
    <row r="14729" s="22" customFormat="1" spans="1:2">
      <c r="A14729" s="102"/>
      <c r="B14729" s="152"/>
    </row>
    <row r="14730" s="22" customFormat="1" spans="1:2">
      <c r="A14730" s="102"/>
      <c r="B14730" s="152"/>
    </row>
    <row r="14731" s="22" customFormat="1" spans="1:2">
      <c r="A14731" s="102"/>
      <c r="B14731" s="152"/>
    </row>
    <row r="14732" s="22" customFormat="1" spans="1:2">
      <c r="A14732" s="102"/>
      <c r="B14732" s="152"/>
    </row>
    <row r="14733" s="22" customFormat="1" spans="1:2">
      <c r="A14733" s="102"/>
      <c r="B14733" s="152"/>
    </row>
    <row r="14734" s="22" customFormat="1" spans="1:2">
      <c r="A14734" s="102"/>
      <c r="B14734" s="152"/>
    </row>
    <row r="14735" s="22" customFormat="1" spans="1:2">
      <c r="A14735" s="102"/>
      <c r="B14735" s="152"/>
    </row>
    <row r="14736" s="22" customFormat="1" spans="1:2">
      <c r="A14736" s="102"/>
      <c r="B14736" s="152"/>
    </row>
    <row r="14737" s="22" customFormat="1" spans="1:2">
      <c r="A14737" s="102"/>
      <c r="B14737" s="152"/>
    </row>
    <row r="14738" s="22" customFormat="1" spans="1:2">
      <c r="A14738" s="102"/>
      <c r="B14738" s="152"/>
    </row>
    <row r="14739" s="22" customFormat="1" spans="1:2">
      <c r="A14739" s="102"/>
      <c r="B14739" s="152"/>
    </row>
    <row r="14740" s="22" customFormat="1" spans="1:2">
      <c r="A14740" s="102"/>
      <c r="B14740" s="152"/>
    </row>
    <row r="14741" s="22" customFormat="1" spans="1:2">
      <c r="A14741" s="102"/>
      <c r="B14741" s="152"/>
    </row>
    <row r="14742" s="22" customFormat="1" spans="1:2">
      <c r="A14742" s="102"/>
      <c r="B14742" s="152"/>
    </row>
    <row r="14743" s="22" customFormat="1" spans="1:2">
      <c r="A14743" s="102"/>
      <c r="B14743" s="152"/>
    </row>
    <row r="14744" s="22" customFormat="1" spans="1:2">
      <c r="A14744" s="102"/>
      <c r="B14744" s="152"/>
    </row>
    <row r="14745" s="22" customFormat="1" spans="1:2">
      <c r="A14745" s="102"/>
      <c r="B14745" s="152"/>
    </row>
    <row r="14746" s="22" customFormat="1" spans="1:2">
      <c r="A14746" s="102"/>
      <c r="B14746" s="152"/>
    </row>
    <row r="14747" s="22" customFormat="1" spans="1:2">
      <c r="A14747" s="102"/>
      <c r="B14747" s="152"/>
    </row>
    <row r="14748" s="22" customFormat="1" spans="1:2">
      <c r="A14748" s="102"/>
      <c r="B14748" s="152"/>
    </row>
    <row r="14749" s="22" customFormat="1" spans="1:2">
      <c r="A14749" s="102"/>
      <c r="B14749" s="152"/>
    </row>
    <row r="14750" s="22" customFormat="1" spans="1:2">
      <c r="A14750" s="102"/>
      <c r="B14750" s="152"/>
    </row>
    <row r="14751" s="22" customFormat="1" spans="1:2">
      <c r="A14751" s="102"/>
      <c r="B14751" s="152"/>
    </row>
    <row r="14752" s="22" customFormat="1" spans="1:2">
      <c r="A14752" s="102"/>
      <c r="B14752" s="152"/>
    </row>
    <row r="14753" s="22" customFormat="1" spans="1:2">
      <c r="A14753" s="102"/>
      <c r="B14753" s="152"/>
    </row>
    <row r="14754" s="22" customFormat="1" spans="1:2">
      <c r="A14754" s="102"/>
      <c r="B14754" s="152"/>
    </row>
    <row r="14755" s="22" customFormat="1" spans="1:2">
      <c r="A14755" s="102"/>
      <c r="B14755" s="152"/>
    </row>
    <row r="14756" s="22" customFormat="1" spans="1:2">
      <c r="A14756" s="102"/>
      <c r="B14756" s="152"/>
    </row>
    <row r="14757" s="22" customFormat="1" spans="1:2">
      <c r="A14757" s="102"/>
      <c r="B14757" s="152"/>
    </row>
    <row r="14758" s="22" customFormat="1" spans="1:2">
      <c r="A14758" s="102"/>
      <c r="B14758" s="152"/>
    </row>
    <row r="14759" s="22" customFormat="1" spans="1:2">
      <c r="A14759" s="102"/>
      <c r="B14759" s="152"/>
    </row>
    <row r="14760" s="22" customFormat="1" spans="1:2">
      <c r="A14760" s="102"/>
      <c r="B14760" s="152"/>
    </row>
    <row r="14761" s="22" customFormat="1" spans="1:2">
      <c r="A14761" s="102"/>
      <c r="B14761" s="152"/>
    </row>
    <row r="14762" s="22" customFormat="1" spans="1:2">
      <c r="A14762" s="102"/>
      <c r="B14762" s="152"/>
    </row>
    <row r="14763" s="22" customFormat="1" spans="1:2">
      <c r="A14763" s="102"/>
      <c r="B14763" s="152"/>
    </row>
    <row r="14764" s="22" customFormat="1" spans="1:2">
      <c r="A14764" s="102"/>
      <c r="B14764" s="152"/>
    </row>
    <row r="14765" s="22" customFormat="1" spans="1:2">
      <c r="A14765" s="102"/>
      <c r="B14765" s="152"/>
    </row>
    <row r="14766" s="22" customFormat="1" spans="1:2">
      <c r="A14766" s="102"/>
      <c r="B14766" s="152"/>
    </row>
    <row r="14767" s="22" customFormat="1" spans="1:2">
      <c r="A14767" s="102"/>
      <c r="B14767" s="152"/>
    </row>
    <row r="14768" s="22" customFormat="1" spans="1:2">
      <c r="A14768" s="102"/>
      <c r="B14768" s="152"/>
    </row>
    <row r="14769" s="22" customFormat="1" spans="1:2">
      <c r="A14769" s="102"/>
      <c r="B14769" s="152"/>
    </row>
    <row r="14770" s="22" customFormat="1" spans="1:2">
      <c r="A14770" s="102"/>
      <c r="B14770" s="152"/>
    </row>
    <row r="14771" s="22" customFormat="1" spans="1:2">
      <c r="A14771" s="102"/>
      <c r="B14771" s="152"/>
    </row>
    <row r="14772" s="22" customFormat="1" spans="1:2">
      <c r="A14772" s="102"/>
      <c r="B14772" s="152"/>
    </row>
    <row r="14773" s="22" customFormat="1" spans="1:2">
      <c r="A14773" s="102"/>
      <c r="B14773" s="152"/>
    </row>
    <row r="14774" s="22" customFormat="1" spans="1:2">
      <c r="A14774" s="102"/>
      <c r="B14774" s="152"/>
    </row>
    <row r="14775" s="22" customFormat="1" spans="1:2">
      <c r="A14775" s="102"/>
      <c r="B14775" s="152"/>
    </row>
    <row r="14776" s="22" customFormat="1" spans="1:2">
      <c r="A14776" s="102"/>
      <c r="B14776" s="152"/>
    </row>
    <row r="14777" s="22" customFormat="1" spans="1:2">
      <c r="A14777" s="102"/>
      <c r="B14777" s="152"/>
    </row>
    <row r="14778" s="22" customFormat="1" spans="1:2">
      <c r="A14778" s="102"/>
      <c r="B14778" s="152"/>
    </row>
    <row r="14779" s="22" customFormat="1" spans="1:2">
      <c r="A14779" s="102"/>
      <c r="B14779" s="152"/>
    </row>
    <row r="14780" s="22" customFormat="1" spans="1:2">
      <c r="A14780" s="102"/>
      <c r="B14780" s="152"/>
    </row>
    <row r="14781" s="22" customFormat="1" spans="1:2">
      <c r="A14781" s="102"/>
      <c r="B14781" s="152"/>
    </row>
    <row r="14782" s="22" customFormat="1" spans="1:2">
      <c r="A14782" s="102"/>
      <c r="B14782" s="152"/>
    </row>
    <row r="14783" s="22" customFormat="1" spans="1:2">
      <c r="A14783" s="102"/>
      <c r="B14783" s="152"/>
    </row>
    <row r="14784" s="22" customFormat="1" spans="1:2">
      <c r="A14784" s="102"/>
      <c r="B14784" s="152"/>
    </row>
    <row r="14785" s="22" customFormat="1" spans="1:2">
      <c r="A14785" s="102"/>
      <c r="B14785" s="152"/>
    </row>
    <row r="14786" s="22" customFormat="1" spans="1:2">
      <c r="A14786" s="102"/>
      <c r="B14786" s="152"/>
    </row>
    <row r="14787" s="22" customFormat="1" spans="1:2">
      <c r="A14787" s="102"/>
      <c r="B14787" s="152"/>
    </row>
    <row r="14788" s="22" customFormat="1" spans="1:2">
      <c r="A14788" s="102"/>
      <c r="B14788" s="152"/>
    </row>
    <row r="14789" s="22" customFormat="1" spans="1:2">
      <c r="A14789" s="102"/>
      <c r="B14789" s="152"/>
    </row>
    <row r="14790" s="22" customFormat="1" spans="1:2">
      <c r="A14790" s="102"/>
      <c r="B14790" s="152"/>
    </row>
    <row r="14791" s="22" customFormat="1" spans="1:2">
      <c r="A14791" s="102"/>
      <c r="B14791" s="152"/>
    </row>
    <row r="14792" s="22" customFormat="1" spans="1:2">
      <c r="A14792" s="102"/>
      <c r="B14792" s="152"/>
    </row>
    <row r="14793" s="22" customFormat="1" spans="1:2">
      <c r="A14793" s="102"/>
      <c r="B14793" s="152"/>
    </row>
    <row r="14794" s="22" customFormat="1" spans="1:2">
      <c r="A14794" s="102"/>
      <c r="B14794" s="152"/>
    </row>
    <row r="14795" s="22" customFormat="1" spans="1:2">
      <c r="A14795" s="102"/>
      <c r="B14795" s="152"/>
    </row>
    <row r="14796" s="22" customFormat="1" spans="1:2">
      <c r="A14796" s="102"/>
      <c r="B14796" s="152"/>
    </row>
    <row r="14797" s="22" customFormat="1" spans="1:2">
      <c r="A14797" s="102"/>
      <c r="B14797" s="152"/>
    </row>
    <row r="14798" s="22" customFormat="1" spans="1:2">
      <c r="A14798" s="102"/>
      <c r="B14798" s="152"/>
    </row>
    <row r="14799" s="22" customFormat="1" spans="1:2">
      <c r="A14799" s="102"/>
      <c r="B14799" s="152"/>
    </row>
    <row r="14800" s="22" customFormat="1" spans="1:2">
      <c r="A14800" s="102"/>
      <c r="B14800" s="152"/>
    </row>
    <row r="14801" s="22" customFormat="1" spans="1:2">
      <c r="A14801" s="102"/>
      <c r="B14801" s="152"/>
    </row>
    <row r="14802" s="22" customFormat="1" spans="1:2">
      <c r="A14802" s="102"/>
      <c r="B14802" s="152"/>
    </row>
    <row r="14803" s="22" customFormat="1" spans="1:2">
      <c r="A14803" s="102"/>
      <c r="B14803" s="152"/>
    </row>
    <row r="14804" s="22" customFormat="1" spans="1:2">
      <c r="A14804" s="102"/>
      <c r="B14804" s="152"/>
    </row>
    <row r="14805" s="22" customFormat="1" spans="1:2">
      <c r="A14805" s="102"/>
      <c r="B14805" s="152"/>
    </row>
    <row r="14806" s="22" customFormat="1" spans="1:2">
      <c r="A14806" s="102"/>
      <c r="B14806" s="152"/>
    </row>
    <row r="14807" s="22" customFormat="1" spans="1:2">
      <c r="A14807" s="102"/>
      <c r="B14807" s="152"/>
    </row>
    <row r="14808" s="22" customFormat="1" spans="1:2">
      <c r="A14808" s="102"/>
      <c r="B14808" s="152"/>
    </row>
    <row r="14809" s="22" customFormat="1" spans="1:2">
      <c r="A14809" s="102"/>
      <c r="B14809" s="152"/>
    </row>
    <row r="14810" s="22" customFormat="1" spans="1:2">
      <c r="A14810" s="102"/>
      <c r="B14810" s="152"/>
    </row>
    <row r="14811" s="22" customFormat="1" spans="1:2">
      <c r="A14811" s="102"/>
      <c r="B14811" s="152"/>
    </row>
    <row r="14812" s="22" customFormat="1" spans="1:2">
      <c r="A14812" s="102"/>
      <c r="B14812" s="152"/>
    </row>
    <row r="14813" s="22" customFormat="1" spans="1:2">
      <c r="A14813" s="102"/>
      <c r="B14813" s="152"/>
    </row>
    <row r="14814" s="22" customFormat="1" spans="1:2">
      <c r="A14814" s="102"/>
      <c r="B14814" s="152"/>
    </row>
    <row r="14815" s="22" customFormat="1" spans="1:2">
      <c r="A14815" s="102"/>
      <c r="B14815" s="152"/>
    </row>
    <row r="14816" s="22" customFormat="1" spans="1:2">
      <c r="A14816" s="102"/>
      <c r="B14816" s="152"/>
    </row>
    <row r="14817" s="22" customFormat="1" spans="1:2">
      <c r="A14817" s="102"/>
      <c r="B14817" s="152"/>
    </row>
    <row r="14818" s="22" customFormat="1" spans="1:2">
      <c r="A14818" s="102"/>
      <c r="B14818" s="152"/>
    </row>
    <row r="14819" s="22" customFormat="1" spans="1:2">
      <c r="A14819" s="102"/>
      <c r="B14819" s="152"/>
    </row>
    <row r="14820" s="22" customFormat="1" spans="1:2">
      <c r="A14820" s="102"/>
      <c r="B14820" s="152"/>
    </row>
    <row r="14821" s="22" customFormat="1" spans="1:2">
      <c r="A14821" s="102"/>
      <c r="B14821" s="152"/>
    </row>
    <row r="14822" s="22" customFormat="1" spans="1:2">
      <c r="A14822" s="102"/>
      <c r="B14822" s="152"/>
    </row>
    <row r="14823" s="22" customFormat="1" spans="1:2">
      <c r="A14823" s="102"/>
      <c r="B14823" s="152"/>
    </row>
    <row r="14824" s="22" customFormat="1" spans="1:2">
      <c r="A14824" s="102"/>
      <c r="B14824" s="152"/>
    </row>
    <row r="14825" s="22" customFormat="1" spans="1:2">
      <c r="A14825" s="102"/>
      <c r="B14825" s="152"/>
    </row>
    <row r="14826" s="22" customFormat="1" spans="1:2">
      <c r="A14826" s="102"/>
      <c r="B14826" s="152"/>
    </row>
    <row r="14827" s="22" customFormat="1" spans="1:2">
      <c r="A14827" s="102"/>
      <c r="B14827" s="152"/>
    </row>
    <row r="14828" s="22" customFormat="1" spans="1:2">
      <c r="A14828" s="102"/>
      <c r="B14828" s="152"/>
    </row>
    <row r="14829" s="22" customFormat="1" spans="1:2">
      <c r="A14829" s="102"/>
      <c r="B14829" s="152"/>
    </row>
    <row r="14830" s="22" customFormat="1" spans="1:2">
      <c r="A14830" s="102"/>
      <c r="B14830" s="152"/>
    </row>
    <row r="14831" s="22" customFormat="1" spans="1:2">
      <c r="A14831" s="102"/>
      <c r="B14831" s="152"/>
    </row>
    <row r="14832" s="22" customFormat="1" spans="1:2">
      <c r="A14832" s="102"/>
      <c r="B14832" s="152"/>
    </row>
    <row r="14833" s="22" customFormat="1" spans="1:2">
      <c r="A14833" s="102"/>
      <c r="B14833" s="152"/>
    </row>
    <row r="14834" s="22" customFormat="1" spans="1:2">
      <c r="A14834" s="102"/>
      <c r="B14834" s="152"/>
    </row>
    <row r="14835" s="22" customFormat="1" spans="1:2">
      <c r="A14835" s="102"/>
      <c r="B14835" s="152"/>
    </row>
    <row r="14836" s="22" customFormat="1" spans="1:2">
      <c r="A14836" s="102"/>
      <c r="B14836" s="152"/>
    </row>
    <row r="14837" s="22" customFormat="1" spans="1:2">
      <c r="A14837" s="102"/>
      <c r="B14837" s="152"/>
    </row>
    <row r="14838" s="22" customFormat="1" spans="1:2">
      <c r="A14838" s="102"/>
      <c r="B14838" s="152"/>
    </row>
    <row r="14839" s="22" customFormat="1" spans="1:2">
      <c r="A14839" s="102"/>
      <c r="B14839" s="152"/>
    </row>
    <row r="14840" s="22" customFormat="1" spans="1:2">
      <c r="A14840" s="102"/>
      <c r="B14840" s="152"/>
    </row>
    <row r="14841" s="22" customFormat="1" spans="1:2">
      <c r="A14841" s="102"/>
      <c r="B14841" s="152"/>
    </row>
    <row r="14842" s="22" customFormat="1" spans="1:2">
      <c r="A14842" s="102"/>
      <c r="B14842" s="152"/>
    </row>
    <row r="14843" s="22" customFormat="1" spans="1:2">
      <c r="A14843" s="102"/>
      <c r="B14843" s="152"/>
    </row>
    <row r="14844" s="22" customFormat="1" spans="1:2">
      <c r="A14844" s="102"/>
      <c r="B14844" s="152"/>
    </row>
    <row r="14845" s="22" customFormat="1" spans="1:2">
      <c r="A14845" s="102"/>
      <c r="B14845" s="152"/>
    </row>
    <row r="14846" s="22" customFormat="1" spans="1:2">
      <c r="A14846" s="102"/>
      <c r="B14846" s="152"/>
    </row>
    <row r="14847" s="22" customFormat="1" spans="1:2">
      <c r="A14847" s="102"/>
      <c r="B14847" s="152"/>
    </row>
    <row r="14848" s="22" customFormat="1" spans="1:2">
      <c r="A14848" s="102"/>
      <c r="B14848" s="152"/>
    </row>
    <row r="14849" s="22" customFormat="1" spans="1:2">
      <c r="A14849" s="102"/>
      <c r="B14849" s="152"/>
    </row>
    <row r="14850" s="22" customFormat="1" spans="1:2">
      <c r="A14850" s="102"/>
      <c r="B14850" s="152"/>
    </row>
    <row r="14851" s="22" customFormat="1" spans="1:2">
      <c r="A14851" s="102"/>
      <c r="B14851" s="152"/>
    </row>
    <row r="14852" s="22" customFormat="1" spans="1:2">
      <c r="A14852" s="102"/>
      <c r="B14852" s="152"/>
    </row>
    <row r="14853" s="22" customFormat="1" spans="1:2">
      <c r="A14853" s="102"/>
      <c r="B14853" s="152"/>
    </row>
    <row r="14854" s="22" customFormat="1" spans="1:2">
      <c r="A14854" s="102"/>
      <c r="B14854" s="152"/>
    </row>
    <row r="14855" s="22" customFormat="1" spans="1:2">
      <c r="A14855" s="102"/>
      <c r="B14855" s="152"/>
    </row>
    <row r="14856" s="22" customFormat="1" spans="1:2">
      <c r="A14856" s="102"/>
      <c r="B14856" s="152"/>
    </row>
    <row r="14857" s="22" customFormat="1" spans="1:2">
      <c r="A14857" s="102"/>
      <c r="B14857" s="152"/>
    </row>
    <row r="14858" s="22" customFormat="1" spans="1:2">
      <c r="A14858" s="102"/>
      <c r="B14858" s="152"/>
    </row>
    <row r="14859" s="22" customFormat="1" spans="1:2">
      <c r="A14859" s="102"/>
      <c r="B14859" s="152"/>
    </row>
    <row r="14860" s="22" customFormat="1" spans="1:2">
      <c r="A14860" s="102"/>
      <c r="B14860" s="152"/>
    </row>
    <row r="14861" s="22" customFormat="1" spans="1:2">
      <c r="A14861" s="102"/>
      <c r="B14861" s="152"/>
    </row>
    <row r="14862" s="22" customFormat="1" spans="1:2">
      <c r="A14862" s="102"/>
      <c r="B14862" s="152"/>
    </row>
    <row r="14863" s="22" customFormat="1" spans="1:2">
      <c r="A14863" s="102"/>
      <c r="B14863" s="152"/>
    </row>
    <row r="14864" s="22" customFormat="1" spans="1:2">
      <c r="A14864" s="102"/>
      <c r="B14864" s="152"/>
    </row>
    <row r="14865" s="22" customFormat="1" spans="1:2">
      <c r="A14865" s="102"/>
      <c r="B14865" s="152"/>
    </row>
    <row r="14866" s="22" customFormat="1" spans="1:2">
      <c r="A14866" s="102"/>
      <c r="B14866" s="152"/>
    </row>
    <row r="14867" s="22" customFormat="1" spans="1:2">
      <c r="A14867" s="102"/>
      <c r="B14867" s="152"/>
    </row>
    <row r="14868" s="22" customFormat="1" spans="1:2">
      <c r="A14868" s="102"/>
      <c r="B14868" s="152"/>
    </row>
    <row r="14869" s="22" customFormat="1" spans="1:2">
      <c r="A14869" s="102"/>
      <c r="B14869" s="152"/>
    </row>
    <row r="14870" s="22" customFormat="1" spans="1:2">
      <c r="A14870" s="102"/>
      <c r="B14870" s="152"/>
    </row>
    <row r="14871" s="22" customFormat="1" spans="1:2">
      <c r="A14871" s="102"/>
      <c r="B14871" s="152"/>
    </row>
    <row r="14872" s="22" customFormat="1" spans="1:2">
      <c r="A14872" s="102"/>
      <c r="B14872" s="152"/>
    </row>
    <row r="14873" s="22" customFormat="1" spans="1:2">
      <c r="A14873" s="102"/>
      <c r="B14873" s="152"/>
    </row>
    <row r="14874" s="22" customFormat="1" spans="1:2">
      <c r="A14874" s="102"/>
      <c r="B14874" s="152"/>
    </row>
    <row r="14875" s="22" customFormat="1" spans="1:2">
      <c r="A14875" s="102"/>
      <c r="B14875" s="152"/>
    </row>
    <row r="14876" s="22" customFormat="1" spans="1:2">
      <c r="A14876" s="102"/>
      <c r="B14876" s="152"/>
    </row>
    <row r="14877" s="22" customFormat="1" spans="1:2">
      <c r="A14877" s="102"/>
      <c r="B14877" s="152"/>
    </row>
    <row r="14878" s="22" customFormat="1" spans="1:2">
      <c r="A14878" s="102"/>
      <c r="B14878" s="152"/>
    </row>
    <row r="14879" s="22" customFormat="1" spans="1:2">
      <c r="A14879" s="102"/>
      <c r="B14879" s="152"/>
    </row>
    <row r="14880" s="22" customFormat="1" spans="1:2">
      <c r="A14880" s="102"/>
      <c r="B14880" s="152"/>
    </row>
    <row r="14881" s="22" customFormat="1" spans="1:2">
      <c r="A14881" s="102"/>
      <c r="B14881" s="152"/>
    </row>
    <row r="14882" s="22" customFormat="1" spans="1:2">
      <c r="A14882" s="102"/>
      <c r="B14882" s="152"/>
    </row>
    <row r="14883" s="22" customFormat="1" spans="1:2">
      <c r="A14883" s="102"/>
      <c r="B14883" s="152"/>
    </row>
    <row r="14884" s="22" customFormat="1" spans="1:2">
      <c r="A14884" s="102"/>
      <c r="B14884" s="152"/>
    </row>
    <row r="14885" s="22" customFormat="1" spans="1:2">
      <c r="A14885" s="102"/>
      <c r="B14885" s="152"/>
    </row>
    <row r="14886" s="22" customFormat="1" spans="1:2">
      <c r="A14886" s="102"/>
      <c r="B14886" s="152"/>
    </row>
    <row r="14887" s="22" customFormat="1" spans="1:2">
      <c r="A14887" s="102"/>
      <c r="B14887" s="152"/>
    </row>
    <row r="14888" s="22" customFormat="1" spans="1:2">
      <c r="A14888" s="102"/>
      <c r="B14888" s="152"/>
    </row>
    <row r="14889" s="22" customFormat="1" spans="1:2">
      <c r="A14889" s="102"/>
      <c r="B14889" s="152"/>
    </row>
    <row r="14890" s="22" customFormat="1" spans="1:2">
      <c r="A14890" s="102"/>
      <c r="B14890" s="152"/>
    </row>
    <row r="14891" s="22" customFormat="1" spans="1:2">
      <c r="A14891" s="102"/>
      <c r="B14891" s="152"/>
    </row>
    <row r="14892" s="22" customFormat="1" spans="1:2">
      <c r="A14892" s="102"/>
      <c r="B14892" s="152"/>
    </row>
    <row r="14893" s="22" customFormat="1" spans="1:2">
      <c r="A14893" s="102"/>
      <c r="B14893" s="152"/>
    </row>
    <row r="14894" s="22" customFormat="1" spans="1:2">
      <c r="A14894" s="102"/>
      <c r="B14894" s="152"/>
    </row>
    <row r="14895" s="22" customFormat="1" spans="1:2">
      <c r="A14895" s="102"/>
      <c r="B14895" s="152"/>
    </row>
    <row r="14896" s="22" customFormat="1" spans="1:2">
      <c r="A14896" s="102"/>
      <c r="B14896" s="152"/>
    </row>
    <row r="14897" s="22" customFormat="1" spans="1:2">
      <c r="A14897" s="102"/>
      <c r="B14897" s="152"/>
    </row>
    <row r="14898" s="22" customFormat="1" spans="1:2">
      <c r="A14898" s="102"/>
      <c r="B14898" s="152"/>
    </row>
    <row r="14899" s="22" customFormat="1" spans="1:2">
      <c r="A14899" s="102"/>
      <c r="B14899" s="152"/>
    </row>
    <row r="14900" s="22" customFormat="1" spans="1:2">
      <c r="A14900" s="102"/>
      <c r="B14900" s="152"/>
    </row>
    <row r="14901" s="22" customFormat="1" spans="1:2">
      <c r="A14901" s="102"/>
      <c r="B14901" s="152"/>
    </row>
    <row r="14902" s="22" customFormat="1" spans="1:2">
      <c r="A14902" s="102"/>
      <c r="B14902" s="152"/>
    </row>
    <row r="14903" s="22" customFormat="1" spans="1:2">
      <c r="A14903" s="102"/>
      <c r="B14903" s="152"/>
    </row>
    <row r="14904" s="22" customFormat="1" spans="1:2">
      <c r="A14904" s="102"/>
      <c r="B14904" s="152"/>
    </row>
    <row r="14905" s="22" customFormat="1" spans="1:2">
      <c r="A14905" s="102"/>
      <c r="B14905" s="152"/>
    </row>
    <row r="14906" s="22" customFormat="1" spans="1:2">
      <c r="A14906" s="102"/>
      <c r="B14906" s="152"/>
    </row>
    <row r="14907" s="22" customFormat="1" spans="1:2">
      <c r="A14907" s="102"/>
      <c r="B14907" s="152"/>
    </row>
    <row r="14908" s="22" customFormat="1" spans="1:2">
      <c r="A14908" s="102"/>
      <c r="B14908" s="152"/>
    </row>
    <row r="14909" s="22" customFormat="1" spans="1:2">
      <c r="A14909" s="102"/>
      <c r="B14909" s="152"/>
    </row>
    <row r="14910" s="22" customFormat="1" spans="1:2">
      <c r="A14910" s="102"/>
      <c r="B14910" s="152"/>
    </row>
    <row r="14911" s="22" customFormat="1" spans="1:2">
      <c r="A14911" s="102"/>
      <c r="B14911" s="152"/>
    </row>
    <row r="14912" s="22" customFormat="1" spans="1:2">
      <c r="A14912" s="102"/>
      <c r="B14912" s="152"/>
    </row>
    <row r="14913" s="22" customFormat="1" spans="1:2">
      <c r="A14913" s="102"/>
      <c r="B14913" s="152"/>
    </row>
    <row r="14914" s="22" customFormat="1" spans="1:2">
      <c r="A14914" s="102"/>
      <c r="B14914" s="152"/>
    </row>
    <row r="14915" s="22" customFormat="1" spans="1:2">
      <c r="A14915" s="102"/>
      <c r="B14915" s="152"/>
    </row>
    <row r="14916" s="22" customFormat="1" spans="1:2">
      <c r="A14916" s="102"/>
      <c r="B14916" s="152"/>
    </row>
    <row r="14917" s="22" customFormat="1" spans="1:2">
      <c r="A14917" s="102"/>
      <c r="B14917" s="152"/>
    </row>
    <row r="14918" s="22" customFormat="1" spans="1:2">
      <c r="A14918" s="102"/>
      <c r="B14918" s="152"/>
    </row>
    <row r="14919" s="22" customFormat="1" spans="1:2">
      <c r="A14919" s="102"/>
      <c r="B14919" s="152"/>
    </row>
    <row r="14920" s="22" customFormat="1" spans="1:2">
      <c r="A14920" s="102"/>
      <c r="B14920" s="152"/>
    </row>
    <row r="14921" s="22" customFormat="1" spans="1:2">
      <c r="A14921" s="102"/>
      <c r="B14921" s="152"/>
    </row>
    <row r="14922" s="22" customFormat="1" spans="1:2">
      <c r="A14922" s="102"/>
      <c r="B14922" s="152"/>
    </row>
    <row r="14923" s="22" customFormat="1" spans="1:2">
      <c r="A14923" s="102"/>
      <c r="B14923" s="152"/>
    </row>
    <row r="14924" s="22" customFormat="1" spans="1:2">
      <c r="A14924" s="102"/>
      <c r="B14924" s="152"/>
    </row>
    <row r="14925" s="22" customFormat="1" spans="1:2">
      <c r="A14925" s="102"/>
      <c r="B14925" s="152"/>
    </row>
    <row r="14926" s="22" customFormat="1" spans="1:2">
      <c r="A14926" s="102"/>
      <c r="B14926" s="152"/>
    </row>
    <row r="14927" s="22" customFormat="1" spans="1:2">
      <c r="A14927" s="102"/>
      <c r="B14927" s="152"/>
    </row>
    <row r="14928" s="22" customFormat="1" spans="1:2">
      <c r="A14928" s="102"/>
      <c r="B14928" s="152"/>
    </row>
    <row r="14929" s="22" customFormat="1" spans="1:2">
      <c r="A14929" s="102"/>
      <c r="B14929" s="152"/>
    </row>
    <row r="14930" s="22" customFormat="1" spans="1:2">
      <c r="A14930" s="102"/>
      <c r="B14930" s="152"/>
    </row>
    <row r="14931" s="22" customFormat="1" spans="1:2">
      <c r="A14931" s="102"/>
      <c r="B14931" s="152"/>
    </row>
    <row r="14932" s="22" customFormat="1" spans="1:2">
      <c r="A14932" s="102"/>
      <c r="B14932" s="152"/>
    </row>
    <row r="14933" s="22" customFormat="1" spans="1:2">
      <c r="A14933" s="102"/>
      <c r="B14933" s="152"/>
    </row>
    <row r="14934" s="22" customFormat="1" spans="1:2">
      <c r="A14934" s="102"/>
      <c r="B14934" s="152"/>
    </row>
    <row r="14935" s="22" customFormat="1" spans="1:2">
      <c r="A14935" s="102"/>
      <c r="B14935" s="152"/>
    </row>
    <row r="14936" s="22" customFormat="1" spans="1:2">
      <c r="A14936" s="102"/>
      <c r="B14936" s="152"/>
    </row>
    <row r="14937" s="22" customFormat="1" spans="1:2">
      <c r="A14937" s="102"/>
      <c r="B14937" s="152"/>
    </row>
    <row r="14938" s="22" customFormat="1" spans="1:2">
      <c r="A14938" s="102"/>
      <c r="B14938" s="152"/>
    </row>
    <row r="14939" s="22" customFormat="1" spans="1:2">
      <c r="A14939" s="102"/>
      <c r="B14939" s="152"/>
    </row>
    <row r="14940" s="22" customFormat="1" spans="1:2">
      <c r="A14940" s="102"/>
      <c r="B14940" s="152"/>
    </row>
    <row r="14941" s="22" customFormat="1" spans="1:2">
      <c r="A14941" s="102"/>
      <c r="B14941" s="152"/>
    </row>
    <row r="14942" s="22" customFormat="1" spans="1:2">
      <c r="A14942" s="102"/>
      <c r="B14942" s="152"/>
    </row>
    <row r="14943" s="22" customFormat="1" spans="1:2">
      <c r="A14943" s="102"/>
      <c r="B14943" s="152"/>
    </row>
    <row r="14944" s="22" customFormat="1" spans="1:2">
      <c r="A14944" s="102"/>
      <c r="B14944" s="152"/>
    </row>
    <row r="14945" s="22" customFormat="1" spans="1:2">
      <c r="A14945" s="102"/>
      <c r="B14945" s="152"/>
    </row>
    <row r="14946" s="22" customFormat="1" spans="1:2">
      <c r="A14946" s="102"/>
      <c r="B14946" s="152"/>
    </row>
    <row r="14947" s="22" customFormat="1" spans="1:2">
      <c r="A14947" s="102"/>
      <c r="B14947" s="152"/>
    </row>
    <row r="14948" s="22" customFormat="1" spans="1:2">
      <c r="A14948" s="102"/>
      <c r="B14948" s="152"/>
    </row>
    <row r="14949" s="22" customFormat="1" spans="1:2">
      <c r="A14949" s="102"/>
      <c r="B14949" s="152"/>
    </row>
    <row r="14950" s="22" customFormat="1" spans="1:2">
      <c r="A14950" s="102"/>
      <c r="B14950" s="152"/>
    </row>
    <row r="14951" s="22" customFormat="1" spans="1:2">
      <c r="A14951" s="102"/>
      <c r="B14951" s="152"/>
    </row>
    <row r="14952" s="22" customFormat="1" spans="1:2">
      <c r="A14952" s="102"/>
      <c r="B14952" s="152"/>
    </row>
    <row r="14953" s="22" customFormat="1" spans="1:2">
      <c r="A14953" s="102"/>
      <c r="B14953" s="152"/>
    </row>
    <row r="14954" s="22" customFormat="1" spans="1:2">
      <c r="A14954" s="102"/>
      <c r="B14954" s="152"/>
    </row>
    <row r="14955" s="22" customFormat="1" spans="1:2">
      <c r="A14955" s="102"/>
      <c r="B14955" s="152"/>
    </row>
    <row r="14956" s="22" customFormat="1" spans="1:2">
      <c r="A14956" s="102"/>
      <c r="B14956" s="152"/>
    </row>
    <row r="14957" s="22" customFormat="1" spans="1:2">
      <c r="A14957" s="102"/>
      <c r="B14957" s="152"/>
    </row>
    <row r="14958" s="22" customFormat="1" spans="1:2">
      <c r="A14958" s="102"/>
      <c r="B14958" s="152"/>
    </row>
    <row r="14959" s="22" customFormat="1" spans="1:2">
      <c r="A14959" s="102"/>
      <c r="B14959" s="152"/>
    </row>
    <row r="14960" s="22" customFormat="1" spans="1:2">
      <c r="A14960" s="102"/>
      <c r="B14960" s="152"/>
    </row>
    <row r="14961" s="22" customFormat="1" spans="1:2">
      <c r="A14961" s="102"/>
      <c r="B14961" s="152"/>
    </row>
    <row r="14962" s="22" customFormat="1" spans="1:2">
      <c r="A14962" s="102"/>
      <c r="B14962" s="152"/>
    </row>
    <row r="14963" s="22" customFormat="1" spans="1:2">
      <c r="A14963" s="102"/>
      <c r="B14963" s="152"/>
    </row>
    <row r="14964" s="22" customFormat="1" spans="1:2">
      <c r="A14964" s="102"/>
      <c r="B14964" s="152"/>
    </row>
    <row r="14965" s="22" customFormat="1" spans="1:2">
      <c r="A14965" s="102"/>
      <c r="B14965" s="152"/>
    </row>
    <row r="14966" s="22" customFormat="1" spans="1:2">
      <c r="A14966" s="102"/>
      <c r="B14966" s="152"/>
    </row>
    <row r="14967" s="22" customFormat="1" spans="1:2">
      <c r="A14967" s="102"/>
      <c r="B14967" s="152"/>
    </row>
    <row r="14968" s="22" customFormat="1" spans="1:2">
      <c r="A14968" s="102"/>
      <c r="B14968" s="152"/>
    </row>
    <row r="14969" s="22" customFormat="1" spans="1:2">
      <c r="A14969" s="102"/>
      <c r="B14969" s="152"/>
    </row>
    <row r="14970" s="22" customFormat="1" spans="1:2">
      <c r="A14970" s="102"/>
      <c r="B14970" s="152"/>
    </row>
    <row r="14971" s="22" customFormat="1" spans="1:2">
      <c r="A14971" s="102"/>
      <c r="B14971" s="152"/>
    </row>
    <row r="14972" s="22" customFormat="1" spans="1:2">
      <c r="A14972" s="102"/>
      <c r="B14972" s="152"/>
    </row>
    <row r="14973" s="22" customFormat="1" spans="1:2">
      <c r="A14973" s="102"/>
      <c r="B14973" s="152"/>
    </row>
    <row r="14974" s="22" customFormat="1" spans="1:2">
      <c r="A14974" s="102"/>
      <c r="B14974" s="152"/>
    </row>
    <row r="14975" s="22" customFormat="1" spans="1:2">
      <c r="A14975" s="102"/>
      <c r="B14975" s="152"/>
    </row>
    <row r="14976" s="22" customFormat="1" spans="1:2">
      <c r="A14976" s="102"/>
      <c r="B14976" s="152"/>
    </row>
    <row r="14977" s="22" customFormat="1" spans="1:2">
      <c r="A14977" s="102"/>
      <c r="B14977" s="152"/>
    </row>
    <row r="14978" s="22" customFormat="1" spans="1:2">
      <c r="A14978" s="102"/>
      <c r="B14978" s="152"/>
    </row>
    <row r="14979" s="22" customFormat="1" spans="1:2">
      <c r="A14979" s="102"/>
      <c r="B14979" s="152"/>
    </row>
    <row r="14980" s="22" customFormat="1" spans="1:2">
      <c r="A14980" s="102"/>
      <c r="B14980" s="152"/>
    </row>
    <row r="14981" s="22" customFormat="1" spans="1:2">
      <c r="A14981" s="102"/>
      <c r="B14981" s="152"/>
    </row>
    <row r="14982" s="22" customFormat="1" spans="1:2">
      <c r="A14982" s="102"/>
      <c r="B14982" s="152"/>
    </row>
    <row r="14983" s="22" customFormat="1" spans="1:2">
      <c r="A14983" s="102"/>
      <c r="B14983" s="152"/>
    </row>
    <row r="14984" s="22" customFormat="1" spans="1:2">
      <c r="A14984" s="102"/>
      <c r="B14984" s="152"/>
    </row>
    <row r="14985" s="22" customFormat="1" spans="1:2">
      <c r="A14985" s="102"/>
      <c r="B14985" s="152"/>
    </row>
    <row r="14986" s="22" customFormat="1" spans="1:2">
      <c r="A14986" s="102"/>
      <c r="B14986" s="152"/>
    </row>
    <row r="14987" s="22" customFormat="1" spans="1:2">
      <c r="A14987" s="102"/>
      <c r="B14987" s="152"/>
    </row>
    <row r="14988" s="22" customFormat="1" spans="1:2">
      <c r="A14988" s="102"/>
      <c r="B14988" s="152"/>
    </row>
    <row r="14989" s="22" customFormat="1" spans="1:2">
      <c r="A14989" s="102"/>
      <c r="B14989" s="152"/>
    </row>
    <row r="14990" s="22" customFormat="1" spans="1:2">
      <c r="A14990" s="102"/>
      <c r="B14990" s="152"/>
    </row>
    <row r="14991" s="22" customFormat="1" spans="1:2">
      <c r="A14991" s="102"/>
      <c r="B14991" s="152"/>
    </row>
    <row r="14992" s="22" customFormat="1" spans="1:2">
      <c r="A14992" s="102"/>
      <c r="B14992" s="152"/>
    </row>
    <row r="14993" s="22" customFormat="1" spans="1:2">
      <c r="A14993" s="102"/>
      <c r="B14993" s="152"/>
    </row>
    <row r="14994" s="22" customFormat="1" spans="1:2">
      <c r="A14994" s="102"/>
      <c r="B14994" s="152"/>
    </row>
    <row r="14995" s="22" customFormat="1" spans="1:2">
      <c r="A14995" s="102"/>
      <c r="B14995" s="152"/>
    </row>
    <row r="14996" s="22" customFormat="1" spans="1:2">
      <c r="A14996" s="102"/>
      <c r="B14996" s="152"/>
    </row>
    <row r="14997" s="22" customFormat="1" spans="1:2">
      <c r="A14997" s="102"/>
      <c r="B14997" s="152"/>
    </row>
    <row r="14998" s="22" customFormat="1" spans="1:2">
      <c r="A14998" s="102"/>
      <c r="B14998" s="152"/>
    </row>
    <row r="14999" s="22" customFormat="1" spans="1:2">
      <c r="A14999" s="102"/>
      <c r="B14999" s="152"/>
    </row>
    <row r="15000" s="22" customFormat="1" spans="1:2">
      <c r="A15000" s="102"/>
      <c r="B15000" s="152"/>
    </row>
    <row r="15001" s="22" customFormat="1" spans="1:2">
      <c r="A15001" s="102"/>
      <c r="B15001" s="152"/>
    </row>
    <row r="15002" s="22" customFormat="1" spans="1:2">
      <c r="A15002" s="102"/>
      <c r="B15002" s="152"/>
    </row>
    <row r="15003" s="22" customFormat="1" spans="1:2">
      <c r="A15003" s="102"/>
      <c r="B15003" s="152"/>
    </row>
    <row r="15004" s="22" customFormat="1" spans="1:2">
      <c r="A15004" s="102"/>
      <c r="B15004" s="152"/>
    </row>
    <row r="15005" s="22" customFormat="1" spans="1:2">
      <c r="A15005" s="102"/>
      <c r="B15005" s="152"/>
    </row>
    <row r="15006" s="22" customFormat="1" spans="1:2">
      <c r="A15006" s="102"/>
      <c r="B15006" s="152"/>
    </row>
    <row r="15007" s="22" customFormat="1" spans="1:2">
      <c r="A15007" s="102"/>
      <c r="B15007" s="152"/>
    </row>
    <row r="15008" s="22" customFormat="1" spans="1:2">
      <c r="A15008" s="102"/>
      <c r="B15008" s="152"/>
    </row>
    <row r="15009" s="22" customFormat="1" spans="1:2">
      <c r="A15009" s="102"/>
      <c r="B15009" s="152"/>
    </row>
    <row r="15010" s="22" customFormat="1" spans="1:2">
      <c r="A15010" s="102"/>
      <c r="B15010" s="152"/>
    </row>
    <row r="15011" s="22" customFormat="1" spans="1:2">
      <c r="A15011" s="102"/>
      <c r="B15011" s="152"/>
    </row>
    <row r="15012" s="22" customFormat="1" spans="1:2">
      <c r="A15012" s="102"/>
      <c r="B15012" s="152"/>
    </row>
    <row r="15013" s="22" customFormat="1" spans="1:2">
      <c r="A15013" s="102"/>
      <c r="B15013" s="152"/>
    </row>
    <row r="15014" s="22" customFormat="1" spans="1:2">
      <c r="A15014" s="102"/>
      <c r="B15014" s="152"/>
    </row>
    <row r="15015" s="22" customFormat="1" spans="1:2">
      <c r="A15015" s="102"/>
      <c r="B15015" s="152"/>
    </row>
    <row r="15016" s="22" customFormat="1" spans="1:2">
      <c r="A15016" s="102"/>
      <c r="B15016" s="152"/>
    </row>
    <row r="15017" s="22" customFormat="1" spans="1:2">
      <c r="A15017" s="102"/>
      <c r="B15017" s="152"/>
    </row>
    <row r="15018" s="22" customFormat="1" spans="1:2">
      <c r="A15018" s="102"/>
      <c r="B15018" s="152"/>
    </row>
    <row r="15019" s="22" customFormat="1" spans="1:2">
      <c r="A15019" s="102"/>
      <c r="B15019" s="152"/>
    </row>
    <row r="15020" s="22" customFormat="1" spans="1:2">
      <c r="A15020" s="102"/>
      <c r="B15020" s="152"/>
    </row>
    <row r="15021" s="22" customFormat="1" spans="1:2">
      <c r="A15021" s="102"/>
      <c r="B15021" s="152"/>
    </row>
    <row r="15022" s="22" customFormat="1" spans="1:2">
      <c r="A15022" s="102"/>
      <c r="B15022" s="152"/>
    </row>
    <row r="15023" s="22" customFormat="1" spans="1:2">
      <c r="A15023" s="102"/>
      <c r="B15023" s="152"/>
    </row>
    <row r="15024" s="22" customFormat="1" spans="1:2">
      <c r="A15024" s="102"/>
      <c r="B15024" s="152"/>
    </row>
    <row r="15025" s="22" customFormat="1" spans="1:2">
      <c r="A15025" s="102"/>
      <c r="B15025" s="152"/>
    </row>
    <row r="15026" s="22" customFormat="1" spans="1:2">
      <c r="A15026" s="102"/>
      <c r="B15026" s="152"/>
    </row>
    <row r="15027" s="22" customFormat="1" spans="1:2">
      <c r="A15027" s="102"/>
      <c r="B15027" s="152"/>
    </row>
    <row r="15028" s="22" customFormat="1" spans="1:2">
      <c r="A15028" s="102"/>
      <c r="B15028" s="152"/>
    </row>
    <row r="15029" s="22" customFormat="1" spans="1:2">
      <c r="A15029" s="102"/>
      <c r="B15029" s="152"/>
    </row>
    <row r="15030" s="22" customFormat="1" spans="1:2">
      <c r="A15030" s="102"/>
      <c r="B15030" s="152"/>
    </row>
    <row r="15031" s="22" customFormat="1" spans="1:2">
      <c r="A15031" s="102"/>
      <c r="B15031" s="152"/>
    </row>
    <row r="15032" s="22" customFormat="1" spans="1:2">
      <c r="A15032" s="102"/>
      <c r="B15032" s="152"/>
    </row>
    <row r="15033" s="22" customFormat="1" spans="1:2">
      <c r="A15033" s="102"/>
      <c r="B15033" s="152"/>
    </row>
    <row r="15034" s="22" customFormat="1" spans="1:2">
      <c r="A15034" s="102"/>
      <c r="B15034" s="152"/>
    </row>
    <row r="15035" s="22" customFormat="1" spans="1:2">
      <c r="A15035" s="102"/>
      <c r="B15035" s="152"/>
    </row>
    <row r="15036" s="22" customFormat="1" spans="1:2">
      <c r="A15036" s="102"/>
      <c r="B15036" s="152"/>
    </row>
    <row r="15037" s="22" customFormat="1" spans="1:2">
      <c r="A15037" s="102"/>
      <c r="B15037" s="152"/>
    </row>
    <row r="15038" s="22" customFormat="1" spans="1:2">
      <c r="A15038" s="102"/>
      <c r="B15038" s="152"/>
    </row>
    <row r="15039" s="22" customFormat="1" spans="1:2">
      <c r="A15039" s="102"/>
      <c r="B15039" s="152"/>
    </row>
    <row r="15040" s="22" customFormat="1" spans="1:2">
      <c r="A15040" s="102"/>
      <c r="B15040" s="152"/>
    </row>
    <row r="15041" s="22" customFormat="1" spans="1:2">
      <c r="A15041" s="102"/>
      <c r="B15041" s="152"/>
    </row>
    <row r="15042" s="22" customFormat="1" spans="1:2">
      <c r="A15042" s="102"/>
      <c r="B15042" s="152"/>
    </row>
    <row r="15043" s="22" customFormat="1" spans="1:2">
      <c r="A15043" s="102"/>
      <c r="B15043" s="152"/>
    </row>
    <row r="15044" s="22" customFormat="1" spans="1:2">
      <c r="A15044" s="102"/>
      <c r="B15044" s="152"/>
    </row>
    <row r="15045" s="22" customFormat="1" spans="1:2">
      <c r="A15045" s="102"/>
      <c r="B15045" s="152"/>
    </row>
    <row r="15046" s="22" customFormat="1" spans="1:2">
      <c r="A15046" s="102"/>
      <c r="B15046" s="152"/>
    </row>
    <row r="15047" s="22" customFormat="1" spans="1:2">
      <c r="A15047" s="102"/>
      <c r="B15047" s="152"/>
    </row>
    <row r="15048" s="22" customFormat="1" spans="1:2">
      <c r="A15048" s="102"/>
      <c r="B15048" s="152"/>
    </row>
    <row r="15049" s="22" customFormat="1" spans="1:2">
      <c r="A15049" s="102"/>
      <c r="B15049" s="152"/>
    </row>
    <row r="15050" s="22" customFormat="1" spans="1:2">
      <c r="A15050" s="102"/>
      <c r="B15050" s="152"/>
    </row>
    <row r="15051" s="22" customFormat="1" spans="1:2">
      <c r="A15051" s="102"/>
      <c r="B15051" s="152"/>
    </row>
    <row r="15052" s="22" customFormat="1" spans="1:2">
      <c r="A15052" s="102"/>
      <c r="B15052" s="152"/>
    </row>
    <row r="15053" s="22" customFormat="1" spans="1:2">
      <c r="A15053" s="102"/>
      <c r="B15053" s="152"/>
    </row>
    <row r="15054" s="22" customFormat="1" spans="1:2">
      <c r="A15054" s="102"/>
      <c r="B15054" s="152"/>
    </row>
    <row r="15055" s="22" customFormat="1" spans="1:2">
      <c r="A15055" s="102"/>
      <c r="B15055" s="152"/>
    </row>
    <row r="15056" s="22" customFormat="1" spans="1:2">
      <c r="A15056" s="102"/>
      <c r="B15056" s="152"/>
    </row>
    <row r="15057" s="22" customFormat="1" spans="1:2">
      <c r="A15057" s="102"/>
      <c r="B15057" s="152"/>
    </row>
    <row r="15058" s="22" customFormat="1" spans="1:2">
      <c r="A15058" s="102"/>
      <c r="B15058" s="152"/>
    </row>
    <row r="15059" s="22" customFormat="1" spans="1:2">
      <c r="A15059" s="102"/>
      <c r="B15059" s="152"/>
    </row>
    <row r="15060" s="22" customFormat="1" spans="1:2">
      <c r="A15060" s="102"/>
      <c r="B15060" s="152"/>
    </row>
    <row r="15061" s="22" customFormat="1" spans="1:2">
      <c r="A15061" s="102"/>
      <c r="B15061" s="152"/>
    </row>
    <row r="15062" s="22" customFormat="1" spans="1:2">
      <c r="A15062" s="102"/>
      <c r="B15062" s="152"/>
    </row>
    <row r="15063" s="22" customFormat="1" spans="1:2">
      <c r="A15063" s="102"/>
      <c r="B15063" s="152"/>
    </row>
    <row r="15064" s="22" customFormat="1" spans="1:2">
      <c r="A15064" s="102"/>
      <c r="B15064" s="152"/>
    </row>
    <row r="15065" s="22" customFormat="1" spans="1:2">
      <c r="A15065" s="102"/>
      <c r="B15065" s="152"/>
    </row>
    <row r="15066" s="22" customFormat="1" spans="1:2">
      <c r="A15066" s="102"/>
      <c r="B15066" s="152"/>
    </row>
    <row r="15067" s="22" customFormat="1" spans="1:2">
      <c r="A15067" s="102"/>
      <c r="B15067" s="152"/>
    </row>
    <row r="15068" s="22" customFormat="1" spans="1:2">
      <c r="A15068" s="102"/>
      <c r="B15068" s="152"/>
    </row>
    <row r="15069" s="22" customFormat="1" spans="1:2">
      <c r="A15069" s="102"/>
      <c r="B15069" s="152"/>
    </row>
    <row r="15070" s="22" customFormat="1" spans="1:2">
      <c r="A15070" s="102"/>
      <c r="B15070" s="152"/>
    </row>
    <row r="15071" s="22" customFormat="1" spans="1:2">
      <c r="A15071" s="102"/>
      <c r="B15071" s="152"/>
    </row>
    <row r="15072" s="22" customFormat="1" spans="1:2">
      <c r="A15072" s="102"/>
      <c r="B15072" s="152"/>
    </row>
    <row r="15073" s="22" customFormat="1" spans="1:2">
      <c r="A15073" s="102"/>
      <c r="B15073" s="152"/>
    </row>
    <row r="15074" s="22" customFormat="1" spans="1:2">
      <c r="A15074" s="102"/>
      <c r="B15074" s="152"/>
    </row>
    <row r="15075" s="22" customFormat="1" spans="1:2">
      <c r="A15075" s="102"/>
      <c r="B15075" s="152"/>
    </row>
    <row r="15076" s="22" customFormat="1" spans="1:2">
      <c r="A15076" s="102"/>
      <c r="B15076" s="152"/>
    </row>
    <row r="15077" s="22" customFormat="1" spans="1:2">
      <c r="A15077" s="102"/>
      <c r="B15077" s="152"/>
    </row>
    <row r="15078" s="22" customFormat="1" spans="1:2">
      <c r="A15078" s="102"/>
      <c r="B15078" s="152"/>
    </row>
    <row r="15079" s="22" customFormat="1" spans="1:2">
      <c r="A15079" s="102"/>
      <c r="B15079" s="152"/>
    </row>
    <row r="15080" s="22" customFormat="1" spans="1:2">
      <c r="A15080" s="102"/>
      <c r="B15080" s="152"/>
    </row>
    <row r="15081" s="22" customFormat="1" spans="1:2">
      <c r="A15081" s="102"/>
      <c r="B15081" s="152"/>
    </row>
    <row r="15082" s="22" customFormat="1" spans="1:2">
      <c r="A15082" s="102"/>
      <c r="B15082" s="152"/>
    </row>
    <row r="15083" s="22" customFormat="1" spans="1:2">
      <c r="A15083" s="102"/>
      <c r="B15083" s="152"/>
    </row>
    <row r="15084" s="22" customFormat="1" spans="1:2">
      <c r="A15084" s="102"/>
      <c r="B15084" s="152"/>
    </row>
    <row r="15085" s="22" customFormat="1" spans="1:2">
      <c r="A15085" s="102"/>
      <c r="B15085" s="152"/>
    </row>
    <row r="15086" s="22" customFormat="1" spans="1:2">
      <c r="A15086" s="102"/>
      <c r="B15086" s="152"/>
    </row>
    <row r="15087" s="22" customFormat="1" spans="1:2">
      <c r="A15087" s="102"/>
      <c r="B15087" s="152"/>
    </row>
    <row r="15088" s="22" customFormat="1" spans="1:2">
      <c r="A15088" s="102"/>
      <c r="B15088" s="152"/>
    </row>
    <row r="15089" s="22" customFormat="1" spans="1:2">
      <c r="A15089" s="102"/>
      <c r="B15089" s="152"/>
    </row>
    <row r="15090" s="22" customFormat="1" spans="1:2">
      <c r="A15090" s="102"/>
      <c r="B15090" s="152"/>
    </row>
    <row r="15091" s="22" customFormat="1" spans="1:2">
      <c r="A15091" s="102"/>
      <c r="B15091" s="152"/>
    </row>
    <row r="15092" s="22" customFormat="1" spans="1:2">
      <c r="A15092" s="102"/>
      <c r="B15092" s="152"/>
    </row>
    <row r="15093" s="22" customFormat="1" spans="1:2">
      <c r="A15093" s="102"/>
      <c r="B15093" s="152"/>
    </row>
    <row r="15094" s="22" customFormat="1" spans="1:2">
      <c r="A15094" s="102"/>
      <c r="B15094" s="152"/>
    </row>
    <row r="15095" s="22" customFormat="1" spans="1:2">
      <c r="A15095" s="102"/>
      <c r="B15095" s="152"/>
    </row>
    <row r="15096" s="22" customFormat="1" spans="1:2">
      <c r="A15096" s="102"/>
      <c r="B15096" s="152"/>
    </row>
    <row r="15097" s="22" customFormat="1" spans="1:2">
      <c r="A15097" s="102"/>
      <c r="B15097" s="152"/>
    </row>
    <row r="15098" s="22" customFormat="1" spans="1:2">
      <c r="A15098" s="102"/>
      <c r="B15098" s="152"/>
    </row>
    <row r="15099" s="22" customFormat="1" spans="1:2">
      <c r="A15099" s="102"/>
      <c r="B15099" s="152"/>
    </row>
    <row r="15100" s="22" customFormat="1" spans="1:2">
      <c r="A15100" s="102"/>
      <c r="B15100" s="152"/>
    </row>
    <row r="15101" s="22" customFormat="1" spans="1:2">
      <c r="A15101" s="102"/>
      <c r="B15101" s="152"/>
    </row>
    <row r="15102" s="22" customFormat="1" spans="1:2">
      <c r="A15102" s="102"/>
      <c r="B15102" s="152"/>
    </row>
    <row r="15103" s="22" customFormat="1" spans="1:2">
      <c r="A15103" s="102"/>
      <c r="B15103" s="152"/>
    </row>
    <row r="15104" s="22" customFormat="1" spans="1:2">
      <c r="A15104" s="102"/>
      <c r="B15104" s="152"/>
    </row>
    <row r="15105" s="22" customFormat="1" spans="1:2">
      <c r="A15105" s="102"/>
      <c r="B15105" s="152"/>
    </row>
    <row r="15106" s="22" customFormat="1" spans="1:2">
      <c r="A15106" s="102"/>
      <c r="B15106" s="152"/>
    </row>
    <row r="15107" s="22" customFormat="1" spans="1:2">
      <c r="A15107" s="102"/>
      <c r="B15107" s="152"/>
    </row>
    <row r="15108" s="22" customFormat="1" spans="1:2">
      <c r="A15108" s="102"/>
      <c r="B15108" s="152"/>
    </row>
    <row r="15109" s="22" customFormat="1" spans="1:2">
      <c r="A15109" s="102"/>
      <c r="B15109" s="152"/>
    </row>
    <row r="15110" s="22" customFormat="1" spans="1:2">
      <c r="A15110" s="102"/>
      <c r="B15110" s="152"/>
    </row>
    <row r="15111" s="22" customFormat="1" spans="1:2">
      <c r="A15111" s="102"/>
      <c r="B15111" s="152"/>
    </row>
    <row r="15112" s="22" customFormat="1" spans="1:2">
      <c r="A15112" s="102"/>
      <c r="B15112" s="152"/>
    </row>
    <row r="15113" s="22" customFormat="1" spans="1:2">
      <c r="A15113" s="102"/>
      <c r="B15113" s="152"/>
    </row>
    <row r="15114" s="22" customFormat="1" spans="1:2">
      <c r="A15114" s="102"/>
      <c r="B15114" s="152"/>
    </row>
    <row r="15115" s="22" customFormat="1" spans="1:2">
      <c r="A15115" s="102"/>
      <c r="B15115" s="152"/>
    </row>
    <row r="15116" s="22" customFormat="1" spans="1:2">
      <c r="A15116" s="102"/>
      <c r="B15116" s="152"/>
    </row>
    <row r="15117" s="22" customFormat="1" spans="1:2">
      <c r="A15117" s="102"/>
      <c r="B15117" s="152"/>
    </row>
    <row r="15118" s="22" customFormat="1" spans="1:2">
      <c r="A15118" s="102"/>
      <c r="B15118" s="152"/>
    </row>
    <row r="15119" s="22" customFormat="1" spans="1:2">
      <c r="A15119" s="102"/>
      <c r="B15119" s="152"/>
    </row>
    <row r="15120" s="22" customFormat="1" spans="1:2">
      <c r="A15120" s="102"/>
      <c r="B15120" s="152"/>
    </row>
    <row r="15121" s="22" customFormat="1" spans="1:2">
      <c r="A15121" s="102"/>
      <c r="B15121" s="152"/>
    </row>
    <row r="15122" s="22" customFormat="1" spans="1:2">
      <c r="A15122" s="102"/>
      <c r="B15122" s="152"/>
    </row>
    <row r="15123" s="22" customFormat="1" spans="1:2">
      <c r="A15123" s="102"/>
      <c r="B15123" s="152"/>
    </row>
    <row r="15124" s="22" customFormat="1" spans="1:2">
      <c r="A15124" s="102"/>
      <c r="B15124" s="152"/>
    </row>
    <row r="15125" s="22" customFormat="1" spans="1:2">
      <c r="A15125" s="102"/>
      <c r="B15125" s="152"/>
    </row>
    <row r="15126" s="22" customFormat="1" spans="1:2">
      <c r="A15126" s="102"/>
      <c r="B15126" s="152"/>
    </row>
    <row r="15127" s="22" customFormat="1" spans="1:2">
      <c r="A15127" s="102"/>
      <c r="B15127" s="152"/>
    </row>
    <row r="15128" s="22" customFormat="1" spans="1:2">
      <c r="A15128" s="102"/>
      <c r="B15128" s="152"/>
    </row>
    <row r="15129" s="22" customFormat="1" spans="1:2">
      <c r="A15129" s="102"/>
      <c r="B15129" s="152"/>
    </row>
    <row r="15130" s="22" customFormat="1" spans="1:2">
      <c r="A15130" s="102"/>
      <c r="B15130" s="152"/>
    </row>
    <row r="15131" s="22" customFormat="1" spans="1:2">
      <c r="A15131" s="102"/>
      <c r="B15131" s="152"/>
    </row>
    <row r="15132" s="22" customFormat="1" spans="1:2">
      <c r="A15132" s="102"/>
      <c r="B15132" s="152"/>
    </row>
    <row r="15133" s="22" customFormat="1" spans="1:2">
      <c r="A15133" s="102"/>
      <c r="B15133" s="152"/>
    </row>
    <row r="15134" s="22" customFormat="1" spans="1:2">
      <c r="A15134" s="102"/>
      <c r="B15134" s="152"/>
    </row>
    <row r="15135" s="22" customFormat="1" spans="1:2">
      <c r="A15135" s="102"/>
      <c r="B15135" s="152"/>
    </row>
    <row r="15136" s="22" customFormat="1" spans="1:2">
      <c r="A15136" s="102"/>
      <c r="B15136" s="152"/>
    </row>
    <row r="15137" s="22" customFormat="1" spans="1:2">
      <c r="A15137" s="102"/>
      <c r="B15137" s="152"/>
    </row>
    <row r="15138" s="22" customFormat="1" spans="1:2">
      <c r="A15138" s="102"/>
      <c r="B15138" s="152"/>
    </row>
    <row r="15139" s="22" customFormat="1" spans="1:2">
      <c r="A15139" s="102"/>
      <c r="B15139" s="152"/>
    </row>
    <row r="15140" s="22" customFormat="1" spans="1:2">
      <c r="A15140" s="102"/>
      <c r="B15140" s="152"/>
    </row>
    <row r="15141" s="22" customFormat="1" spans="1:2">
      <c r="A15141" s="102"/>
      <c r="B15141" s="152"/>
    </row>
    <row r="15142" s="22" customFormat="1" spans="1:2">
      <c r="A15142" s="102"/>
      <c r="B15142" s="152"/>
    </row>
    <row r="15143" s="22" customFormat="1" spans="1:2">
      <c r="A15143" s="102"/>
      <c r="B15143" s="152"/>
    </row>
    <row r="15144" s="22" customFormat="1" spans="1:2">
      <c r="A15144" s="102"/>
      <c r="B15144" s="152"/>
    </row>
    <row r="15145" s="22" customFormat="1" spans="1:2">
      <c r="A15145" s="102"/>
      <c r="B15145" s="152"/>
    </row>
    <row r="15146" s="22" customFormat="1" spans="1:2">
      <c r="A15146" s="102"/>
      <c r="B15146" s="152"/>
    </row>
    <row r="15147" s="22" customFormat="1" spans="1:2">
      <c r="A15147" s="102"/>
      <c r="B15147" s="152"/>
    </row>
    <row r="15148" s="22" customFormat="1" spans="1:2">
      <c r="A15148" s="102"/>
      <c r="B15148" s="152"/>
    </row>
    <row r="15149" s="22" customFormat="1" spans="1:2">
      <c r="A15149" s="102"/>
      <c r="B15149" s="152"/>
    </row>
    <row r="15150" s="22" customFormat="1" spans="1:2">
      <c r="A15150" s="102"/>
      <c r="B15150" s="152"/>
    </row>
    <row r="15151" s="22" customFormat="1" spans="1:2">
      <c r="A15151" s="102"/>
      <c r="B15151" s="152"/>
    </row>
    <row r="15152" s="22" customFormat="1" spans="1:2">
      <c r="A15152" s="102"/>
      <c r="B15152" s="152"/>
    </row>
    <row r="15153" s="22" customFormat="1" spans="1:2">
      <c r="A15153" s="102"/>
      <c r="B15153" s="152"/>
    </row>
    <row r="15154" s="22" customFormat="1" spans="1:2">
      <c r="A15154" s="102"/>
      <c r="B15154" s="152"/>
    </row>
    <row r="15155" s="22" customFormat="1" spans="1:2">
      <c r="A15155" s="102"/>
      <c r="B15155" s="152"/>
    </row>
    <row r="15156" s="22" customFormat="1" spans="1:2">
      <c r="A15156" s="102"/>
      <c r="B15156" s="152"/>
    </row>
    <row r="15157" s="22" customFormat="1" spans="1:2">
      <c r="A15157" s="102"/>
      <c r="B15157" s="152"/>
    </row>
    <row r="15158" s="22" customFormat="1" spans="1:2">
      <c r="A15158" s="102"/>
      <c r="B15158" s="152"/>
    </row>
    <row r="15159" s="22" customFormat="1" spans="1:2">
      <c r="A15159" s="102"/>
      <c r="B15159" s="152"/>
    </row>
    <row r="15160" s="22" customFormat="1" spans="1:2">
      <c r="A15160" s="102"/>
      <c r="B15160" s="152"/>
    </row>
    <row r="15161" s="22" customFormat="1" spans="1:2">
      <c r="A15161" s="102"/>
      <c r="B15161" s="152"/>
    </row>
    <row r="15162" s="22" customFormat="1" spans="1:2">
      <c r="A15162" s="102"/>
      <c r="B15162" s="152"/>
    </row>
    <row r="15163" s="22" customFormat="1" spans="1:2">
      <c r="A15163" s="102"/>
      <c r="B15163" s="152"/>
    </row>
    <row r="15164" s="22" customFormat="1" spans="1:2">
      <c r="A15164" s="102"/>
      <c r="B15164" s="152"/>
    </row>
    <row r="15165" s="22" customFormat="1" spans="1:2">
      <c r="A15165" s="102"/>
      <c r="B15165" s="152"/>
    </row>
    <row r="15166" s="22" customFormat="1" spans="1:2">
      <c r="A15166" s="102"/>
      <c r="B15166" s="152"/>
    </row>
    <row r="15167" s="22" customFormat="1" spans="1:2">
      <c r="A15167" s="102"/>
      <c r="B15167" s="152"/>
    </row>
    <row r="15168" s="22" customFormat="1" spans="1:2">
      <c r="A15168" s="102"/>
      <c r="B15168" s="152"/>
    </row>
    <row r="15169" s="22" customFormat="1" spans="1:2">
      <c r="A15169" s="102"/>
      <c r="B15169" s="152"/>
    </row>
    <row r="15170" s="22" customFormat="1" spans="1:2">
      <c r="A15170" s="102"/>
      <c r="B15170" s="152"/>
    </row>
    <row r="15171" s="22" customFormat="1" spans="1:2">
      <c r="A15171" s="102"/>
      <c r="B15171" s="152"/>
    </row>
    <row r="15172" s="22" customFormat="1" spans="1:2">
      <c r="A15172" s="102"/>
      <c r="B15172" s="152"/>
    </row>
    <row r="15173" s="22" customFormat="1" spans="1:2">
      <c r="A15173" s="102"/>
      <c r="B15173" s="152"/>
    </row>
    <row r="15174" s="22" customFormat="1" spans="1:2">
      <c r="A15174" s="102"/>
      <c r="B15174" s="152"/>
    </row>
    <row r="15175" s="22" customFormat="1" spans="1:2">
      <c r="A15175" s="102"/>
      <c r="B15175" s="152"/>
    </row>
    <row r="15176" s="22" customFormat="1" spans="1:2">
      <c r="A15176" s="102"/>
      <c r="B15176" s="152"/>
    </row>
    <row r="15177" s="22" customFormat="1" spans="1:2">
      <c r="A15177" s="102"/>
      <c r="B15177" s="152"/>
    </row>
    <row r="15178" s="22" customFormat="1" spans="1:2">
      <c r="A15178" s="102"/>
      <c r="B15178" s="152"/>
    </row>
    <row r="15179" s="22" customFormat="1" spans="1:2">
      <c r="A15179" s="102"/>
      <c r="B15179" s="152"/>
    </row>
    <row r="15180" s="22" customFormat="1" spans="1:2">
      <c r="A15180" s="102"/>
      <c r="B15180" s="152"/>
    </row>
    <row r="15181" s="22" customFormat="1" spans="1:2">
      <c r="A15181" s="102"/>
      <c r="B15181" s="152"/>
    </row>
    <row r="15182" s="22" customFormat="1" spans="1:2">
      <c r="A15182" s="102"/>
      <c r="B15182" s="152"/>
    </row>
    <row r="15183" s="22" customFormat="1" spans="1:2">
      <c r="A15183" s="102"/>
      <c r="B15183" s="152"/>
    </row>
    <row r="15184" s="22" customFormat="1" spans="1:2">
      <c r="A15184" s="102"/>
      <c r="B15184" s="152"/>
    </row>
    <row r="15185" s="22" customFormat="1" spans="1:2">
      <c r="A15185" s="102"/>
      <c r="B15185" s="152"/>
    </row>
    <row r="15186" s="22" customFormat="1" spans="1:2">
      <c r="A15186" s="102"/>
      <c r="B15186" s="152"/>
    </row>
    <row r="15187" s="22" customFormat="1" spans="1:2">
      <c r="A15187" s="102"/>
      <c r="B15187" s="152"/>
    </row>
    <row r="15188" s="22" customFormat="1" spans="1:2">
      <c r="A15188" s="102"/>
      <c r="B15188" s="152"/>
    </row>
    <row r="15189" s="22" customFormat="1" spans="1:2">
      <c r="A15189" s="102"/>
      <c r="B15189" s="152"/>
    </row>
    <row r="15190" s="22" customFormat="1" spans="1:2">
      <c r="A15190" s="102"/>
      <c r="B15190" s="152"/>
    </row>
    <row r="15191" s="22" customFormat="1" spans="1:2">
      <c r="A15191" s="102"/>
      <c r="B15191" s="152"/>
    </row>
    <row r="15192" s="22" customFormat="1" spans="1:2">
      <c r="A15192" s="102"/>
      <c r="B15192" s="152"/>
    </row>
    <row r="15193" s="22" customFormat="1" spans="1:2">
      <c r="A15193" s="102"/>
      <c r="B15193" s="152"/>
    </row>
    <row r="15194" s="22" customFormat="1" spans="1:2">
      <c r="A15194" s="102"/>
      <c r="B15194" s="152"/>
    </row>
    <row r="15195" s="22" customFormat="1" spans="1:2">
      <c r="A15195" s="102"/>
      <c r="B15195" s="152"/>
    </row>
    <row r="15196" s="22" customFormat="1" spans="1:2">
      <c r="A15196" s="102"/>
      <c r="B15196" s="152"/>
    </row>
    <row r="15197" s="22" customFormat="1" spans="1:2">
      <c r="A15197" s="102"/>
      <c r="B15197" s="152"/>
    </row>
    <row r="15198" s="22" customFormat="1" spans="1:2">
      <c r="A15198" s="102"/>
      <c r="B15198" s="152"/>
    </row>
    <row r="15199" s="22" customFormat="1" spans="1:2">
      <c r="A15199" s="102"/>
      <c r="B15199" s="152"/>
    </row>
    <row r="15200" s="22" customFormat="1" spans="1:2">
      <c r="A15200" s="102"/>
      <c r="B15200" s="152"/>
    </row>
    <row r="15201" s="22" customFormat="1" spans="1:2">
      <c r="A15201" s="102"/>
      <c r="B15201" s="152"/>
    </row>
    <row r="15202" s="22" customFormat="1" spans="1:2">
      <c r="A15202" s="102"/>
      <c r="B15202" s="152"/>
    </row>
    <row r="15203" s="22" customFormat="1" spans="1:2">
      <c r="A15203" s="102"/>
      <c r="B15203" s="152"/>
    </row>
    <row r="15204" s="22" customFormat="1" spans="1:2">
      <c r="A15204" s="102"/>
      <c r="B15204" s="152"/>
    </row>
    <row r="15205" s="22" customFormat="1" spans="1:2">
      <c r="A15205" s="102"/>
      <c r="B15205" s="152"/>
    </row>
    <row r="15206" s="22" customFormat="1" spans="1:2">
      <c r="A15206" s="102"/>
      <c r="B15206" s="152"/>
    </row>
    <row r="15207" s="22" customFormat="1" spans="1:2">
      <c r="A15207" s="102"/>
      <c r="B15207" s="152"/>
    </row>
    <row r="15208" s="22" customFormat="1" spans="1:2">
      <c r="A15208" s="102"/>
      <c r="B15208" s="152"/>
    </row>
    <row r="15209" s="22" customFormat="1" spans="1:2">
      <c r="A15209" s="102"/>
      <c r="B15209" s="152"/>
    </row>
    <row r="15210" s="22" customFormat="1" spans="1:2">
      <c r="A15210" s="102"/>
      <c r="B15210" s="152"/>
    </row>
    <row r="15211" s="22" customFormat="1" spans="1:2">
      <c r="A15211" s="102"/>
      <c r="B15211" s="152"/>
    </row>
    <row r="15212" s="22" customFormat="1" spans="1:2">
      <c r="A15212" s="102"/>
      <c r="B15212" s="152"/>
    </row>
    <row r="15213" s="22" customFormat="1" spans="1:2">
      <c r="A15213" s="102"/>
      <c r="B15213" s="152"/>
    </row>
    <row r="15214" s="22" customFormat="1" spans="1:2">
      <c r="A15214" s="102"/>
      <c r="B15214" s="152"/>
    </row>
    <row r="15215" s="22" customFormat="1" spans="1:2">
      <c r="A15215" s="102"/>
      <c r="B15215" s="152"/>
    </row>
    <row r="15216" s="22" customFormat="1" spans="1:2">
      <c r="A15216" s="102"/>
      <c r="B15216" s="152"/>
    </row>
    <row r="15217" s="22" customFormat="1" spans="1:2">
      <c r="A15217" s="102"/>
      <c r="B15217" s="152"/>
    </row>
    <row r="15218" s="22" customFormat="1" spans="1:2">
      <c r="A15218" s="102"/>
      <c r="B15218" s="152"/>
    </row>
    <row r="15219" s="22" customFormat="1" spans="1:2">
      <c r="A15219" s="102"/>
      <c r="B15219" s="152"/>
    </row>
    <row r="15220" s="22" customFormat="1" spans="1:2">
      <c r="A15220" s="102"/>
      <c r="B15220" s="152"/>
    </row>
    <row r="15221" s="22" customFormat="1" spans="1:2">
      <c r="A15221" s="102"/>
      <c r="B15221" s="152"/>
    </row>
    <row r="15222" s="22" customFormat="1" spans="1:2">
      <c r="A15222" s="102"/>
      <c r="B15222" s="152"/>
    </row>
    <row r="15223" s="22" customFormat="1" spans="1:2">
      <c r="A15223" s="102"/>
      <c r="B15223" s="152"/>
    </row>
    <row r="15224" s="22" customFormat="1" spans="1:2">
      <c r="A15224" s="102"/>
      <c r="B15224" s="152"/>
    </row>
    <row r="15225" s="22" customFormat="1" spans="1:2">
      <c r="A15225" s="102"/>
      <c r="B15225" s="152"/>
    </row>
    <row r="15226" s="22" customFormat="1" spans="1:2">
      <c r="A15226" s="102"/>
      <c r="B15226" s="152"/>
    </row>
    <row r="15227" s="22" customFormat="1" spans="1:2">
      <c r="A15227" s="102"/>
      <c r="B15227" s="152"/>
    </row>
    <row r="15228" s="22" customFormat="1" spans="1:2">
      <c r="A15228" s="102"/>
      <c r="B15228" s="152"/>
    </row>
    <row r="15229" s="22" customFormat="1" spans="1:2">
      <c r="A15229" s="102"/>
      <c r="B15229" s="152"/>
    </row>
    <row r="15230" s="22" customFormat="1" spans="1:2">
      <c r="A15230" s="102"/>
      <c r="B15230" s="152"/>
    </row>
    <row r="15231" s="22" customFormat="1" spans="1:2">
      <c r="A15231" s="102"/>
      <c r="B15231" s="152"/>
    </row>
    <row r="15232" s="22" customFormat="1" spans="1:2">
      <c r="A15232" s="102"/>
      <c r="B15232" s="152"/>
    </row>
    <row r="15233" s="22" customFormat="1" spans="1:2">
      <c r="A15233" s="102"/>
      <c r="B15233" s="152"/>
    </row>
    <row r="15234" s="22" customFormat="1" spans="1:2">
      <c r="A15234" s="102"/>
      <c r="B15234" s="152"/>
    </row>
    <row r="15235" s="22" customFormat="1" spans="1:2">
      <c r="A15235" s="102"/>
      <c r="B15235" s="152"/>
    </row>
    <row r="15236" s="22" customFormat="1" spans="1:2">
      <c r="A15236" s="102"/>
      <c r="B15236" s="152"/>
    </row>
    <row r="15237" s="22" customFormat="1" spans="1:2">
      <c r="A15237" s="102"/>
      <c r="B15237" s="152"/>
    </row>
    <row r="15238" s="22" customFormat="1" spans="1:2">
      <c r="A15238" s="102"/>
      <c r="B15238" s="152"/>
    </row>
    <row r="15239" s="22" customFormat="1" spans="1:2">
      <c r="A15239" s="102"/>
      <c r="B15239" s="152"/>
    </row>
    <row r="15240" s="22" customFormat="1" spans="1:2">
      <c r="A15240" s="102"/>
      <c r="B15240" s="152"/>
    </row>
    <row r="15241" s="22" customFormat="1" spans="1:2">
      <c r="A15241" s="102"/>
      <c r="B15241" s="152"/>
    </row>
    <row r="15242" s="22" customFormat="1" spans="1:2">
      <c r="A15242" s="102"/>
      <c r="B15242" s="152"/>
    </row>
    <row r="15243" s="22" customFormat="1" spans="1:2">
      <c r="A15243" s="102"/>
      <c r="B15243" s="152"/>
    </row>
    <row r="15244" s="22" customFormat="1" spans="1:2">
      <c r="A15244" s="102"/>
      <c r="B15244" s="152"/>
    </row>
    <row r="15245" s="22" customFormat="1" spans="1:2">
      <c r="A15245" s="102"/>
      <c r="B15245" s="152"/>
    </row>
    <row r="15246" s="22" customFormat="1" spans="1:2">
      <c r="A15246" s="102"/>
      <c r="B15246" s="152"/>
    </row>
    <row r="15247" s="22" customFormat="1" spans="1:2">
      <c r="A15247" s="102"/>
      <c r="B15247" s="152"/>
    </row>
    <row r="15248" s="22" customFormat="1" spans="1:2">
      <c r="A15248" s="102"/>
      <c r="B15248" s="152"/>
    </row>
    <row r="15249" s="22" customFormat="1" spans="1:2">
      <c r="A15249" s="102"/>
      <c r="B15249" s="152"/>
    </row>
    <row r="15250" s="22" customFormat="1" spans="1:2">
      <c r="A15250" s="102"/>
      <c r="B15250" s="152"/>
    </row>
    <row r="15251" s="22" customFormat="1" spans="1:2">
      <c r="A15251" s="102"/>
      <c r="B15251" s="152"/>
    </row>
    <row r="15252" s="22" customFormat="1" spans="1:2">
      <c r="A15252" s="102"/>
      <c r="B15252" s="152"/>
    </row>
    <row r="15253" s="22" customFormat="1" spans="1:2">
      <c r="A15253" s="102"/>
      <c r="B15253" s="152"/>
    </row>
    <row r="15254" s="22" customFormat="1" spans="1:2">
      <c r="A15254" s="102"/>
      <c r="B15254" s="152"/>
    </row>
    <row r="15255" s="22" customFormat="1" spans="1:2">
      <c r="A15255" s="102"/>
      <c r="B15255" s="152"/>
    </row>
    <row r="15256" s="22" customFormat="1" spans="1:2">
      <c r="A15256" s="102"/>
      <c r="B15256" s="152"/>
    </row>
    <row r="15257" s="22" customFormat="1" spans="1:2">
      <c r="A15257" s="102"/>
      <c r="B15257" s="152"/>
    </row>
    <row r="15258" s="22" customFormat="1" spans="1:2">
      <c r="A15258" s="102"/>
      <c r="B15258" s="152"/>
    </row>
    <row r="15259" s="22" customFormat="1" spans="1:2">
      <c r="A15259" s="102"/>
      <c r="B15259" s="152"/>
    </row>
    <row r="15260" s="22" customFormat="1" spans="1:2">
      <c r="A15260" s="102"/>
      <c r="B15260" s="152"/>
    </row>
    <row r="15261" s="22" customFormat="1" spans="1:2">
      <c r="A15261" s="102"/>
      <c r="B15261" s="152"/>
    </row>
    <row r="15262" s="22" customFormat="1" spans="1:2">
      <c r="A15262" s="102"/>
      <c r="B15262" s="152"/>
    </row>
    <row r="15263" s="22" customFormat="1" spans="1:2">
      <c r="A15263" s="102"/>
      <c r="B15263" s="152"/>
    </row>
    <row r="15264" s="22" customFormat="1" spans="1:2">
      <c r="A15264" s="102"/>
      <c r="B15264" s="152"/>
    </row>
    <row r="15265" s="22" customFormat="1" spans="1:2">
      <c r="A15265" s="102"/>
      <c r="B15265" s="152"/>
    </row>
    <row r="15266" s="22" customFormat="1" spans="1:2">
      <c r="A15266" s="102"/>
      <c r="B15266" s="152"/>
    </row>
    <row r="15267" s="22" customFormat="1" spans="1:2">
      <c r="A15267" s="102"/>
      <c r="B15267" s="152"/>
    </row>
    <row r="15268" s="22" customFormat="1" spans="1:2">
      <c r="A15268" s="102"/>
      <c r="B15268" s="152"/>
    </row>
    <row r="15269" s="22" customFormat="1" spans="1:2">
      <c r="A15269" s="102"/>
      <c r="B15269" s="152"/>
    </row>
    <row r="15270" s="22" customFormat="1" spans="1:2">
      <c r="A15270" s="102"/>
      <c r="B15270" s="152"/>
    </row>
    <row r="15271" s="22" customFormat="1" spans="1:2">
      <c r="A15271" s="102"/>
      <c r="B15271" s="152"/>
    </row>
    <row r="15272" s="22" customFormat="1" spans="1:2">
      <c r="A15272" s="102"/>
      <c r="B15272" s="152"/>
    </row>
    <row r="15273" s="22" customFormat="1" spans="1:2">
      <c r="A15273" s="102"/>
      <c r="B15273" s="152"/>
    </row>
    <row r="15274" s="22" customFormat="1" spans="1:2">
      <c r="A15274" s="102"/>
      <c r="B15274" s="152"/>
    </row>
    <row r="15275" s="22" customFormat="1" spans="1:2">
      <c r="A15275" s="102"/>
      <c r="B15275" s="152"/>
    </row>
    <row r="15276" s="22" customFormat="1" spans="1:2">
      <c r="A15276" s="102"/>
      <c r="B15276" s="152"/>
    </row>
    <row r="15277" s="22" customFormat="1" spans="1:2">
      <c r="A15277" s="102"/>
      <c r="B15277" s="152"/>
    </row>
    <row r="15278" s="22" customFormat="1" spans="1:2">
      <c r="A15278" s="102"/>
      <c r="B15278" s="152"/>
    </row>
    <row r="15279" s="22" customFormat="1" spans="1:2">
      <c r="A15279" s="102"/>
      <c r="B15279" s="152"/>
    </row>
    <row r="15280" s="22" customFormat="1" spans="1:2">
      <c r="A15280" s="102"/>
      <c r="B15280" s="152"/>
    </row>
    <row r="15281" s="22" customFormat="1" spans="1:2">
      <c r="A15281" s="102"/>
      <c r="B15281" s="152"/>
    </row>
    <row r="15282" s="22" customFormat="1" spans="1:2">
      <c r="A15282" s="102"/>
      <c r="B15282" s="152"/>
    </row>
    <row r="15283" s="22" customFormat="1" spans="1:2">
      <c r="A15283" s="102"/>
      <c r="B15283" s="152"/>
    </row>
    <row r="15284" s="22" customFormat="1" spans="1:2">
      <c r="A15284" s="102"/>
      <c r="B15284" s="152"/>
    </row>
    <row r="15285" s="22" customFormat="1" spans="1:2">
      <c r="A15285" s="102"/>
      <c r="B15285" s="152"/>
    </row>
    <row r="15286" s="22" customFormat="1" spans="1:2">
      <c r="A15286" s="102"/>
      <c r="B15286" s="152"/>
    </row>
    <row r="15287" s="22" customFormat="1" spans="1:2">
      <c r="A15287" s="102"/>
      <c r="B15287" s="152"/>
    </row>
    <row r="15288" s="22" customFormat="1" spans="1:2">
      <c r="A15288" s="102"/>
      <c r="B15288" s="152"/>
    </row>
    <row r="15289" s="22" customFormat="1" spans="1:2">
      <c r="A15289" s="102"/>
      <c r="B15289" s="152"/>
    </row>
    <row r="15290" s="22" customFormat="1" spans="1:2">
      <c r="A15290" s="102"/>
      <c r="B15290" s="152"/>
    </row>
    <row r="15291" s="22" customFormat="1" spans="1:2">
      <c r="A15291" s="102"/>
      <c r="B15291" s="152"/>
    </row>
    <row r="15292" s="22" customFormat="1" spans="1:2">
      <c r="A15292" s="102"/>
      <c r="B15292" s="152"/>
    </row>
    <row r="15293" s="22" customFormat="1" spans="1:2">
      <c r="A15293" s="102"/>
      <c r="B15293" s="152"/>
    </row>
    <row r="15294" s="22" customFormat="1" spans="1:2">
      <c r="A15294" s="102"/>
      <c r="B15294" s="152"/>
    </row>
    <row r="15295" s="22" customFormat="1" spans="1:2">
      <c r="A15295" s="102"/>
      <c r="B15295" s="152"/>
    </row>
    <row r="15296" s="22" customFormat="1" spans="1:2">
      <c r="A15296" s="102"/>
      <c r="B15296" s="152"/>
    </row>
    <row r="15297" s="22" customFormat="1" spans="1:2">
      <c r="A15297" s="102"/>
      <c r="B15297" s="152"/>
    </row>
    <row r="15298" s="22" customFormat="1" spans="1:2">
      <c r="A15298" s="102"/>
      <c r="B15298" s="152"/>
    </row>
    <row r="15299" s="22" customFormat="1" spans="1:2">
      <c r="A15299" s="102"/>
      <c r="B15299" s="152"/>
    </row>
    <row r="15300" s="22" customFormat="1" spans="1:2">
      <c r="A15300" s="102"/>
      <c r="B15300" s="152"/>
    </row>
    <row r="15301" s="22" customFormat="1" spans="1:2">
      <c r="A15301" s="102"/>
      <c r="B15301" s="152"/>
    </row>
    <row r="15302" s="22" customFormat="1" spans="1:2">
      <c r="A15302" s="102"/>
      <c r="B15302" s="152"/>
    </row>
    <row r="15303" s="22" customFormat="1" spans="1:2">
      <c r="A15303" s="102"/>
      <c r="B15303" s="152"/>
    </row>
    <row r="15304" s="22" customFormat="1" spans="1:2">
      <c r="A15304" s="102"/>
      <c r="B15304" s="152"/>
    </row>
    <row r="15305" s="22" customFormat="1" spans="1:2">
      <c r="A15305" s="102"/>
      <c r="B15305" s="152"/>
    </row>
    <row r="15306" s="22" customFormat="1" spans="1:2">
      <c r="A15306" s="102"/>
      <c r="B15306" s="152"/>
    </row>
    <row r="15307" s="22" customFormat="1" spans="1:2">
      <c r="A15307" s="102"/>
      <c r="B15307" s="152"/>
    </row>
    <row r="15308" s="22" customFormat="1" spans="1:2">
      <c r="A15308" s="102"/>
      <c r="B15308" s="152"/>
    </row>
    <row r="15309" s="22" customFormat="1" spans="1:2">
      <c r="A15309" s="102"/>
      <c r="B15309" s="152"/>
    </row>
    <row r="15310" s="22" customFormat="1" spans="1:2">
      <c r="A15310" s="102"/>
      <c r="B15310" s="152"/>
    </row>
    <row r="15311" s="22" customFormat="1" spans="1:2">
      <c r="A15311" s="102"/>
      <c r="B15311" s="152"/>
    </row>
    <row r="15312" s="22" customFormat="1" spans="1:2">
      <c r="A15312" s="102"/>
      <c r="B15312" s="152"/>
    </row>
    <row r="15313" s="22" customFormat="1" spans="1:2">
      <c r="A15313" s="102"/>
      <c r="B15313" s="152"/>
    </row>
    <row r="15314" s="22" customFormat="1" spans="1:2">
      <c r="A15314" s="102"/>
      <c r="B15314" s="152"/>
    </row>
    <row r="15315" s="22" customFormat="1" spans="1:2">
      <c r="A15315" s="102"/>
      <c r="B15315" s="152"/>
    </row>
    <row r="15316" s="22" customFormat="1" spans="1:2">
      <c r="A15316" s="102"/>
      <c r="B15316" s="152"/>
    </row>
    <row r="15317" s="22" customFormat="1" spans="1:2">
      <c r="A15317" s="102"/>
      <c r="B15317" s="152"/>
    </row>
    <row r="15318" s="22" customFormat="1" spans="1:2">
      <c r="A15318" s="102"/>
      <c r="B15318" s="152"/>
    </row>
    <row r="15319" s="22" customFormat="1" spans="1:2">
      <c r="A15319" s="102"/>
      <c r="B15319" s="152"/>
    </row>
    <row r="15320" s="22" customFormat="1" spans="1:2">
      <c r="A15320" s="102"/>
      <c r="B15320" s="152"/>
    </row>
    <row r="15321" s="22" customFormat="1" spans="1:2">
      <c r="A15321" s="102"/>
      <c r="B15321" s="152"/>
    </row>
    <row r="15322" s="22" customFormat="1" spans="1:2">
      <c r="A15322" s="102"/>
      <c r="B15322" s="152"/>
    </row>
    <row r="15323" s="22" customFormat="1" spans="1:2">
      <c r="A15323" s="102"/>
      <c r="B15323" s="152"/>
    </row>
    <row r="15324" s="22" customFormat="1" spans="1:2">
      <c r="A15324" s="102"/>
      <c r="B15324" s="152"/>
    </row>
    <row r="15325" s="22" customFormat="1" spans="1:2">
      <c r="A15325" s="102"/>
      <c r="B15325" s="152"/>
    </row>
    <row r="15326" s="22" customFormat="1" spans="1:2">
      <c r="A15326" s="102"/>
      <c r="B15326" s="152"/>
    </row>
    <row r="15327" s="22" customFormat="1" spans="1:2">
      <c r="A15327" s="102"/>
      <c r="B15327" s="152"/>
    </row>
    <row r="15328" s="22" customFormat="1" spans="1:2">
      <c r="A15328" s="102"/>
      <c r="B15328" s="152"/>
    </row>
    <row r="15329" s="22" customFormat="1" spans="1:2">
      <c r="A15329" s="102"/>
      <c r="B15329" s="152"/>
    </row>
    <row r="15330" s="22" customFormat="1" spans="1:2">
      <c r="A15330" s="102"/>
      <c r="B15330" s="152"/>
    </row>
    <row r="15331" s="22" customFormat="1" spans="1:2">
      <c r="A15331" s="102"/>
      <c r="B15331" s="152"/>
    </row>
    <row r="15332" s="22" customFormat="1" spans="1:2">
      <c r="A15332" s="102"/>
      <c r="B15332" s="152"/>
    </row>
    <row r="15333" s="22" customFormat="1" spans="1:2">
      <c r="A15333" s="102"/>
      <c r="B15333" s="152"/>
    </row>
    <row r="15334" s="22" customFormat="1" spans="1:2">
      <c r="A15334" s="102"/>
      <c r="B15334" s="152"/>
    </row>
    <row r="15335" s="22" customFormat="1" spans="1:2">
      <c r="A15335" s="102"/>
      <c r="B15335" s="152"/>
    </row>
    <row r="15336" s="22" customFormat="1" spans="1:2">
      <c r="A15336" s="102"/>
      <c r="B15336" s="152"/>
    </row>
    <row r="15337" s="22" customFormat="1" spans="1:2">
      <c r="A15337" s="102"/>
      <c r="B15337" s="152"/>
    </row>
    <row r="15338" s="22" customFormat="1" spans="1:2">
      <c r="A15338" s="102"/>
      <c r="B15338" s="152"/>
    </row>
    <row r="15339" s="22" customFormat="1" spans="1:2">
      <c r="A15339" s="102"/>
      <c r="B15339" s="152"/>
    </row>
    <row r="15340" s="22" customFormat="1" spans="1:2">
      <c r="A15340" s="102"/>
      <c r="B15340" s="152"/>
    </row>
    <row r="15341" s="22" customFormat="1" spans="1:2">
      <c r="A15341" s="102"/>
      <c r="B15341" s="152"/>
    </row>
    <row r="15342" s="22" customFormat="1" spans="1:2">
      <c r="A15342" s="102"/>
      <c r="B15342" s="152"/>
    </row>
    <row r="15343" s="22" customFormat="1" spans="1:2">
      <c r="A15343" s="102"/>
      <c r="B15343" s="152"/>
    </row>
    <row r="15344" s="22" customFormat="1" spans="1:2">
      <c r="A15344" s="102"/>
      <c r="B15344" s="152"/>
    </row>
    <row r="15345" s="22" customFormat="1" spans="1:2">
      <c r="A15345" s="102"/>
      <c r="B15345" s="152"/>
    </row>
    <row r="15346" s="22" customFormat="1" spans="1:2">
      <c r="A15346" s="102"/>
      <c r="B15346" s="152"/>
    </row>
    <row r="15347" s="22" customFormat="1" spans="1:2">
      <c r="A15347" s="102"/>
      <c r="B15347" s="152"/>
    </row>
    <row r="15348" s="22" customFormat="1" spans="1:2">
      <c r="A15348" s="102"/>
      <c r="B15348" s="152"/>
    </row>
    <row r="15349" s="22" customFormat="1" spans="1:2">
      <c r="A15349" s="102"/>
      <c r="B15349" s="152"/>
    </row>
    <row r="15350" s="22" customFormat="1" spans="1:2">
      <c r="A15350" s="102"/>
      <c r="B15350" s="152"/>
    </row>
    <row r="15351" s="22" customFormat="1" spans="1:2">
      <c r="A15351" s="102"/>
      <c r="B15351" s="152"/>
    </row>
    <row r="15352" s="22" customFormat="1" spans="1:2">
      <c r="A15352" s="102"/>
      <c r="B15352" s="152"/>
    </row>
    <row r="15353" s="22" customFormat="1" spans="1:2">
      <c r="A15353" s="102"/>
      <c r="B15353" s="152"/>
    </row>
    <row r="15354" s="22" customFormat="1" spans="1:2">
      <c r="A15354" s="102"/>
      <c r="B15354" s="152"/>
    </row>
    <row r="15355" s="22" customFormat="1" spans="1:2">
      <c r="A15355" s="102"/>
      <c r="B15355" s="152"/>
    </row>
    <row r="15356" s="22" customFormat="1" spans="1:2">
      <c r="A15356" s="102"/>
      <c r="B15356" s="152"/>
    </row>
    <row r="15357" s="22" customFormat="1" spans="1:2">
      <c r="A15357" s="102"/>
      <c r="B15357" s="152"/>
    </row>
    <row r="15358" s="22" customFormat="1" spans="1:2">
      <c r="A15358" s="102"/>
      <c r="B15358" s="152"/>
    </row>
    <row r="15359" s="22" customFormat="1" spans="1:2">
      <c r="A15359" s="102"/>
      <c r="B15359" s="152"/>
    </row>
    <row r="15360" s="22" customFormat="1" spans="1:2">
      <c r="A15360" s="102"/>
      <c r="B15360" s="152"/>
    </row>
    <row r="15361" s="22" customFormat="1" spans="1:2">
      <c r="A15361" s="102"/>
      <c r="B15361" s="152"/>
    </row>
    <row r="15362" s="22" customFormat="1" spans="1:2">
      <c r="A15362" s="102"/>
      <c r="B15362" s="152"/>
    </row>
    <row r="15363" s="22" customFormat="1" spans="1:2">
      <c r="A15363" s="102"/>
      <c r="B15363" s="152"/>
    </row>
    <row r="15364" s="22" customFormat="1" spans="1:2">
      <c r="A15364" s="102"/>
      <c r="B15364" s="152"/>
    </row>
    <row r="15365" s="22" customFormat="1" spans="1:2">
      <c r="A15365" s="102"/>
      <c r="B15365" s="152"/>
    </row>
    <row r="15366" s="22" customFormat="1" spans="1:2">
      <c r="A15366" s="102"/>
      <c r="B15366" s="152"/>
    </row>
    <row r="15367" s="22" customFormat="1" spans="1:2">
      <c r="A15367" s="102"/>
      <c r="B15367" s="152"/>
    </row>
    <row r="15368" s="22" customFormat="1" spans="1:2">
      <c r="A15368" s="102"/>
      <c r="B15368" s="152"/>
    </row>
    <row r="15369" s="22" customFormat="1" spans="1:2">
      <c r="A15369" s="102"/>
      <c r="B15369" s="152"/>
    </row>
    <row r="15370" s="22" customFormat="1" spans="1:2">
      <c r="A15370" s="102"/>
      <c r="B15370" s="152"/>
    </row>
    <row r="15371" s="22" customFormat="1" spans="1:2">
      <c r="A15371" s="102"/>
      <c r="B15371" s="152"/>
    </row>
    <row r="15372" s="22" customFormat="1" spans="1:2">
      <c r="A15372" s="102"/>
      <c r="B15372" s="152"/>
    </row>
    <row r="15373" s="22" customFormat="1" spans="1:2">
      <c r="A15373" s="102"/>
      <c r="B15373" s="152"/>
    </row>
    <row r="15374" s="22" customFormat="1" spans="1:2">
      <c r="A15374" s="102"/>
      <c r="B15374" s="152"/>
    </row>
    <row r="15375" s="22" customFormat="1" spans="1:2">
      <c r="A15375" s="102"/>
      <c r="B15375" s="152"/>
    </row>
    <row r="15376" s="22" customFormat="1" spans="1:2">
      <c r="A15376" s="102"/>
      <c r="B15376" s="152"/>
    </row>
    <row r="15377" s="22" customFormat="1" spans="1:2">
      <c r="A15377" s="102"/>
      <c r="B15377" s="152"/>
    </row>
    <row r="15378" s="22" customFormat="1" spans="1:2">
      <c r="A15378" s="102"/>
      <c r="B15378" s="152"/>
    </row>
    <row r="15379" s="22" customFormat="1" spans="1:2">
      <c r="A15379" s="102"/>
      <c r="B15379" s="152"/>
    </row>
    <row r="15380" s="22" customFormat="1" spans="1:2">
      <c r="A15380" s="102"/>
      <c r="B15380" s="152"/>
    </row>
    <row r="15381" s="22" customFormat="1" spans="1:2">
      <c r="A15381" s="102"/>
      <c r="B15381" s="152"/>
    </row>
    <row r="15382" s="22" customFormat="1" spans="1:2">
      <c r="A15382" s="102"/>
      <c r="B15382" s="152"/>
    </row>
    <row r="15383" s="22" customFormat="1" spans="1:2">
      <c r="A15383" s="102"/>
      <c r="B15383" s="152"/>
    </row>
    <row r="15384" s="22" customFormat="1" spans="1:2">
      <c r="A15384" s="102"/>
      <c r="B15384" s="152"/>
    </row>
    <row r="15385" s="22" customFormat="1" spans="1:2">
      <c r="A15385" s="102"/>
      <c r="B15385" s="152"/>
    </row>
    <row r="15386" s="22" customFormat="1" spans="1:2">
      <c r="A15386" s="102"/>
      <c r="B15386" s="152"/>
    </row>
    <row r="15387" s="22" customFormat="1" spans="1:2">
      <c r="A15387" s="102"/>
      <c r="B15387" s="152"/>
    </row>
    <row r="15388" s="22" customFormat="1" spans="1:2">
      <c r="A15388" s="102"/>
      <c r="B15388" s="152"/>
    </row>
    <row r="15389" s="22" customFormat="1" spans="1:2">
      <c r="A15389" s="102"/>
      <c r="B15389" s="152"/>
    </row>
    <row r="15390" s="22" customFormat="1" spans="1:2">
      <c r="A15390" s="102"/>
      <c r="B15390" s="152"/>
    </row>
    <row r="15391" s="22" customFormat="1" spans="1:2">
      <c r="A15391" s="102"/>
      <c r="B15391" s="152"/>
    </row>
    <row r="15392" s="22" customFormat="1" spans="1:2">
      <c r="A15392" s="102"/>
      <c r="B15392" s="152"/>
    </row>
    <row r="15393" s="22" customFormat="1" spans="1:2">
      <c r="A15393" s="102"/>
      <c r="B15393" s="152"/>
    </row>
    <row r="15394" s="22" customFormat="1" spans="1:2">
      <c r="A15394" s="102"/>
      <c r="B15394" s="152"/>
    </row>
    <row r="15395" s="22" customFormat="1" spans="1:2">
      <c r="A15395" s="102"/>
      <c r="B15395" s="152"/>
    </row>
    <row r="15396" s="22" customFormat="1" spans="1:2">
      <c r="A15396" s="102"/>
      <c r="B15396" s="152"/>
    </row>
    <row r="15397" s="22" customFormat="1" spans="1:2">
      <c r="A15397" s="102"/>
      <c r="B15397" s="152"/>
    </row>
    <row r="15398" s="22" customFormat="1" spans="1:2">
      <c r="A15398" s="102"/>
      <c r="B15398" s="152"/>
    </row>
    <row r="15399" s="22" customFormat="1" spans="1:2">
      <c r="A15399" s="102"/>
      <c r="B15399" s="152"/>
    </row>
    <row r="15400" s="22" customFormat="1" spans="1:2">
      <c r="A15400" s="102"/>
      <c r="B15400" s="152"/>
    </row>
    <row r="15401" s="22" customFormat="1" spans="1:2">
      <c r="A15401" s="102"/>
      <c r="B15401" s="152"/>
    </row>
    <row r="15402" s="22" customFormat="1" spans="1:2">
      <c r="A15402" s="102"/>
      <c r="B15402" s="152"/>
    </row>
    <row r="15403" s="22" customFormat="1" spans="1:2">
      <c r="A15403" s="102"/>
      <c r="B15403" s="152"/>
    </row>
    <row r="15404" s="22" customFormat="1" spans="1:2">
      <c r="A15404" s="102"/>
      <c r="B15404" s="152"/>
    </row>
    <row r="15405" s="22" customFormat="1" spans="1:2">
      <c r="A15405" s="102"/>
      <c r="B15405" s="152"/>
    </row>
    <row r="15406" s="22" customFormat="1" spans="1:2">
      <c r="A15406" s="102"/>
      <c r="B15406" s="152"/>
    </row>
    <row r="15407" s="22" customFormat="1" spans="1:2">
      <c r="A15407" s="102"/>
      <c r="B15407" s="152"/>
    </row>
    <row r="15408" s="22" customFormat="1" spans="1:2">
      <c r="A15408" s="102"/>
      <c r="B15408" s="152"/>
    </row>
    <row r="15409" s="22" customFormat="1" spans="1:2">
      <c r="A15409" s="102"/>
      <c r="B15409" s="152"/>
    </row>
    <row r="15410" s="22" customFormat="1" spans="1:2">
      <c r="A15410" s="102"/>
      <c r="B15410" s="152"/>
    </row>
    <row r="15411" s="22" customFormat="1" spans="1:2">
      <c r="A15411" s="102"/>
      <c r="B15411" s="152"/>
    </row>
    <row r="15412" s="22" customFormat="1" spans="1:2">
      <c r="A15412" s="102"/>
      <c r="B15412" s="152"/>
    </row>
    <row r="15413" s="22" customFormat="1" spans="1:2">
      <c r="A15413" s="102"/>
      <c r="B15413" s="152"/>
    </row>
    <row r="15414" s="22" customFormat="1" spans="1:2">
      <c r="A15414" s="102"/>
      <c r="B15414" s="152"/>
    </row>
    <row r="15415" s="22" customFormat="1" spans="1:2">
      <c r="A15415" s="102"/>
      <c r="B15415" s="152"/>
    </row>
    <row r="15416" s="22" customFormat="1" spans="1:2">
      <c r="A15416" s="102"/>
      <c r="B15416" s="152"/>
    </row>
    <row r="15417" s="22" customFormat="1" spans="1:2">
      <c r="A15417" s="102"/>
      <c r="B15417" s="152"/>
    </row>
    <row r="15418" s="22" customFormat="1" spans="1:2">
      <c r="A15418" s="102"/>
      <c r="B15418" s="152"/>
    </row>
    <row r="15419" s="22" customFormat="1" spans="1:2">
      <c r="A15419" s="102"/>
      <c r="B15419" s="152"/>
    </row>
    <row r="15420" s="22" customFormat="1" spans="1:2">
      <c r="A15420" s="102"/>
      <c r="B15420" s="152"/>
    </row>
    <row r="15421" s="22" customFormat="1" spans="1:2">
      <c r="A15421" s="102"/>
      <c r="B15421" s="152"/>
    </row>
    <row r="15422" s="22" customFormat="1" spans="1:2">
      <c r="A15422" s="102"/>
      <c r="B15422" s="152"/>
    </row>
    <row r="15423" s="22" customFormat="1" spans="1:2">
      <c r="A15423" s="102"/>
      <c r="B15423" s="152"/>
    </row>
    <row r="15424" s="22" customFormat="1" spans="1:2">
      <c r="A15424" s="102"/>
      <c r="B15424" s="152"/>
    </row>
    <row r="15425" s="22" customFormat="1" spans="1:2">
      <c r="A15425" s="102"/>
      <c r="B15425" s="152"/>
    </row>
    <row r="15426" s="22" customFormat="1" spans="1:2">
      <c r="A15426" s="102"/>
      <c r="B15426" s="152"/>
    </row>
    <row r="15427" s="22" customFormat="1" spans="1:2">
      <c r="A15427" s="102"/>
      <c r="B15427" s="152"/>
    </row>
    <row r="15428" s="22" customFormat="1" spans="1:2">
      <c r="A15428" s="102"/>
      <c r="B15428" s="152"/>
    </row>
    <row r="15429" s="22" customFormat="1" spans="1:2">
      <c r="A15429" s="102"/>
      <c r="B15429" s="152"/>
    </row>
    <row r="15430" s="22" customFormat="1" spans="1:2">
      <c r="A15430" s="102"/>
      <c r="B15430" s="152"/>
    </row>
    <row r="15431" s="22" customFormat="1" spans="1:2">
      <c r="A15431" s="102"/>
      <c r="B15431" s="152"/>
    </row>
    <row r="15432" s="22" customFormat="1" spans="1:2">
      <c r="A15432" s="102"/>
      <c r="B15432" s="152"/>
    </row>
    <row r="15433" s="22" customFormat="1" spans="1:2">
      <c r="A15433" s="102"/>
      <c r="B15433" s="152"/>
    </row>
    <row r="15434" s="22" customFormat="1" spans="1:2">
      <c r="A15434" s="102"/>
      <c r="B15434" s="152"/>
    </row>
    <row r="15435" s="22" customFormat="1" spans="1:2">
      <c r="A15435" s="102"/>
      <c r="B15435" s="152"/>
    </row>
    <row r="15436" s="22" customFormat="1" spans="1:2">
      <c r="A15436" s="102"/>
      <c r="B15436" s="152"/>
    </row>
    <row r="15437" s="22" customFormat="1" spans="1:2">
      <c r="A15437" s="102"/>
      <c r="B15437" s="152"/>
    </row>
    <row r="15438" s="22" customFormat="1" spans="1:2">
      <c r="A15438" s="102"/>
      <c r="B15438" s="152"/>
    </row>
    <row r="15439" s="22" customFormat="1" spans="1:2">
      <c r="A15439" s="102"/>
      <c r="B15439" s="152"/>
    </row>
    <row r="15440" s="22" customFormat="1" spans="1:2">
      <c r="A15440" s="102"/>
      <c r="B15440" s="152"/>
    </row>
    <row r="15441" s="22" customFormat="1" spans="1:2">
      <c r="A15441" s="102"/>
      <c r="B15441" s="152"/>
    </row>
    <row r="15442" s="22" customFormat="1" spans="1:2">
      <c r="A15442" s="102"/>
      <c r="B15442" s="152"/>
    </row>
    <row r="15443" s="22" customFormat="1" spans="1:2">
      <c r="A15443" s="102"/>
      <c r="B15443" s="152"/>
    </row>
    <row r="15444" s="22" customFormat="1" spans="1:2">
      <c r="A15444" s="102"/>
      <c r="B15444" s="152"/>
    </row>
    <row r="15445" s="22" customFormat="1" spans="1:2">
      <c r="A15445" s="102"/>
      <c r="B15445" s="152"/>
    </row>
    <row r="15446" s="22" customFormat="1" spans="1:2">
      <c r="A15446" s="102"/>
      <c r="B15446" s="152"/>
    </row>
    <row r="15447" s="22" customFormat="1" spans="1:2">
      <c r="A15447" s="102"/>
      <c r="B15447" s="152"/>
    </row>
    <row r="15448" s="22" customFormat="1" spans="1:2">
      <c r="A15448" s="102"/>
      <c r="B15448" s="152"/>
    </row>
    <row r="15449" s="22" customFormat="1" spans="1:2">
      <c r="A15449" s="102"/>
      <c r="B15449" s="152"/>
    </row>
    <row r="15450" s="22" customFormat="1" spans="1:2">
      <c r="A15450" s="102"/>
      <c r="B15450" s="152"/>
    </row>
    <row r="15451" s="22" customFormat="1" spans="1:2">
      <c r="A15451" s="102"/>
      <c r="B15451" s="152"/>
    </row>
    <row r="15452" s="22" customFormat="1" spans="1:2">
      <c r="A15452" s="102"/>
      <c r="B15452" s="152"/>
    </row>
    <row r="15453" s="22" customFormat="1" spans="1:2">
      <c r="A15453" s="102"/>
      <c r="B15453" s="152"/>
    </row>
    <row r="15454" s="22" customFormat="1" spans="1:2">
      <c r="A15454" s="102"/>
      <c r="B15454" s="152"/>
    </row>
    <row r="15455" s="22" customFormat="1" spans="1:2">
      <c r="A15455" s="102"/>
      <c r="B15455" s="152"/>
    </row>
    <row r="15456" s="22" customFormat="1" spans="1:2">
      <c r="A15456" s="102"/>
      <c r="B15456" s="152"/>
    </row>
    <row r="15457" s="22" customFormat="1" spans="1:2">
      <c r="A15457" s="102"/>
      <c r="B15457" s="152"/>
    </row>
    <row r="15458" s="22" customFormat="1" spans="1:2">
      <c r="A15458" s="102"/>
      <c r="B15458" s="152"/>
    </row>
    <row r="15459" s="22" customFormat="1" spans="1:2">
      <c r="A15459" s="102"/>
      <c r="B15459" s="152"/>
    </row>
    <row r="15460" s="22" customFormat="1" spans="1:2">
      <c r="A15460" s="102"/>
      <c r="B15460" s="152"/>
    </row>
    <row r="15461" s="22" customFormat="1" spans="1:2">
      <c r="A15461" s="102"/>
      <c r="B15461" s="152"/>
    </row>
    <row r="15462" s="22" customFormat="1" spans="1:2">
      <c r="A15462" s="102"/>
      <c r="B15462" s="152"/>
    </row>
    <row r="15463" s="22" customFormat="1" spans="1:2">
      <c r="A15463" s="102"/>
      <c r="B15463" s="152"/>
    </row>
    <row r="15464" s="22" customFormat="1" spans="1:2">
      <c r="A15464" s="102"/>
      <c r="B15464" s="152"/>
    </row>
    <row r="15465" s="22" customFormat="1" spans="1:2">
      <c r="A15465" s="102"/>
      <c r="B15465" s="152"/>
    </row>
    <row r="15466" s="22" customFormat="1" spans="1:2">
      <c r="A15466" s="102"/>
      <c r="B15466" s="152"/>
    </row>
    <row r="15467" s="22" customFormat="1" spans="1:2">
      <c r="A15467" s="102"/>
      <c r="B15467" s="152"/>
    </row>
    <row r="15468" s="22" customFormat="1" spans="1:2">
      <c r="A15468" s="102"/>
      <c r="B15468" s="152"/>
    </row>
    <row r="15469" s="22" customFormat="1" spans="1:2">
      <c r="A15469" s="102"/>
      <c r="B15469" s="152"/>
    </row>
    <row r="15470" s="22" customFormat="1" spans="1:2">
      <c r="A15470" s="102"/>
      <c r="B15470" s="152"/>
    </row>
    <row r="15471" s="22" customFormat="1" spans="1:2">
      <c r="A15471" s="102"/>
      <c r="B15471" s="152"/>
    </row>
    <row r="15472" s="22" customFormat="1" spans="1:2">
      <c r="A15472" s="102"/>
      <c r="B15472" s="152"/>
    </row>
    <row r="15473" s="22" customFormat="1" spans="1:2">
      <c r="A15473" s="102"/>
      <c r="B15473" s="152"/>
    </row>
    <row r="15474" s="22" customFormat="1" spans="1:2">
      <c r="A15474" s="102"/>
      <c r="B15474" s="152"/>
    </row>
    <row r="15475" s="22" customFormat="1" spans="1:2">
      <c r="A15475" s="102"/>
      <c r="B15475" s="152"/>
    </row>
    <row r="15476" s="22" customFormat="1" spans="1:2">
      <c r="A15476" s="102"/>
      <c r="B15476" s="152"/>
    </row>
    <row r="15477" s="22" customFormat="1" spans="1:2">
      <c r="A15477" s="102"/>
      <c r="B15477" s="152"/>
    </row>
    <row r="15478" s="22" customFormat="1" spans="1:2">
      <c r="A15478" s="102"/>
      <c r="B15478" s="152"/>
    </row>
    <row r="15479" s="22" customFormat="1" spans="1:2">
      <c r="A15479" s="102"/>
      <c r="B15479" s="152"/>
    </row>
    <row r="15480" s="22" customFormat="1" spans="1:2">
      <c r="A15480" s="102"/>
      <c r="B15480" s="152"/>
    </row>
    <row r="15481" s="22" customFormat="1" spans="1:2">
      <c r="A15481" s="102"/>
      <c r="B15481" s="152"/>
    </row>
    <row r="15482" s="22" customFormat="1" spans="1:2">
      <c r="A15482" s="102"/>
      <c r="B15482" s="152"/>
    </row>
    <row r="15483" s="22" customFormat="1" spans="1:2">
      <c r="A15483" s="102"/>
      <c r="B15483" s="152"/>
    </row>
    <row r="15484" s="22" customFormat="1" spans="1:2">
      <c r="A15484" s="102"/>
      <c r="B15484" s="152"/>
    </row>
    <row r="15485" s="22" customFormat="1" spans="1:2">
      <c r="A15485" s="102"/>
      <c r="B15485" s="152"/>
    </row>
    <row r="15486" s="22" customFormat="1" spans="1:2">
      <c r="A15486" s="102"/>
      <c r="B15486" s="152"/>
    </row>
    <row r="15487" s="22" customFormat="1" spans="1:2">
      <c r="A15487" s="102"/>
      <c r="B15487" s="152"/>
    </row>
    <row r="15488" s="22" customFormat="1" spans="1:2">
      <c r="A15488" s="102"/>
      <c r="B15488" s="152"/>
    </row>
    <row r="15489" s="22" customFormat="1" spans="1:2">
      <c r="A15489" s="102"/>
      <c r="B15489" s="152"/>
    </row>
    <row r="15490" s="22" customFormat="1" spans="1:2">
      <c r="A15490" s="102"/>
      <c r="B15490" s="152"/>
    </row>
    <row r="15491" s="22" customFormat="1" spans="1:2">
      <c r="A15491" s="102"/>
      <c r="B15491" s="152"/>
    </row>
    <row r="15492" s="22" customFormat="1" spans="1:2">
      <c r="A15492" s="102"/>
      <c r="B15492" s="152"/>
    </row>
    <row r="15493" s="22" customFormat="1" spans="1:2">
      <c r="A15493" s="102"/>
      <c r="B15493" s="152"/>
    </row>
    <row r="15494" s="22" customFormat="1" spans="1:2">
      <c r="A15494" s="102"/>
      <c r="B15494" s="152"/>
    </row>
    <row r="15495" s="22" customFormat="1" spans="1:2">
      <c r="A15495" s="102"/>
      <c r="B15495" s="152"/>
    </row>
    <row r="15496" s="22" customFormat="1" spans="1:2">
      <c r="A15496" s="102"/>
      <c r="B15496" s="152"/>
    </row>
    <row r="15497" s="22" customFormat="1" spans="1:2">
      <c r="A15497" s="102"/>
      <c r="B15497" s="152"/>
    </row>
    <row r="15498" s="22" customFormat="1" spans="1:2">
      <c r="A15498" s="102"/>
      <c r="B15498" s="152"/>
    </row>
    <row r="15499" s="22" customFormat="1" spans="1:2">
      <c r="A15499" s="102"/>
      <c r="B15499" s="152"/>
    </row>
    <row r="15500" s="22" customFormat="1" spans="1:2">
      <c r="A15500" s="102"/>
      <c r="B15500" s="152"/>
    </row>
    <row r="15501" s="22" customFormat="1" spans="1:2">
      <c r="A15501" s="102"/>
      <c r="B15501" s="152"/>
    </row>
    <row r="15502" s="22" customFormat="1" spans="1:2">
      <c r="A15502" s="102"/>
      <c r="B15502" s="152"/>
    </row>
    <row r="15503" s="22" customFormat="1" spans="1:2">
      <c r="A15503" s="102"/>
      <c r="B15503" s="152"/>
    </row>
    <row r="15504" s="22" customFormat="1" spans="1:2">
      <c r="A15504" s="102"/>
      <c r="B15504" s="152"/>
    </row>
    <row r="15505" s="22" customFormat="1" spans="1:2">
      <c r="A15505" s="102"/>
      <c r="B15505" s="152"/>
    </row>
    <row r="15506" s="22" customFormat="1" spans="1:2">
      <c r="A15506" s="102"/>
      <c r="B15506" s="152"/>
    </row>
    <row r="15507" s="22" customFormat="1" spans="1:2">
      <c r="A15507" s="102"/>
      <c r="B15507" s="152"/>
    </row>
    <row r="15508" s="22" customFormat="1" spans="1:2">
      <c r="A15508" s="102"/>
      <c r="B15508" s="152"/>
    </row>
    <row r="15509" s="22" customFormat="1" spans="1:2">
      <c r="A15509" s="102"/>
      <c r="B15509" s="152"/>
    </row>
    <row r="15510" s="22" customFormat="1" spans="1:2">
      <c r="A15510" s="102"/>
      <c r="B15510" s="152"/>
    </row>
    <row r="15511" s="22" customFormat="1" spans="1:2">
      <c r="A15511" s="102"/>
      <c r="B15511" s="152"/>
    </row>
    <row r="15512" s="22" customFormat="1" spans="1:2">
      <c r="A15512" s="102"/>
      <c r="B15512" s="152"/>
    </row>
    <row r="15513" s="22" customFormat="1" spans="1:2">
      <c r="A15513" s="102"/>
      <c r="B15513" s="152"/>
    </row>
    <row r="15514" s="22" customFormat="1" spans="1:2">
      <c r="A15514" s="102"/>
      <c r="B15514" s="152"/>
    </row>
    <row r="15515" s="22" customFormat="1" spans="1:2">
      <c r="A15515" s="102"/>
      <c r="B15515" s="152"/>
    </row>
    <row r="15516" s="22" customFormat="1" spans="1:2">
      <c r="A15516" s="102"/>
      <c r="B15516" s="152"/>
    </row>
    <row r="15517" s="22" customFormat="1" spans="1:2">
      <c r="A15517" s="102"/>
      <c r="B15517" s="152"/>
    </row>
    <row r="15518" s="22" customFormat="1" spans="1:2">
      <c r="A15518" s="102"/>
      <c r="B15518" s="152"/>
    </row>
    <row r="15519" s="22" customFormat="1" spans="1:2">
      <c r="A15519" s="102"/>
      <c r="B15519" s="152"/>
    </row>
    <row r="15520" s="22" customFormat="1" spans="1:2">
      <c r="A15520" s="102"/>
      <c r="B15520" s="152"/>
    </row>
    <row r="15521" s="22" customFormat="1" spans="1:2">
      <c r="A15521" s="102"/>
      <c r="B15521" s="152"/>
    </row>
    <row r="15522" s="22" customFormat="1" spans="1:2">
      <c r="A15522" s="102"/>
      <c r="B15522" s="152"/>
    </row>
    <row r="15523" s="22" customFormat="1" spans="1:2">
      <c r="A15523" s="102"/>
      <c r="B15523" s="152"/>
    </row>
    <row r="15524" s="22" customFormat="1" spans="1:2">
      <c r="A15524" s="102"/>
      <c r="B15524" s="152"/>
    </row>
    <row r="15525" s="22" customFormat="1" spans="1:2">
      <c r="A15525" s="102"/>
      <c r="B15525" s="152"/>
    </row>
    <row r="15526" s="22" customFormat="1" spans="1:2">
      <c r="A15526" s="102"/>
      <c r="B15526" s="152"/>
    </row>
    <row r="15527" s="22" customFormat="1" spans="1:2">
      <c r="A15527" s="102"/>
      <c r="B15527" s="152"/>
    </row>
    <row r="15528" s="22" customFormat="1" spans="1:2">
      <c r="A15528" s="102"/>
      <c r="B15528" s="152"/>
    </row>
    <row r="15529" s="22" customFormat="1" spans="1:2">
      <c r="A15529" s="102"/>
      <c r="B15529" s="152"/>
    </row>
    <row r="15530" s="22" customFormat="1" spans="1:2">
      <c r="A15530" s="102"/>
      <c r="B15530" s="152"/>
    </row>
    <row r="15531" s="22" customFormat="1" spans="1:2">
      <c r="A15531" s="102"/>
      <c r="B15531" s="152"/>
    </row>
    <row r="15532" s="22" customFormat="1" spans="1:2">
      <c r="A15532" s="102"/>
      <c r="B15532" s="152"/>
    </row>
    <row r="15533" s="22" customFormat="1" spans="1:2">
      <c r="A15533" s="102"/>
      <c r="B15533" s="152"/>
    </row>
    <row r="15534" s="22" customFormat="1" spans="1:2">
      <c r="A15534" s="102"/>
      <c r="B15534" s="152"/>
    </row>
    <row r="15535" s="22" customFormat="1" spans="1:2">
      <c r="A15535" s="102"/>
      <c r="B15535" s="152"/>
    </row>
    <row r="15536" s="22" customFormat="1" spans="1:2">
      <c r="A15536" s="102"/>
      <c r="B15536" s="152"/>
    </row>
    <row r="15537" s="22" customFormat="1" spans="1:2">
      <c r="A15537" s="102"/>
      <c r="B15537" s="152"/>
    </row>
    <row r="15538" s="22" customFormat="1" spans="1:2">
      <c r="A15538" s="102"/>
      <c r="B15538" s="152"/>
    </row>
    <row r="15539" s="22" customFormat="1" spans="1:2">
      <c r="A15539" s="102"/>
      <c r="B15539" s="152"/>
    </row>
    <row r="15540" s="22" customFormat="1" spans="1:2">
      <c r="A15540" s="102"/>
      <c r="B15540" s="152"/>
    </row>
    <row r="15541" s="22" customFormat="1" spans="1:2">
      <c r="A15541" s="102"/>
      <c r="B15541" s="152"/>
    </row>
    <row r="15542" s="22" customFormat="1" spans="1:2">
      <c r="A15542" s="102"/>
      <c r="B15542" s="152"/>
    </row>
    <row r="15543" s="22" customFormat="1" spans="1:2">
      <c r="A15543" s="102"/>
      <c r="B15543" s="152"/>
    </row>
    <row r="15544" s="22" customFormat="1" spans="1:2">
      <c r="A15544" s="102"/>
      <c r="B15544" s="152"/>
    </row>
    <row r="15545" s="22" customFormat="1" spans="1:2">
      <c r="A15545" s="102"/>
      <c r="B15545" s="152"/>
    </row>
    <row r="15546" s="22" customFormat="1" spans="1:2">
      <c r="A15546" s="102"/>
      <c r="B15546" s="152"/>
    </row>
    <row r="15547" s="22" customFormat="1" spans="1:2">
      <c r="A15547" s="102"/>
      <c r="B15547" s="152"/>
    </row>
    <row r="15548" s="22" customFormat="1" spans="1:2">
      <c r="A15548" s="102"/>
      <c r="B15548" s="152"/>
    </row>
    <row r="15549" s="22" customFormat="1" spans="1:2">
      <c r="A15549" s="102"/>
      <c r="B15549" s="152"/>
    </row>
    <row r="15550" s="22" customFormat="1" spans="1:2">
      <c r="A15550" s="102"/>
      <c r="B15550" s="152"/>
    </row>
    <row r="15551" s="22" customFormat="1" spans="1:2">
      <c r="A15551" s="102"/>
      <c r="B15551" s="152"/>
    </row>
    <row r="15552" s="22" customFormat="1" spans="1:2">
      <c r="A15552" s="102"/>
      <c r="B15552" s="152"/>
    </row>
    <row r="15553" s="22" customFormat="1" spans="1:2">
      <c r="A15553" s="102"/>
      <c r="B15553" s="152"/>
    </row>
    <row r="15554" s="22" customFormat="1" spans="1:2">
      <c r="A15554" s="102"/>
      <c r="B15554" s="152"/>
    </row>
    <row r="15555" s="22" customFormat="1" spans="1:2">
      <c r="A15555" s="102"/>
      <c r="B15555" s="152"/>
    </row>
    <row r="15556" s="22" customFormat="1" spans="1:2">
      <c r="A15556" s="102"/>
      <c r="B15556" s="152"/>
    </row>
    <row r="15557" s="22" customFormat="1" spans="1:2">
      <c r="A15557" s="102"/>
      <c r="B15557" s="152"/>
    </row>
    <row r="15558" s="22" customFormat="1" spans="1:2">
      <c r="A15558" s="102"/>
      <c r="B15558" s="152"/>
    </row>
    <row r="15559" s="22" customFormat="1" spans="1:2">
      <c r="A15559" s="102"/>
      <c r="B15559" s="152"/>
    </row>
    <row r="15560" s="22" customFormat="1" spans="1:2">
      <c r="A15560" s="102"/>
      <c r="B15560" s="152"/>
    </row>
    <row r="15561" s="22" customFormat="1" spans="1:2">
      <c r="A15561" s="102"/>
      <c r="B15561" s="152"/>
    </row>
    <row r="15562" s="22" customFormat="1" spans="1:2">
      <c r="A15562" s="102"/>
      <c r="B15562" s="152"/>
    </row>
    <row r="15563" s="22" customFormat="1" spans="1:2">
      <c r="A15563" s="102"/>
      <c r="B15563" s="152"/>
    </row>
    <row r="15564" s="22" customFormat="1" spans="1:2">
      <c r="A15564" s="102"/>
      <c r="B15564" s="152"/>
    </row>
    <row r="15565" s="22" customFormat="1" spans="1:2">
      <c r="A15565" s="102"/>
      <c r="B15565" s="152"/>
    </row>
    <row r="15566" s="22" customFormat="1" spans="1:2">
      <c r="A15566" s="102"/>
      <c r="B15566" s="152"/>
    </row>
    <row r="15567" s="22" customFormat="1" spans="1:2">
      <c r="A15567" s="102"/>
      <c r="B15567" s="152"/>
    </row>
    <row r="15568" s="22" customFormat="1" spans="1:2">
      <c r="A15568" s="102"/>
      <c r="B15568" s="152"/>
    </row>
    <row r="15569" s="22" customFormat="1" spans="1:2">
      <c r="A15569" s="102"/>
      <c r="B15569" s="152"/>
    </row>
    <row r="15570" s="22" customFormat="1" spans="1:2">
      <c r="A15570" s="102"/>
      <c r="B15570" s="152"/>
    </row>
    <row r="15571" s="22" customFormat="1" spans="1:2">
      <c r="A15571" s="102"/>
      <c r="B15571" s="152"/>
    </row>
    <row r="15572" s="22" customFormat="1" spans="1:2">
      <c r="A15572" s="102"/>
      <c r="B15572" s="152"/>
    </row>
    <row r="15573" s="22" customFormat="1" spans="1:2">
      <c r="A15573" s="102"/>
      <c r="B15573" s="152"/>
    </row>
    <row r="15574" s="22" customFormat="1" spans="1:2">
      <c r="A15574" s="102"/>
      <c r="B15574" s="152"/>
    </row>
    <row r="15575" s="22" customFormat="1" spans="1:2">
      <c r="A15575" s="102"/>
      <c r="B15575" s="152"/>
    </row>
    <row r="15576" s="22" customFormat="1" spans="1:2">
      <c r="A15576" s="102"/>
      <c r="B15576" s="152"/>
    </row>
    <row r="15577" s="22" customFormat="1" spans="1:2">
      <c r="A15577" s="102"/>
      <c r="B15577" s="152"/>
    </row>
    <row r="15578" s="22" customFormat="1" spans="1:2">
      <c r="A15578" s="102"/>
      <c r="B15578" s="152"/>
    </row>
    <row r="15579" s="22" customFormat="1" spans="1:2">
      <c r="A15579" s="102"/>
      <c r="B15579" s="152"/>
    </row>
    <row r="15580" s="22" customFormat="1" spans="1:2">
      <c r="A15580" s="102"/>
      <c r="B15580" s="152"/>
    </row>
    <row r="15581" s="22" customFormat="1" spans="1:2">
      <c r="A15581" s="102"/>
      <c r="B15581" s="152"/>
    </row>
    <row r="15582" s="22" customFormat="1" spans="1:2">
      <c r="A15582" s="102"/>
      <c r="B15582" s="152"/>
    </row>
    <row r="15583" s="22" customFormat="1" spans="1:2">
      <c r="A15583" s="102"/>
      <c r="B15583" s="152"/>
    </row>
    <row r="15584" s="22" customFormat="1" spans="1:2">
      <c r="A15584" s="102"/>
      <c r="B15584" s="152"/>
    </row>
    <row r="15585" s="22" customFormat="1" spans="1:2">
      <c r="A15585" s="102"/>
      <c r="B15585" s="152"/>
    </row>
    <row r="15586" s="22" customFormat="1" spans="1:2">
      <c r="A15586" s="102"/>
      <c r="B15586" s="152"/>
    </row>
    <row r="15587" s="22" customFormat="1" spans="1:2">
      <c r="A15587" s="102"/>
      <c r="B15587" s="152"/>
    </row>
    <row r="15588" s="22" customFormat="1" spans="1:2">
      <c r="A15588" s="102"/>
      <c r="B15588" s="152"/>
    </row>
    <row r="15589" s="22" customFormat="1" spans="1:2">
      <c r="A15589" s="102"/>
      <c r="B15589" s="152"/>
    </row>
    <row r="15590" s="22" customFormat="1" spans="1:2">
      <c r="A15590" s="102"/>
      <c r="B15590" s="152"/>
    </row>
    <row r="15591" s="22" customFormat="1" spans="1:2">
      <c r="A15591" s="102"/>
      <c r="B15591" s="152"/>
    </row>
    <row r="15592" s="22" customFormat="1" spans="1:2">
      <c r="A15592" s="102"/>
      <c r="B15592" s="152"/>
    </row>
    <row r="15593" s="22" customFormat="1" spans="1:2">
      <c r="A15593" s="102"/>
      <c r="B15593" s="152"/>
    </row>
    <row r="15594" s="22" customFormat="1" spans="1:2">
      <c r="A15594" s="102"/>
      <c r="B15594" s="152"/>
    </row>
    <row r="15595" s="22" customFormat="1" spans="1:2">
      <c r="A15595" s="102"/>
      <c r="B15595" s="152"/>
    </row>
    <row r="15596" s="22" customFormat="1" spans="1:2">
      <c r="A15596" s="102"/>
      <c r="B15596" s="152"/>
    </row>
    <row r="15597" s="22" customFormat="1" spans="1:2">
      <c r="A15597" s="102"/>
      <c r="B15597" s="152"/>
    </row>
    <row r="15598" s="22" customFormat="1" spans="1:2">
      <c r="A15598" s="102"/>
      <c r="B15598" s="152"/>
    </row>
    <row r="15599" s="22" customFormat="1" spans="1:2">
      <c r="A15599" s="102"/>
      <c r="B15599" s="152"/>
    </row>
    <row r="15600" s="22" customFormat="1" spans="1:2">
      <c r="A15600" s="102"/>
      <c r="B15600" s="152"/>
    </row>
    <row r="15601" s="22" customFormat="1" spans="1:2">
      <c r="A15601" s="102"/>
      <c r="B15601" s="152"/>
    </row>
    <row r="15602" s="22" customFormat="1" spans="1:2">
      <c r="A15602" s="102"/>
      <c r="B15602" s="152"/>
    </row>
    <row r="15603" s="22" customFormat="1" spans="1:2">
      <c r="A15603" s="102"/>
      <c r="B15603" s="152"/>
    </row>
    <row r="15604" s="22" customFormat="1" spans="1:2">
      <c r="A15604" s="102"/>
      <c r="B15604" s="152"/>
    </row>
    <row r="15605" s="22" customFormat="1" spans="1:2">
      <c r="A15605" s="102"/>
      <c r="B15605" s="152"/>
    </row>
    <row r="15606" s="22" customFormat="1" spans="1:2">
      <c r="A15606" s="102"/>
      <c r="B15606" s="152"/>
    </row>
    <row r="15607" s="22" customFormat="1" spans="1:2">
      <c r="A15607" s="102"/>
      <c r="B15607" s="152"/>
    </row>
    <row r="15608" s="22" customFormat="1" spans="1:2">
      <c r="A15608" s="102"/>
      <c r="B15608" s="152"/>
    </row>
    <row r="15609" s="22" customFormat="1" spans="1:2">
      <c r="A15609" s="102"/>
      <c r="B15609" s="152"/>
    </row>
    <row r="15610" s="22" customFormat="1" spans="1:2">
      <c r="A15610" s="102"/>
      <c r="B15610" s="152"/>
    </row>
    <row r="15611" s="22" customFormat="1" spans="1:2">
      <c r="A15611" s="102"/>
      <c r="B15611" s="152"/>
    </row>
    <row r="15612" s="22" customFormat="1" spans="1:2">
      <c r="A15612" s="102"/>
      <c r="B15612" s="152"/>
    </row>
    <row r="15613" s="22" customFormat="1" spans="1:2">
      <c r="A15613" s="102"/>
      <c r="B15613" s="152"/>
    </row>
    <row r="15614" s="22" customFormat="1" spans="1:2">
      <c r="A15614" s="102"/>
      <c r="B15614" s="152"/>
    </row>
    <row r="15615" s="22" customFormat="1" spans="1:2">
      <c r="A15615" s="102"/>
      <c r="B15615" s="152"/>
    </row>
    <row r="15616" s="22" customFormat="1" spans="1:2">
      <c r="A15616" s="102"/>
      <c r="B15616" s="152"/>
    </row>
    <row r="15617" s="22" customFormat="1" spans="1:2">
      <c r="A15617" s="102"/>
      <c r="B15617" s="152"/>
    </row>
    <row r="15618" s="22" customFormat="1" spans="1:2">
      <c r="A15618" s="102"/>
      <c r="B15618" s="152"/>
    </row>
    <row r="15619" s="22" customFormat="1" spans="1:2">
      <c r="A15619" s="102"/>
      <c r="B15619" s="152"/>
    </row>
    <row r="15620" s="22" customFormat="1" spans="1:2">
      <c r="A15620" s="102"/>
      <c r="B15620" s="152"/>
    </row>
    <row r="15621" s="22" customFormat="1" spans="1:2">
      <c r="A15621" s="102"/>
      <c r="B15621" s="152"/>
    </row>
    <row r="15622" s="22" customFormat="1" spans="1:2">
      <c r="A15622" s="102"/>
      <c r="B15622" s="152"/>
    </row>
    <row r="15623" s="22" customFormat="1" spans="1:2">
      <c r="A15623" s="102"/>
      <c r="B15623" s="152"/>
    </row>
    <row r="15624" s="22" customFormat="1" spans="1:2">
      <c r="A15624" s="102"/>
      <c r="B15624" s="152"/>
    </row>
    <row r="15625" s="22" customFormat="1" spans="1:2">
      <c r="A15625" s="102"/>
      <c r="B15625" s="152"/>
    </row>
    <row r="15626" s="22" customFormat="1" spans="1:2">
      <c r="A15626" s="102"/>
      <c r="B15626" s="152"/>
    </row>
    <row r="15627" s="22" customFormat="1" spans="1:2">
      <c r="A15627" s="102"/>
      <c r="B15627" s="152"/>
    </row>
    <row r="15628" s="22" customFormat="1" spans="1:2">
      <c r="A15628" s="102"/>
      <c r="B15628" s="152"/>
    </row>
    <row r="15629" s="22" customFormat="1" spans="1:2">
      <c r="A15629" s="102"/>
      <c r="B15629" s="152"/>
    </row>
    <row r="15630" s="22" customFormat="1" spans="1:2">
      <c r="A15630" s="102"/>
      <c r="B15630" s="152"/>
    </row>
    <row r="15631" s="22" customFormat="1" spans="1:2">
      <c r="A15631" s="102"/>
      <c r="B15631" s="152"/>
    </row>
    <row r="15632" s="22" customFormat="1" spans="1:2">
      <c r="A15632" s="102"/>
      <c r="B15632" s="152"/>
    </row>
    <row r="15633" s="22" customFormat="1" spans="1:2">
      <c r="A15633" s="102"/>
      <c r="B15633" s="152"/>
    </row>
    <row r="15634" s="22" customFormat="1" spans="1:2">
      <c r="A15634" s="102"/>
      <c r="B15634" s="152"/>
    </row>
    <row r="15635" s="22" customFormat="1" spans="1:2">
      <c r="A15635" s="102"/>
      <c r="B15635" s="152"/>
    </row>
    <row r="15636" s="22" customFormat="1" spans="1:2">
      <c r="A15636" s="102"/>
      <c r="B15636" s="152"/>
    </row>
    <row r="15637" s="22" customFormat="1" spans="1:2">
      <c r="A15637" s="102"/>
      <c r="B15637" s="152"/>
    </row>
    <row r="15638" s="22" customFormat="1" spans="1:2">
      <c r="A15638" s="102"/>
      <c r="B15638" s="152"/>
    </row>
    <row r="15639" s="22" customFormat="1" spans="1:2">
      <c r="A15639" s="102"/>
      <c r="B15639" s="152"/>
    </row>
    <row r="15640" s="22" customFormat="1" spans="1:2">
      <c r="A15640" s="102"/>
      <c r="B15640" s="152"/>
    </row>
    <row r="15641" s="22" customFormat="1" spans="1:2">
      <c r="A15641" s="102"/>
      <c r="B15641" s="152"/>
    </row>
    <row r="15642" s="22" customFormat="1" spans="1:2">
      <c r="A15642" s="102"/>
      <c r="B15642" s="152"/>
    </row>
    <row r="15643" s="22" customFormat="1" spans="1:2">
      <c r="A15643" s="102"/>
      <c r="B15643" s="152"/>
    </row>
    <row r="15644" s="22" customFormat="1" spans="1:2">
      <c r="A15644" s="102"/>
      <c r="B15644" s="152"/>
    </row>
    <row r="15645" s="22" customFormat="1" spans="1:2">
      <c r="A15645" s="102"/>
      <c r="B15645" s="152"/>
    </row>
    <row r="15646" s="22" customFormat="1" spans="1:2">
      <c r="A15646" s="102"/>
      <c r="B15646" s="152"/>
    </row>
    <row r="15647" s="22" customFormat="1" spans="1:2">
      <c r="A15647" s="102"/>
      <c r="B15647" s="152"/>
    </row>
    <row r="15648" s="22" customFormat="1" spans="1:2">
      <c r="A15648" s="102"/>
      <c r="B15648" s="152"/>
    </row>
    <row r="15649" s="22" customFormat="1" spans="1:2">
      <c r="A15649" s="102"/>
      <c r="B15649" s="152"/>
    </row>
    <row r="15650" s="22" customFormat="1" spans="1:2">
      <c r="A15650" s="102"/>
      <c r="B15650" s="152"/>
    </row>
    <row r="15651" s="22" customFormat="1" spans="1:2">
      <c r="A15651" s="102"/>
      <c r="B15651" s="152"/>
    </row>
    <row r="15652" s="22" customFormat="1" spans="1:2">
      <c r="A15652" s="102"/>
      <c r="B15652" s="152"/>
    </row>
    <row r="15653" s="22" customFormat="1" spans="1:2">
      <c r="A15653" s="102"/>
      <c r="B15653" s="152"/>
    </row>
    <row r="15654" s="22" customFormat="1" spans="1:2">
      <c r="A15654" s="102"/>
      <c r="B15654" s="152"/>
    </row>
    <row r="15655" s="22" customFormat="1" spans="1:2">
      <c r="A15655" s="102"/>
      <c r="B15655" s="152"/>
    </row>
    <row r="15656" s="22" customFormat="1" spans="1:2">
      <c r="A15656" s="102"/>
      <c r="B15656" s="152"/>
    </row>
    <row r="15657" s="22" customFormat="1" spans="1:2">
      <c r="A15657" s="102"/>
      <c r="B15657" s="152"/>
    </row>
    <row r="15658" s="22" customFormat="1" spans="1:2">
      <c r="A15658" s="102"/>
      <c r="B15658" s="152"/>
    </row>
    <row r="15659" s="22" customFormat="1" spans="1:2">
      <c r="A15659" s="102"/>
      <c r="B15659" s="152"/>
    </row>
    <row r="15660" s="22" customFormat="1" spans="1:2">
      <c r="A15660" s="102"/>
      <c r="B15660" s="152"/>
    </row>
    <row r="15661" s="22" customFormat="1" spans="1:2">
      <c r="A15661" s="102"/>
      <c r="B15661" s="152"/>
    </row>
    <row r="15662" s="22" customFormat="1" spans="1:2">
      <c r="A15662" s="102"/>
      <c r="B15662" s="152"/>
    </row>
    <row r="15663" s="22" customFormat="1" spans="1:2">
      <c r="A15663" s="102"/>
      <c r="B15663" s="152"/>
    </row>
    <row r="15664" s="22" customFormat="1" spans="1:2">
      <c r="A15664" s="102"/>
      <c r="B15664" s="152"/>
    </row>
    <row r="15665" s="22" customFormat="1" spans="1:2">
      <c r="A15665" s="102"/>
      <c r="B15665" s="152"/>
    </row>
    <row r="15666" s="22" customFormat="1" spans="1:2">
      <c r="A15666" s="102"/>
      <c r="B15666" s="152"/>
    </row>
    <row r="15667" s="22" customFormat="1" spans="1:2">
      <c r="A15667" s="102"/>
      <c r="B15667" s="152"/>
    </row>
    <row r="15668" s="22" customFormat="1" spans="1:2">
      <c r="A15668" s="102"/>
      <c r="B15668" s="152"/>
    </row>
    <row r="15669" s="22" customFormat="1" spans="1:2">
      <c r="A15669" s="102"/>
      <c r="B15669" s="152"/>
    </row>
    <row r="15670" s="22" customFormat="1" spans="1:2">
      <c r="A15670" s="102"/>
      <c r="B15670" s="152"/>
    </row>
    <row r="15671" s="22" customFormat="1" spans="1:2">
      <c r="A15671" s="102"/>
      <c r="B15671" s="152"/>
    </row>
    <row r="15672" s="22" customFormat="1" spans="1:2">
      <c r="A15672" s="102"/>
      <c r="B15672" s="152"/>
    </row>
    <row r="15673" s="22" customFormat="1" spans="1:2">
      <c r="A15673" s="102"/>
      <c r="B15673" s="152"/>
    </row>
    <row r="15674" s="22" customFormat="1" spans="1:2">
      <c r="A15674" s="102"/>
      <c r="B15674" s="152"/>
    </row>
    <row r="15675" s="22" customFormat="1" spans="1:2">
      <c r="A15675" s="102"/>
      <c r="B15675" s="152"/>
    </row>
    <row r="15676" s="22" customFormat="1" spans="1:2">
      <c r="A15676" s="102"/>
      <c r="B15676" s="152"/>
    </row>
    <row r="15677" s="22" customFormat="1" spans="1:2">
      <c r="A15677" s="102"/>
      <c r="B15677" s="152"/>
    </row>
    <row r="15678" s="22" customFormat="1" spans="1:2">
      <c r="A15678" s="102"/>
      <c r="B15678" s="152"/>
    </row>
    <row r="15679" s="22" customFormat="1" spans="1:2">
      <c r="A15679" s="102"/>
      <c r="B15679" s="152"/>
    </row>
    <row r="15680" s="22" customFormat="1" spans="1:2">
      <c r="A15680" s="102"/>
      <c r="B15680" s="152"/>
    </row>
    <row r="15681" s="22" customFormat="1" spans="1:2">
      <c r="A15681" s="102"/>
      <c r="B15681" s="152"/>
    </row>
    <row r="15682" s="22" customFormat="1" spans="1:2">
      <c r="A15682" s="102"/>
      <c r="B15682" s="152"/>
    </row>
    <row r="15683" s="22" customFormat="1" spans="1:2">
      <c r="A15683" s="102"/>
      <c r="B15683" s="152"/>
    </row>
    <row r="15684" s="22" customFormat="1" spans="1:2">
      <c r="A15684" s="102"/>
      <c r="B15684" s="152"/>
    </row>
    <row r="15685" s="22" customFormat="1" spans="1:2">
      <c r="A15685" s="102"/>
      <c r="B15685" s="152"/>
    </row>
    <row r="15686" s="22" customFormat="1" spans="1:2">
      <c r="A15686" s="102"/>
      <c r="B15686" s="152"/>
    </row>
    <row r="15687" s="22" customFormat="1" spans="1:2">
      <c r="A15687" s="102"/>
      <c r="B15687" s="152"/>
    </row>
    <row r="15688" s="22" customFormat="1" spans="1:2">
      <c r="A15688" s="102"/>
      <c r="B15688" s="152"/>
    </row>
    <row r="15689" s="22" customFormat="1" spans="1:2">
      <c r="A15689" s="102"/>
      <c r="B15689" s="152"/>
    </row>
    <row r="15690" s="22" customFormat="1" spans="1:2">
      <c r="A15690" s="102"/>
      <c r="B15690" s="152"/>
    </row>
    <row r="15691" s="22" customFormat="1" spans="1:2">
      <c r="A15691" s="102"/>
      <c r="B15691" s="152"/>
    </row>
    <row r="15692" s="22" customFormat="1" spans="1:2">
      <c r="A15692" s="102"/>
      <c r="B15692" s="152"/>
    </row>
    <row r="15693" s="22" customFormat="1" spans="1:2">
      <c r="A15693" s="102"/>
      <c r="B15693" s="152"/>
    </row>
    <row r="15694" s="22" customFormat="1" spans="1:2">
      <c r="A15694" s="102"/>
      <c r="B15694" s="152"/>
    </row>
    <row r="15695" s="22" customFormat="1" spans="1:2">
      <c r="A15695" s="102"/>
      <c r="B15695" s="152"/>
    </row>
    <row r="15696" s="22" customFormat="1" spans="1:2">
      <c r="A15696" s="102"/>
      <c r="B15696" s="152"/>
    </row>
    <row r="15697" s="22" customFormat="1" spans="1:2">
      <c r="A15697" s="102"/>
      <c r="B15697" s="152"/>
    </row>
    <row r="15698" s="22" customFormat="1" spans="1:2">
      <c r="A15698" s="102"/>
      <c r="B15698" s="152"/>
    </row>
    <row r="15699" s="22" customFormat="1" spans="1:2">
      <c r="A15699" s="102"/>
      <c r="B15699" s="152"/>
    </row>
    <row r="15700" s="22" customFormat="1" spans="1:2">
      <c r="A15700" s="102"/>
      <c r="B15700" s="152"/>
    </row>
    <row r="15701" s="22" customFormat="1" spans="1:2">
      <c r="A15701" s="102"/>
      <c r="B15701" s="152"/>
    </row>
    <row r="15702" s="22" customFormat="1" spans="1:2">
      <c r="A15702" s="102"/>
      <c r="B15702" s="152"/>
    </row>
    <row r="15703" s="22" customFormat="1" spans="1:2">
      <c r="A15703" s="102"/>
      <c r="B15703" s="152"/>
    </row>
    <row r="15704" s="22" customFormat="1" spans="1:2">
      <c r="A15704" s="102"/>
      <c r="B15704" s="152"/>
    </row>
    <row r="15705" s="22" customFormat="1" spans="1:2">
      <c r="A15705" s="102"/>
      <c r="B15705" s="152"/>
    </row>
    <row r="15706" s="22" customFormat="1" spans="1:2">
      <c r="A15706" s="102"/>
      <c r="B15706" s="152"/>
    </row>
    <row r="15707" s="22" customFormat="1" spans="1:2">
      <c r="A15707" s="102"/>
      <c r="B15707" s="152"/>
    </row>
    <row r="15708" s="22" customFormat="1" spans="1:2">
      <c r="A15708" s="102"/>
      <c r="B15708" s="152"/>
    </row>
    <row r="15709" s="22" customFormat="1" spans="1:2">
      <c r="A15709" s="102"/>
      <c r="B15709" s="152"/>
    </row>
    <row r="15710" s="22" customFormat="1" spans="1:2">
      <c r="A15710" s="102"/>
      <c r="B15710" s="152"/>
    </row>
    <row r="15711" s="22" customFormat="1" spans="1:2">
      <c r="A15711" s="102"/>
      <c r="B15711" s="152"/>
    </row>
    <row r="15712" s="22" customFormat="1" spans="1:2">
      <c r="A15712" s="102"/>
      <c r="B15712" s="152"/>
    </row>
    <row r="15713" s="22" customFormat="1" spans="1:2">
      <c r="A15713" s="102"/>
      <c r="B15713" s="152"/>
    </row>
    <row r="15714" s="22" customFormat="1" spans="1:2">
      <c r="A15714" s="102"/>
      <c r="B15714" s="152"/>
    </row>
    <row r="15715" s="22" customFormat="1" spans="1:2">
      <c r="A15715" s="102"/>
      <c r="B15715" s="152"/>
    </row>
    <row r="15716" s="22" customFormat="1" spans="1:2">
      <c r="A15716" s="102"/>
      <c r="B15716" s="152"/>
    </row>
    <row r="15717" s="22" customFormat="1" spans="1:2">
      <c r="A15717" s="102"/>
      <c r="B15717" s="152"/>
    </row>
    <row r="15718" s="22" customFormat="1" spans="1:2">
      <c r="A15718" s="102"/>
      <c r="B15718" s="152"/>
    </row>
    <row r="15719" s="22" customFormat="1" spans="1:2">
      <c r="A15719" s="102"/>
      <c r="B15719" s="152"/>
    </row>
    <row r="15720" s="22" customFormat="1" spans="1:2">
      <c r="A15720" s="102"/>
      <c r="B15720" s="152"/>
    </row>
    <row r="15721" s="22" customFormat="1" spans="1:2">
      <c r="A15721" s="102"/>
      <c r="B15721" s="152"/>
    </row>
    <row r="15722" s="22" customFormat="1" spans="1:2">
      <c r="A15722" s="102"/>
      <c r="B15722" s="152"/>
    </row>
    <row r="15723" s="22" customFormat="1" spans="1:2">
      <c r="A15723" s="102"/>
      <c r="B15723" s="152"/>
    </row>
    <row r="15724" s="22" customFormat="1" spans="1:2">
      <c r="A15724" s="102"/>
      <c r="B15724" s="152"/>
    </row>
    <row r="15725" s="22" customFormat="1" spans="1:2">
      <c r="A15725" s="102"/>
      <c r="B15725" s="152"/>
    </row>
    <row r="15726" s="22" customFormat="1" spans="1:2">
      <c r="A15726" s="102"/>
      <c r="B15726" s="152"/>
    </row>
    <row r="15727" s="22" customFormat="1" spans="1:2">
      <c r="A15727" s="102"/>
      <c r="B15727" s="152"/>
    </row>
    <row r="15728" s="22" customFormat="1" spans="1:2">
      <c r="A15728" s="102"/>
      <c r="B15728" s="152"/>
    </row>
    <row r="15729" s="22" customFormat="1" spans="1:2">
      <c r="A15729" s="102"/>
      <c r="B15729" s="152"/>
    </row>
    <row r="15730" s="22" customFormat="1" spans="1:2">
      <c r="A15730" s="102"/>
      <c r="B15730" s="152"/>
    </row>
    <row r="15731" s="22" customFormat="1" spans="1:2">
      <c r="A15731" s="102"/>
      <c r="B15731" s="152"/>
    </row>
    <row r="15732" s="22" customFormat="1" spans="1:2">
      <c r="A15732" s="102"/>
      <c r="B15732" s="152"/>
    </row>
    <row r="15733" s="22" customFormat="1" spans="1:2">
      <c r="A15733" s="102"/>
      <c r="B15733" s="152"/>
    </row>
    <row r="15734" s="22" customFormat="1" spans="1:2">
      <c r="A15734" s="102"/>
      <c r="B15734" s="152"/>
    </row>
    <row r="15735" s="22" customFormat="1" spans="1:2">
      <c r="A15735" s="102"/>
      <c r="B15735" s="152"/>
    </row>
    <row r="15736" s="22" customFormat="1" spans="1:2">
      <c r="A15736" s="102"/>
      <c r="B15736" s="152"/>
    </row>
    <row r="15737" s="22" customFormat="1" spans="1:2">
      <c r="A15737" s="102"/>
      <c r="B15737" s="152"/>
    </row>
    <row r="15738" s="22" customFormat="1" spans="1:2">
      <c r="A15738" s="102"/>
      <c r="B15738" s="152"/>
    </row>
    <row r="15739" s="22" customFormat="1" spans="1:2">
      <c r="A15739" s="102"/>
      <c r="B15739" s="152"/>
    </row>
    <row r="15740" s="22" customFormat="1" spans="1:2">
      <c r="A15740" s="102"/>
      <c r="B15740" s="152"/>
    </row>
    <row r="15741" s="22" customFormat="1" spans="1:2">
      <c r="A15741" s="102"/>
      <c r="B15741" s="152"/>
    </row>
    <row r="15742" s="22" customFormat="1" spans="1:2">
      <c r="A15742" s="102"/>
      <c r="B15742" s="152"/>
    </row>
    <row r="15743" s="22" customFormat="1" spans="1:2">
      <c r="A15743" s="102"/>
      <c r="B15743" s="152"/>
    </row>
    <row r="15744" s="22" customFormat="1" spans="1:2">
      <c r="A15744" s="102"/>
      <c r="B15744" s="152"/>
    </row>
    <row r="15745" s="22" customFormat="1" spans="1:2">
      <c r="A15745" s="102"/>
      <c r="B15745" s="152"/>
    </row>
    <row r="15746" s="22" customFormat="1" spans="1:2">
      <c r="A15746" s="102"/>
      <c r="B15746" s="152"/>
    </row>
    <row r="15747" s="22" customFormat="1" spans="1:2">
      <c r="A15747" s="102"/>
      <c r="B15747" s="152"/>
    </row>
    <row r="15748" s="22" customFormat="1" spans="1:2">
      <c r="A15748" s="102"/>
      <c r="B15748" s="152"/>
    </row>
    <row r="15749" s="22" customFormat="1" spans="1:2">
      <c r="A15749" s="102"/>
      <c r="B15749" s="152"/>
    </row>
    <row r="15750" s="22" customFormat="1" spans="1:2">
      <c r="A15750" s="102"/>
      <c r="B15750" s="152"/>
    </row>
    <row r="15751" s="22" customFormat="1" spans="1:2">
      <c r="A15751" s="102"/>
      <c r="B15751" s="152"/>
    </row>
    <row r="15752" s="22" customFormat="1" spans="1:2">
      <c r="A15752" s="102"/>
      <c r="B15752" s="152"/>
    </row>
    <row r="15753" s="22" customFormat="1" spans="1:2">
      <c r="A15753" s="102"/>
      <c r="B15753" s="152"/>
    </row>
    <row r="15754" s="22" customFormat="1" spans="1:2">
      <c r="A15754" s="102"/>
      <c r="B15754" s="152"/>
    </row>
    <row r="15755" s="22" customFormat="1" spans="1:2">
      <c r="A15755" s="102"/>
      <c r="B15755" s="152"/>
    </row>
    <row r="15756" s="22" customFormat="1" spans="1:2">
      <c r="A15756" s="102"/>
      <c r="B15756" s="152"/>
    </row>
    <row r="15757" s="22" customFormat="1" spans="1:2">
      <c r="A15757" s="102"/>
      <c r="B15757" s="152"/>
    </row>
    <row r="15758" s="22" customFormat="1" spans="1:2">
      <c r="A15758" s="102"/>
      <c r="B15758" s="152"/>
    </row>
    <row r="15759" s="22" customFormat="1" spans="1:2">
      <c r="A15759" s="102"/>
      <c r="B15759" s="152"/>
    </row>
    <row r="15760" s="22" customFormat="1" spans="1:2">
      <c r="A15760" s="102"/>
      <c r="B15760" s="152"/>
    </row>
    <row r="15761" s="22" customFormat="1" spans="1:2">
      <c r="A15761" s="102"/>
      <c r="B15761" s="152"/>
    </row>
    <row r="15762" s="22" customFormat="1" spans="1:2">
      <c r="A15762" s="102"/>
      <c r="B15762" s="152"/>
    </row>
    <row r="15763" s="22" customFormat="1" spans="1:2">
      <c r="A15763" s="102"/>
      <c r="B15763" s="152"/>
    </row>
    <row r="15764" s="22" customFormat="1" spans="1:2">
      <c r="A15764" s="102"/>
      <c r="B15764" s="152"/>
    </row>
    <row r="15765" s="22" customFormat="1" spans="1:2">
      <c r="A15765" s="102"/>
      <c r="B15765" s="152"/>
    </row>
    <row r="15766" s="22" customFormat="1" spans="1:2">
      <c r="A15766" s="102"/>
      <c r="B15766" s="152"/>
    </row>
    <row r="15767" s="22" customFormat="1" spans="1:2">
      <c r="A15767" s="102"/>
      <c r="B15767" s="152"/>
    </row>
    <row r="15768" s="22" customFormat="1" spans="1:2">
      <c r="A15768" s="102"/>
      <c r="B15768" s="152"/>
    </row>
    <row r="15769" s="22" customFormat="1" spans="1:2">
      <c r="A15769" s="102"/>
      <c r="B15769" s="152"/>
    </row>
    <row r="15770" s="22" customFormat="1" spans="1:2">
      <c r="A15770" s="102"/>
      <c r="B15770" s="152"/>
    </row>
    <row r="15771" s="22" customFormat="1" spans="1:2">
      <c r="A15771" s="102"/>
      <c r="B15771" s="152"/>
    </row>
    <row r="15772" s="22" customFormat="1" spans="1:2">
      <c r="A15772" s="102"/>
      <c r="B15772" s="152"/>
    </row>
    <row r="15773" s="22" customFormat="1" spans="1:2">
      <c r="A15773" s="102"/>
      <c r="B15773" s="152"/>
    </row>
    <row r="15774" s="22" customFormat="1" spans="1:2">
      <c r="A15774" s="102"/>
      <c r="B15774" s="152"/>
    </row>
    <row r="15775" s="22" customFormat="1" spans="1:2">
      <c r="A15775" s="102"/>
      <c r="B15775" s="152"/>
    </row>
    <row r="15776" s="22" customFormat="1" spans="1:2">
      <c r="A15776" s="102"/>
      <c r="B15776" s="152"/>
    </row>
    <row r="15777" s="22" customFormat="1" spans="1:2">
      <c r="A15777" s="102"/>
      <c r="B15777" s="152"/>
    </row>
    <row r="15778" s="22" customFormat="1" spans="1:2">
      <c r="A15778" s="102"/>
      <c r="B15778" s="152"/>
    </row>
    <row r="15779" s="22" customFormat="1" spans="1:2">
      <c r="A15779" s="102"/>
      <c r="B15779" s="152"/>
    </row>
    <row r="15780" s="22" customFormat="1" spans="1:2">
      <c r="A15780" s="102"/>
      <c r="B15780" s="152"/>
    </row>
    <row r="15781" s="22" customFormat="1" spans="1:2">
      <c r="A15781" s="102"/>
      <c r="B15781" s="152"/>
    </row>
    <row r="15782" s="22" customFormat="1" spans="1:2">
      <c r="A15782" s="102"/>
      <c r="B15782" s="152"/>
    </row>
    <row r="15783" s="22" customFormat="1" spans="1:2">
      <c r="A15783" s="102"/>
      <c r="B15783" s="152"/>
    </row>
    <row r="15784" s="22" customFormat="1" spans="1:2">
      <c r="A15784" s="102"/>
      <c r="B15784" s="152"/>
    </row>
    <row r="15785" s="22" customFormat="1" spans="1:2">
      <c r="A15785" s="102"/>
      <c r="B15785" s="152"/>
    </row>
    <row r="15786" s="22" customFormat="1" spans="1:2">
      <c r="A15786" s="102"/>
      <c r="B15786" s="152"/>
    </row>
    <row r="15787" s="22" customFormat="1" spans="1:2">
      <c r="A15787" s="102"/>
      <c r="B15787" s="152"/>
    </row>
    <row r="15788" s="22" customFormat="1" spans="1:2">
      <c r="A15788" s="102"/>
      <c r="B15788" s="152"/>
    </row>
    <row r="15789" s="22" customFormat="1" spans="1:2">
      <c r="A15789" s="102"/>
      <c r="B15789" s="152"/>
    </row>
    <row r="15790" s="22" customFormat="1" spans="1:2">
      <c r="A15790" s="102"/>
      <c r="B15790" s="152"/>
    </row>
    <row r="15791" s="22" customFormat="1" spans="1:2">
      <c r="A15791" s="102"/>
      <c r="B15791" s="152"/>
    </row>
    <row r="15792" s="22" customFormat="1" spans="1:2">
      <c r="A15792" s="102"/>
      <c r="B15792" s="152"/>
    </row>
    <row r="15793" s="22" customFormat="1" spans="1:2">
      <c r="A15793" s="102"/>
      <c r="B15793" s="152"/>
    </row>
    <row r="15794" s="22" customFormat="1" spans="1:2">
      <c r="A15794" s="102"/>
      <c r="B15794" s="152"/>
    </row>
    <row r="15795" s="22" customFormat="1" spans="1:2">
      <c r="A15795" s="102"/>
      <c r="B15795" s="152"/>
    </row>
    <row r="15796" s="22" customFormat="1" spans="1:2">
      <c r="A15796" s="102"/>
      <c r="B15796" s="152"/>
    </row>
    <row r="15797" s="22" customFormat="1" spans="1:2">
      <c r="A15797" s="102"/>
      <c r="B15797" s="152"/>
    </row>
    <row r="15798" s="22" customFormat="1" spans="1:2">
      <c r="A15798" s="102"/>
      <c r="B15798" s="152"/>
    </row>
    <row r="15799" s="22" customFormat="1" spans="1:2">
      <c r="A15799" s="102"/>
      <c r="B15799" s="152"/>
    </row>
    <row r="15800" s="22" customFormat="1" spans="1:2">
      <c r="A15800" s="102"/>
      <c r="B15800" s="152"/>
    </row>
    <row r="15801" s="22" customFormat="1" spans="1:2">
      <c r="A15801" s="102"/>
      <c r="B15801" s="152"/>
    </row>
    <row r="15802" s="22" customFormat="1" spans="1:2">
      <c r="A15802" s="102"/>
      <c r="B15802" s="152"/>
    </row>
    <row r="15803" s="22" customFormat="1" spans="1:2">
      <c r="A15803" s="102"/>
      <c r="B15803" s="152"/>
    </row>
    <row r="15804" s="22" customFormat="1" spans="1:2">
      <c r="A15804" s="102"/>
      <c r="B15804" s="152"/>
    </row>
    <row r="15805" s="22" customFormat="1" spans="1:2">
      <c r="A15805" s="102"/>
      <c r="B15805" s="152"/>
    </row>
    <row r="15806" s="22" customFormat="1" spans="1:2">
      <c r="A15806" s="102"/>
      <c r="B15806" s="152"/>
    </row>
    <row r="15807" s="22" customFormat="1" spans="1:2">
      <c r="A15807" s="102"/>
      <c r="B15807" s="152"/>
    </row>
    <row r="15808" s="22" customFormat="1" spans="1:2">
      <c r="A15808" s="102"/>
      <c r="B15808" s="152"/>
    </row>
    <row r="15809" s="22" customFormat="1" spans="1:2">
      <c r="A15809" s="102"/>
      <c r="B15809" s="152"/>
    </row>
    <row r="15810" s="22" customFormat="1" spans="1:2">
      <c r="A15810" s="102"/>
      <c r="B15810" s="152"/>
    </row>
    <row r="15811" s="22" customFormat="1" spans="1:2">
      <c r="A15811" s="102"/>
      <c r="B15811" s="152"/>
    </row>
    <row r="15812" s="22" customFormat="1" spans="1:2">
      <c r="A15812" s="102"/>
      <c r="B15812" s="152"/>
    </row>
    <row r="15813" s="22" customFormat="1" spans="1:2">
      <c r="A15813" s="102"/>
      <c r="B15813" s="152"/>
    </row>
    <row r="15814" s="22" customFormat="1" spans="1:2">
      <c r="A15814" s="102"/>
      <c r="B15814" s="152"/>
    </row>
    <row r="15815" s="22" customFormat="1" spans="1:2">
      <c r="A15815" s="102"/>
      <c r="B15815" s="152"/>
    </row>
    <row r="15816" s="22" customFormat="1" spans="1:2">
      <c r="A15816" s="102"/>
      <c r="B15816" s="152"/>
    </row>
    <row r="15817" s="22" customFormat="1" spans="1:2">
      <c r="A15817" s="102"/>
      <c r="B15817" s="152"/>
    </row>
    <row r="15818" s="22" customFormat="1" spans="1:2">
      <c r="A15818" s="102"/>
      <c r="B15818" s="152"/>
    </row>
    <row r="15819" s="22" customFormat="1" spans="1:2">
      <c r="A15819" s="102"/>
      <c r="B15819" s="152"/>
    </row>
    <row r="15820" s="22" customFormat="1" spans="1:2">
      <c r="A15820" s="102"/>
      <c r="B15820" s="152"/>
    </row>
    <row r="15821" s="22" customFormat="1" spans="1:2">
      <c r="A15821" s="102"/>
      <c r="B15821" s="152"/>
    </row>
    <row r="15822" s="22" customFormat="1" spans="1:2">
      <c r="A15822" s="102"/>
      <c r="B15822" s="152"/>
    </row>
    <row r="15823" s="22" customFormat="1" spans="1:2">
      <c r="A15823" s="102"/>
      <c r="B15823" s="152"/>
    </row>
    <row r="15824" s="22" customFormat="1" spans="1:2">
      <c r="A15824" s="102"/>
      <c r="B15824" s="152"/>
    </row>
    <row r="15825" s="22" customFormat="1" spans="1:2">
      <c r="A15825" s="102"/>
      <c r="B15825" s="152"/>
    </row>
    <row r="15826" s="22" customFormat="1" spans="1:2">
      <c r="A15826" s="102"/>
      <c r="B15826" s="152"/>
    </row>
    <row r="15827" s="22" customFormat="1" spans="1:2">
      <c r="A15827" s="102"/>
      <c r="B15827" s="152"/>
    </row>
    <row r="15828" s="22" customFormat="1" spans="1:2">
      <c r="A15828" s="102"/>
      <c r="B15828" s="152"/>
    </row>
    <row r="15829" s="22" customFormat="1" spans="1:2">
      <c r="A15829" s="102"/>
      <c r="B15829" s="152"/>
    </row>
    <row r="15830" s="22" customFormat="1" spans="1:2">
      <c r="A15830" s="102"/>
      <c r="B15830" s="152"/>
    </row>
    <row r="15831" s="22" customFormat="1" spans="1:2">
      <c r="A15831" s="102"/>
      <c r="B15831" s="152"/>
    </row>
    <row r="15832" s="22" customFormat="1" spans="1:2">
      <c r="A15832" s="102"/>
      <c r="B15832" s="152"/>
    </row>
    <row r="15833" s="22" customFormat="1" spans="1:2">
      <c r="A15833" s="102"/>
      <c r="B15833" s="152"/>
    </row>
    <row r="15834" s="22" customFormat="1" spans="1:2">
      <c r="A15834" s="102"/>
      <c r="B15834" s="152"/>
    </row>
    <row r="15835" s="22" customFormat="1" spans="1:2">
      <c r="A15835" s="102"/>
      <c r="B15835" s="152"/>
    </row>
    <row r="15836" s="22" customFormat="1" spans="1:2">
      <c r="A15836" s="102"/>
      <c r="B15836" s="152"/>
    </row>
    <row r="15837" s="22" customFormat="1" spans="1:2">
      <c r="A15837" s="102"/>
      <c r="B15837" s="152"/>
    </row>
    <row r="15838" s="22" customFormat="1" spans="1:2">
      <c r="A15838" s="102"/>
      <c r="B15838" s="152"/>
    </row>
    <row r="15839" s="22" customFormat="1" spans="1:2">
      <c r="A15839" s="102"/>
      <c r="B15839" s="152"/>
    </row>
    <row r="15840" s="22" customFormat="1" spans="1:2">
      <c r="A15840" s="102"/>
      <c r="B15840" s="152"/>
    </row>
    <row r="15841" s="22" customFormat="1" spans="1:2">
      <c r="A15841" s="102"/>
      <c r="B15841" s="152"/>
    </row>
    <row r="15842" s="22" customFormat="1" spans="1:2">
      <c r="A15842" s="102"/>
      <c r="B15842" s="152"/>
    </row>
    <row r="15843" s="22" customFormat="1" spans="1:2">
      <c r="A15843" s="102"/>
      <c r="B15843" s="152"/>
    </row>
    <row r="15844" s="22" customFormat="1" spans="1:2">
      <c r="A15844" s="102"/>
      <c r="B15844" s="152"/>
    </row>
    <row r="15845" s="22" customFormat="1" spans="1:2">
      <c r="A15845" s="102"/>
      <c r="B15845" s="152"/>
    </row>
    <row r="15846" s="22" customFormat="1" spans="1:2">
      <c r="A15846" s="102"/>
      <c r="B15846" s="152"/>
    </row>
    <row r="15847" s="22" customFormat="1" spans="1:2">
      <c r="A15847" s="102"/>
      <c r="B15847" s="152"/>
    </row>
    <row r="15848" s="22" customFormat="1" spans="1:2">
      <c r="A15848" s="102"/>
      <c r="B15848" s="152"/>
    </row>
    <row r="15849" s="22" customFormat="1" spans="1:2">
      <c r="A15849" s="102"/>
      <c r="B15849" s="152"/>
    </row>
    <row r="15850" s="22" customFormat="1" spans="1:2">
      <c r="A15850" s="102"/>
      <c r="B15850" s="152"/>
    </row>
    <row r="15851" s="22" customFormat="1" spans="1:2">
      <c r="A15851" s="102"/>
      <c r="B15851" s="152"/>
    </row>
    <row r="15852" s="22" customFormat="1" spans="1:2">
      <c r="A15852" s="102"/>
      <c r="B15852" s="152"/>
    </row>
    <row r="15853" s="22" customFormat="1" spans="1:2">
      <c r="A15853" s="102"/>
      <c r="B15853" s="152"/>
    </row>
    <row r="15854" s="22" customFormat="1" spans="1:2">
      <c r="A15854" s="102"/>
      <c r="B15854" s="152"/>
    </row>
    <row r="15855" s="22" customFormat="1" spans="1:2">
      <c r="A15855" s="102"/>
      <c r="B15855" s="152"/>
    </row>
    <row r="15856" s="22" customFormat="1" spans="1:2">
      <c r="A15856" s="102"/>
      <c r="B15856" s="152"/>
    </row>
    <row r="15857" s="22" customFormat="1" spans="1:2">
      <c r="A15857" s="102"/>
      <c r="B15857" s="152"/>
    </row>
    <row r="15858" s="22" customFormat="1" spans="1:2">
      <c r="A15858" s="102"/>
      <c r="B15858" s="152"/>
    </row>
    <row r="15859" s="22" customFormat="1" spans="1:2">
      <c r="A15859" s="102"/>
      <c r="B15859" s="152"/>
    </row>
    <row r="15860" s="22" customFormat="1" spans="1:2">
      <c r="A15860" s="102"/>
      <c r="B15860" s="152"/>
    </row>
    <row r="15861" s="22" customFormat="1" spans="1:2">
      <c r="A15861" s="102"/>
      <c r="B15861" s="152"/>
    </row>
    <row r="15862" s="22" customFormat="1" spans="1:2">
      <c r="A15862" s="102"/>
      <c r="B15862" s="152"/>
    </row>
    <row r="15863" s="22" customFormat="1" spans="1:2">
      <c r="A15863" s="102"/>
      <c r="B15863" s="152"/>
    </row>
    <row r="15864" s="22" customFormat="1" spans="1:2">
      <c r="A15864" s="102"/>
      <c r="B15864" s="152"/>
    </row>
    <row r="15865" s="22" customFormat="1" spans="1:2">
      <c r="A15865" s="102"/>
      <c r="B15865" s="152"/>
    </row>
    <row r="15866" s="22" customFormat="1" spans="1:2">
      <c r="A15866" s="102"/>
      <c r="B15866" s="152"/>
    </row>
    <row r="15867" s="22" customFormat="1" spans="1:2">
      <c r="A15867" s="102"/>
      <c r="B15867" s="152"/>
    </row>
    <row r="15868" s="22" customFormat="1" spans="1:2">
      <c r="A15868" s="102"/>
      <c r="B15868" s="152"/>
    </row>
    <row r="15869" s="22" customFormat="1" spans="1:2">
      <c r="A15869" s="102"/>
      <c r="B15869" s="152"/>
    </row>
    <row r="15870" s="22" customFormat="1" spans="1:2">
      <c r="A15870" s="102"/>
      <c r="B15870" s="152"/>
    </row>
    <row r="15871" s="22" customFormat="1" spans="1:2">
      <c r="A15871" s="102"/>
      <c r="B15871" s="152"/>
    </row>
    <row r="15872" s="22" customFormat="1" spans="1:2">
      <c r="A15872" s="102"/>
      <c r="B15872" s="152"/>
    </row>
    <row r="15873" s="22" customFormat="1" spans="1:2">
      <c r="A15873" s="102"/>
      <c r="B15873" s="152"/>
    </row>
    <row r="15874" s="22" customFormat="1" spans="1:2">
      <c r="A15874" s="102"/>
      <c r="B15874" s="152"/>
    </row>
    <row r="15875" s="22" customFormat="1" spans="1:2">
      <c r="A15875" s="102"/>
      <c r="B15875" s="152"/>
    </row>
    <row r="15876" s="22" customFormat="1" spans="1:2">
      <c r="A15876" s="102"/>
      <c r="B15876" s="152"/>
    </row>
    <row r="15877" s="22" customFormat="1" spans="1:2">
      <c r="A15877" s="102"/>
      <c r="B15877" s="152"/>
    </row>
    <row r="15878" s="22" customFormat="1" spans="1:2">
      <c r="A15878" s="102"/>
      <c r="B15878" s="152"/>
    </row>
    <row r="15879" s="22" customFormat="1" spans="1:2">
      <c r="A15879" s="102"/>
      <c r="B15879" s="152"/>
    </row>
    <row r="15880" s="22" customFormat="1" spans="1:2">
      <c r="A15880" s="102"/>
      <c r="B15880" s="152"/>
    </row>
    <row r="15881" s="22" customFormat="1" spans="1:2">
      <c r="A15881" s="102"/>
      <c r="B15881" s="152"/>
    </row>
    <row r="15882" s="22" customFormat="1" spans="1:2">
      <c r="A15882" s="102"/>
      <c r="B15882" s="152"/>
    </row>
    <row r="15883" s="22" customFormat="1" spans="1:2">
      <c r="A15883" s="102"/>
      <c r="B15883" s="152"/>
    </row>
    <row r="15884" s="22" customFormat="1" spans="1:2">
      <c r="A15884" s="102"/>
      <c r="B15884" s="152"/>
    </row>
    <row r="15885" s="22" customFormat="1" spans="1:2">
      <c r="A15885" s="102"/>
      <c r="B15885" s="152"/>
    </row>
    <row r="15886" s="22" customFormat="1" spans="1:2">
      <c r="A15886" s="102"/>
      <c r="B15886" s="152"/>
    </row>
    <row r="15887" s="22" customFormat="1" spans="1:2">
      <c r="A15887" s="102"/>
      <c r="B15887" s="152"/>
    </row>
    <row r="15888" s="22" customFormat="1" spans="1:2">
      <c r="A15888" s="102"/>
      <c r="B15888" s="152"/>
    </row>
    <row r="15889" s="22" customFormat="1" spans="1:2">
      <c r="A15889" s="102"/>
      <c r="B15889" s="152"/>
    </row>
    <row r="15890" s="22" customFormat="1" spans="1:2">
      <c r="A15890" s="102"/>
      <c r="B15890" s="152"/>
    </row>
    <row r="15891" s="22" customFormat="1" spans="1:2">
      <c r="A15891" s="102"/>
      <c r="B15891" s="152"/>
    </row>
    <row r="15892" s="22" customFormat="1" spans="1:2">
      <c r="A15892" s="102"/>
      <c r="B15892" s="152"/>
    </row>
    <row r="15893" s="22" customFormat="1" spans="1:2">
      <c r="A15893" s="102"/>
      <c r="B15893" s="152"/>
    </row>
    <row r="15894" s="22" customFormat="1" spans="1:2">
      <c r="A15894" s="102"/>
      <c r="B15894" s="152"/>
    </row>
    <row r="15895" s="22" customFormat="1" spans="1:2">
      <c r="A15895" s="102"/>
      <c r="B15895" s="152"/>
    </row>
    <row r="15896" s="22" customFormat="1" spans="1:2">
      <c r="A15896" s="102"/>
      <c r="B15896" s="152"/>
    </row>
    <row r="15897" s="22" customFormat="1" spans="1:2">
      <c r="A15897" s="102"/>
      <c r="B15897" s="152"/>
    </row>
    <row r="15898" s="22" customFormat="1" spans="1:2">
      <c r="A15898" s="102"/>
      <c r="B15898" s="152"/>
    </row>
    <row r="15899" s="22" customFormat="1" spans="1:2">
      <c r="A15899" s="102"/>
      <c r="B15899" s="152"/>
    </row>
    <row r="15900" s="22" customFormat="1" spans="1:2">
      <c r="A15900" s="102"/>
      <c r="B15900" s="152"/>
    </row>
    <row r="15901" s="22" customFormat="1" spans="1:2">
      <c r="A15901" s="102"/>
      <c r="B15901" s="152"/>
    </row>
    <row r="15902" s="22" customFormat="1" spans="1:2">
      <c r="A15902" s="102"/>
      <c r="B15902" s="152"/>
    </row>
    <row r="15903" s="22" customFormat="1" spans="1:2">
      <c r="A15903" s="102"/>
      <c r="B15903" s="152"/>
    </row>
    <row r="15904" s="22" customFormat="1" spans="1:2">
      <c r="A15904" s="102"/>
      <c r="B15904" s="152"/>
    </row>
    <row r="15905" s="22" customFormat="1" spans="1:2">
      <c r="A15905" s="102"/>
      <c r="B15905" s="152"/>
    </row>
    <row r="15906" s="22" customFormat="1" spans="1:2">
      <c r="A15906" s="102"/>
      <c r="B15906" s="152"/>
    </row>
    <row r="15907" s="22" customFormat="1" spans="1:2">
      <c r="A15907" s="102"/>
      <c r="B15907" s="152"/>
    </row>
    <row r="15908" s="22" customFormat="1" spans="1:2">
      <c r="A15908" s="102"/>
      <c r="B15908" s="152"/>
    </row>
    <row r="15909" s="22" customFormat="1" spans="1:2">
      <c r="A15909" s="102"/>
      <c r="B15909" s="152"/>
    </row>
    <row r="15910" s="22" customFormat="1" spans="1:2">
      <c r="A15910" s="102"/>
      <c r="B15910" s="152"/>
    </row>
    <row r="15911" s="22" customFormat="1" spans="1:2">
      <c r="A15911" s="102"/>
      <c r="B15911" s="152"/>
    </row>
    <row r="15912" s="22" customFormat="1" spans="1:2">
      <c r="A15912" s="102"/>
      <c r="B15912" s="152"/>
    </row>
    <row r="15913" s="22" customFormat="1" spans="1:2">
      <c r="A15913" s="102"/>
      <c r="B15913" s="152"/>
    </row>
    <row r="15914" s="22" customFormat="1" spans="1:2">
      <c r="A15914" s="102"/>
      <c r="B15914" s="152"/>
    </row>
    <row r="15915" s="22" customFormat="1" spans="1:2">
      <c r="A15915" s="102"/>
      <c r="B15915" s="152"/>
    </row>
    <row r="15916" s="22" customFormat="1" spans="1:2">
      <c r="A15916" s="102"/>
      <c r="B15916" s="152"/>
    </row>
    <row r="15917" s="22" customFormat="1" spans="1:2">
      <c r="A15917" s="102"/>
      <c r="B15917" s="152"/>
    </row>
    <row r="15918" s="22" customFormat="1" spans="1:2">
      <c r="A15918" s="102"/>
      <c r="B15918" s="152"/>
    </row>
    <row r="15919" s="22" customFormat="1" spans="1:2">
      <c r="A15919" s="102"/>
      <c r="B15919" s="152"/>
    </row>
    <row r="15920" s="22" customFormat="1" spans="1:2">
      <c r="A15920" s="102"/>
      <c r="B15920" s="152"/>
    </row>
    <row r="15921" s="22" customFormat="1" spans="1:2">
      <c r="A15921" s="102"/>
      <c r="B15921" s="152"/>
    </row>
    <row r="15922" s="22" customFormat="1" spans="1:2">
      <c r="A15922" s="102"/>
      <c r="B15922" s="152"/>
    </row>
    <row r="15923" s="22" customFormat="1" spans="1:2">
      <c r="A15923" s="102"/>
      <c r="B15923" s="152"/>
    </row>
    <row r="15924" s="22" customFormat="1" spans="1:2">
      <c r="A15924" s="102"/>
      <c r="B15924" s="152"/>
    </row>
    <row r="15925" s="22" customFormat="1" spans="1:2">
      <c r="A15925" s="102"/>
      <c r="B15925" s="152"/>
    </row>
    <row r="15926" s="22" customFormat="1" spans="1:2">
      <c r="A15926" s="102"/>
      <c r="B15926" s="152"/>
    </row>
    <row r="15927" s="22" customFormat="1" spans="1:2">
      <c r="A15927" s="102"/>
      <c r="B15927" s="152"/>
    </row>
    <row r="15928" s="22" customFormat="1" spans="1:2">
      <c r="A15928" s="102"/>
      <c r="B15928" s="152"/>
    </row>
    <row r="15929" s="22" customFormat="1" spans="1:2">
      <c r="A15929" s="102"/>
      <c r="B15929" s="152"/>
    </row>
    <row r="15930" s="22" customFormat="1" spans="1:2">
      <c r="A15930" s="102"/>
      <c r="B15930" s="152"/>
    </row>
    <row r="15931" s="22" customFormat="1" spans="1:2">
      <c r="A15931" s="102"/>
      <c r="B15931" s="152"/>
    </row>
    <row r="15932" s="22" customFormat="1" spans="1:2">
      <c r="A15932" s="102"/>
      <c r="B15932" s="152"/>
    </row>
    <row r="15933" s="22" customFormat="1" spans="1:2">
      <c r="A15933" s="102"/>
      <c r="B15933" s="152"/>
    </row>
    <row r="15934" s="22" customFormat="1" spans="1:2">
      <c r="A15934" s="102"/>
      <c r="B15934" s="152"/>
    </row>
    <row r="15935" s="22" customFormat="1" spans="1:2">
      <c r="A15935" s="102"/>
      <c r="B15935" s="152"/>
    </row>
    <row r="15936" s="22" customFormat="1" spans="1:2">
      <c r="A15936" s="102"/>
      <c r="B15936" s="152"/>
    </row>
    <row r="15937" s="22" customFormat="1" spans="1:2">
      <c r="A15937" s="102"/>
      <c r="B15937" s="152"/>
    </row>
    <row r="15938" s="22" customFormat="1" spans="1:2">
      <c r="A15938" s="102"/>
      <c r="B15938" s="152"/>
    </row>
    <row r="15939" s="22" customFormat="1" spans="1:2">
      <c r="A15939" s="102"/>
      <c r="B15939" s="152"/>
    </row>
    <row r="15940" s="22" customFormat="1" spans="1:2">
      <c r="A15940" s="102"/>
      <c r="B15940" s="152"/>
    </row>
    <row r="15941" s="22" customFormat="1" spans="1:2">
      <c r="A15941" s="102"/>
      <c r="B15941" s="152"/>
    </row>
    <row r="15942" s="22" customFormat="1" spans="1:2">
      <c r="A15942" s="102"/>
      <c r="B15942" s="152"/>
    </row>
    <row r="15943" s="22" customFormat="1" spans="1:2">
      <c r="A15943" s="102"/>
      <c r="B15943" s="152"/>
    </row>
    <row r="15944" s="22" customFormat="1" spans="1:2">
      <c r="A15944" s="102"/>
      <c r="B15944" s="152"/>
    </row>
    <row r="15945" s="22" customFormat="1" spans="1:2">
      <c r="A15945" s="102"/>
      <c r="B15945" s="152"/>
    </row>
    <row r="15946" s="22" customFormat="1" spans="1:2">
      <c r="A15946" s="102"/>
      <c r="B15946" s="152"/>
    </row>
    <row r="15947" s="22" customFormat="1" spans="1:2">
      <c r="A15947" s="102"/>
      <c r="B15947" s="152"/>
    </row>
    <row r="15948" s="22" customFormat="1" spans="1:2">
      <c r="A15948" s="102"/>
      <c r="B15948" s="152"/>
    </row>
    <row r="15949" s="22" customFormat="1" spans="1:2">
      <c r="A15949" s="102"/>
      <c r="B15949" s="152"/>
    </row>
    <row r="15950" s="22" customFormat="1" spans="1:2">
      <c r="A15950" s="102"/>
      <c r="B15950" s="152"/>
    </row>
    <row r="15951" s="22" customFormat="1" spans="1:2">
      <c r="A15951" s="102"/>
      <c r="B15951" s="152"/>
    </row>
    <row r="15952" s="22" customFormat="1" spans="1:2">
      <c r="A15952" s="102"/>
      <c r="B15952" s="152"/>
    </row>
    <row r="15953" s="22" customFormat="1" spans="1:2">
      <c r="A15953" s="102"/>
      <c r="B15953" s="152"/>
    </row>
    <row r="15954" s="22" customFormat="1" spans="1:2">
      <c r="A15954" s="102"/>
      <c r="B15954" s="152"/>
    </row>
    <row r="15955" s="22" customFormat="1" spans="1:2">
      <c r="A15955" s="102"/>
      <c r="B15955" s="152"/>
    </row>
    <row r="15956" s="22" customFormat="1" spans="1:2">
      <c r="A15956" s="102"/>
      <c r="B15956" s="152"/>
    </row>
    <row r="15957" s="22" customFormat="1" spans="1:2">
      <c r="A15957" s="102"/>
      <c r="B15957" s="152"/>
    </row>
    <row r="15958" s="22" customFormat="1" spans="1:2">
      <c r="A15958" s="102"/>
      <c r="B15958" s="152"/>
    </row>
    <row r="15959" s="22" customFormat="1" spans="1:2">
      <c r="A15959" s="102"/>
      <c r="B15959" s="152"/>
    </row>
    <row r="15960" s="22" customFormat="1" spans="1:2">
      <c r="A15960" s="102"/>
      <c r="B15960" s="152"/>
    </row>
    <row r="15961" s="22" customFormat="1" spans="1:2">
      <c r="A15961" s="102"/>
      <c r="B15961" s="152"/>
    </row>
    <row r="15962" s="22" customFormat="1" spans="1:2">
      <c r="A15962" s="102"/>
      <c r="B15962" s="152"/>
    </row>
    <row r="15963" s="22" customFormat="1" spans="1:2">
      <c r="A15963" s="102"/>
      <c r="B15963" s="152"/>
    </row>
    <row r="15964" s="22" customFormat="1" spans="1:2">
      <c r="A15964" s="102"/>
      <c r="B15964" s="152"/>
    </row>
    <row r="15965" s="22" customFormat="1" spans="1:2">
      <c r="A15965" s="102"/>
      <c r="B15965" s="152"/>
    </row>
    <row r="15966" s="22" customFormat="1" spans="1:2">
      <c r="A15966" s="102"/>
      <c r="B15966" s="152"/>
    </row>
    <row r="15967" s="22" customFormat="1" spans="1:2">
      <c r="A15967" s="102"/>
      <c r="B15967" s="152"/>
    </row>
    <row r="15968" s="22" customFormat="1" spans="1:2">
      <c r="A15968" s="102"/>
      <c r="B15968" s="152"/>
    </row>
    <row r="15969" s="22" customFormat="1" spans="1:2">
      <c r="A15969" s="102"/>
      <c r="B15969" s="152"/>
    </row>
    <row r="15970" s="22" customFormat="1" spans="1:2">
      <c r="A15970" s="102"/>
      <c r="B15970" s="152"/>
    </row>
    <row r="15971" s="22" customFormat="1" spans="1:2">
      <c r="A15971" s="102"/>
      <c r="B15971" s="152"/>
    </row>
    <row r="15972" s="22" customFormat="1" spans="1:2">
      <c r="A15972" s="102"/>
      <c r="B15972" s="152"/>
    </row>
    <row r="15973" s="22" customFormat="1" spans="1:2">
      <c r="A15973" s="102"/>
      <c r="B15973" s="152"/>
    </row>
    <row r="15974" s="22" customFormat="1" spans="1:2">
      <c r="A15974" s="102"/>
      <c r="B15974" s="152"/>
    </row>
    <row r="15975" s="22" customFormat="1" spans="1:2">
      <c r="A15975" s="102"/>
      <c r="B15975" s="152"/>
    </row>
    <row r="15976" s="22" customFormat="1" spans="1:2">
      <c r="A15976" s="102"/>
      <c r="B15976" s="152"/>
    </row>
    <row r="15977" s="22" customFormat="1" spans="1:2">
      <c r="A15977" s="102"/>
      <c r="B15977" s="152"/>
    </row>
    <row r="15978" s="22" customFormat="1" spans="1:2">
      <c r="A15978" s="102"/>
      <c r="B15978" s="152"/>
    </row>
    <row r="15979" s="22" customFormat="1" spans="1:2">
      <c r="A15979" s="102"/>
      <c r="B15979" s="152"/>
    </row>
    <row r="15980" s="22" customFormat="1" spans="1:2">
      <c r="A15980" s="102"/>
      <c r="B15980" s="152"/>
    </row>
    <row r="15981" s="22" customFormat="1" spans="1:2">
      <c r="A15981" s="102"/>
      <c r="B15981" s="152"/>
    </row>
    <row r="15982" s="22" customFormat="1" spans="1:2">
      <c r="A15982" s="102"/>
      <c r="B15982" s="152"/>
    </row>
    <row r="15983" s="22" customFormat="1" spans="1:2">
      <c r="A15983" s="102"/>
      <c r="B15983" s="152"/>
    </row>
    <row r="15984" s="22" customFormat="1" spans="1:2">
      <c r="A15984" s="102"/>
      <c r="B15984" s="152"/>
    </row>
    <row r="15985" s="22" customFormat="1" spans="1:2">
      <c r="A15985" s="102"/>
      <c r="B15985" s="152"/>
    </row>
    <row r="15986" s="22" customFormat="1" spans="1:2">
      <c r="A15986" s="102"/>
      <c r="B15986" s="152"/>
    </row>
    <row r="15987" s="22" customFormat="1" spans="1:2">
      <c r="A15987" s="102"/>
      <c r="B15987" s="152"/>
    </row>
    <row r="15988" s="22" customFormat="1" spans="1:2">
      <c r="A15988" s="102"/>
      <c r="B15988" s="152"/>
    </row>
    <row r="15989" s="22" customFormat="1" spans="1:2">
      <c r="A15989" s="102"/>
      <c r="B15989" s="152"/>
    </row>
    <row r="15990" s="22" customFormat="1" spans="1:2">
      <c r="A15990" s="102"/>
      <c r="B15990" s="152"/>
    </row>
    <row r="15991" s="22" customFormat="1" spans="1:2">
      <c r="A15991" s="102"/>
      <c r="B15991" s="152"/>
    </row>
    <row r="15992" s="22" customFormat="1" spans="1:2">
      <c r="A15992" s="102"/>
      <c r="B15992" s="152"/>
    </row>
    <row r="15993" s="22" customFormat="1" spans="1:2">
      <c r="A15993" s="102"/>
      <c r="B15993" s="152"/>
    </row>
    <row r="15994" s="22" customFormat="1" spans="1:2">
      <c r="A15994" s="102"/>
      <c r="B15994" s="152"/>
    </row>
    <row r="15995" s="22" customFormat="1" spans="1:2">
      <c r="A15995" s="102"/>
      <c r="B15995" s="152"/>
    </row>
    <row r="15996" s="22" customFormat="1" spans="1:2">
      <c r="A15996" s="102"/>
      <c r="B15996" s="152"/>
    </row>
    <row r="15997" s="22" customFormat="1" spans="1:2">
      <c r="A15997" s="102"/>
      <c r="B15997" s="152"/>
    </row>
    <row r="15998" s="22" customFormat="1" spans="1:2">
      <c r="A15998" s="102"/>
      <c r="B15998" s="152"/>
    </row>
    <row r="15999" s="22" customFormat="1" spans="1:2">
      <c r="A15999" s="102"/>
      <c r="B15999" s="152"/>
    </row>
    <row r="16000" s="22" customFormat="1" spans="1:2">
      <c r="A16000" s="102"/>
      <c r="B16000" s="152"/>
    </row>
    <row r="16001" s="22" customFormat="1" spans="1:2">
      <c r="A16001" s="102"/>
      <c r="B16001" s="152"/>
    </row>
    <row r="16002" s="22" customFormat="1" spans="1:2">
      <c r="A16002" s="102"/>
      <c r="B16002" s="152"/>
    </row>
    <row r="16003" s="22" customFormat="1" spans="1:2">
      <c r="A16003" s="102"/>
      <c r="B16003" s="152"/>
    </row>
    <row r="16004" s="22" customFormat="1" spans="1:2">
      <c r="A16004" s="102"/>
      <c r="B16004" s="152"/>
    </row>
    <row r="16005" s="22" customFormat="1" spans="1:2">
      <c r="A16005" s="102"/>
      <c r="B16005" s="152"/>
    </row>
    <row r="16006" s="22" customFormat="1" spans="1:2">
      <c r="A16006" s="102"/>
      <c r="B16006" s="152"/>
    </row>
    <row r="16007" s="22" customFormat="1" spans="1:2">
      <c r="A16007" s="102"/>
      <c r="B16007" s="152"/>
    </row>
    <row r="16008" s="22" customFormat="1" spans="1:2">
      <c r="A16008" s="102"/>
      <c r="B16008" s="152"/>
    </row>
    <row r="16009" s="22" customFormat="1" spans="1:2">
      <c r="A16009" s="102"/>
      <c r="B16009" s="152"/>
    </row>
    <row r="16010" s="22" customFormat="1" spans="1:2">
      <c r="A16010" s="102"/>
      <c r="B16010" s="152"/>
    </row>
    <row r="16011" s="22" customFormat="1" spans="1:2">
      <c r="A16011" s="102"/>
      <c r="B16011" s="152"/>
    </row>
    <row r="16012" s="22" customFormat="1" spans="1:2">
      <c r="A16012" s="102"/>
      <c r="B16012" s="152"/>
    </row>
    <row r="16013" s="22" customFormat="1" spans="1:2">
      <c r="A16013" s="102"/>
      <c r="B16013" s="152"/>
    </row>
    <row r="16014" s="22" customFormat="1" spans="1:2">
      <c r="A16014" s="102"/>
      <c r="B16014" s="152"/>
    </row>
    <row r="16015" s="22" customFormat="1" spans="1:2">
      <c r="A16015" s="102"/>
      <c r="B16015" s="152"/>
    </row>
    <row r="16016" s="22" customFormat="1" spans="1:2">
      <c r="A16016" s="102"/>
      <c r="B16016" s="152"/>
    </row>
    <row r="16017" s="22" customFormat="1" spans="1:2">
      <c r="A16017" s="102"/>
      <c r="B16017" s="152"/>
    </row>
    <row r="16018" s="22" customFormat="1" spans="1:2">
      <c r="A16018" s="102"/>
      <c r="B16018" s="152"/>
    </row>
    <row r="16019" s="22" customFormat="1" spans="1:2">
      <c r="A16019" s="102"/>
      <c r="B16019" s="152"/>
    </row>
    <row r="16020" s="22" customFormat="1" spans="1:2">
      <c r="A16020" s="102"/>
      <c r="B16020" s="152"/>
    </row>
    <row r="16021" s="22" customFormat="1" spans="1:2">
      <c r="A16021" s="102"/>
      <c r="B16021" s="152"/>
    </row>
    <row r="16022" s="22" customFormat="1" spans="1:2">
      <c r="A16022" s="102"/>
      <c r="B16022" s="152"/>
    </row>
    <row r="16023" s="22" customFormat="1" spans="1:2">
      <c r="A16023" s="102"/>
      <c r="B16023" s="152"/>
    </row>
    <row r="16024" s="22" customFormat="1" spans="1:2">
      <c r="A16024" s="102"/>
      <c r="B16024" s="152"/>
    </row>
    <row r="16025" s="22" customFormat="1" spans="1:2">
      <c r="A16025" s="102"/>
      <c r="B16025" s="152"/>
    </row>
    <row r="16026" s="22" customFormat="1" spans="1:2">
      <c r="A16026" s="102"/>
      <c r="B16026" s="152"/>
    </row>
    <row r="16027" s="22" customFormat="1" spans="1:2">
      <c r="A16027" s="102"/>
      <c r="B16027" s="152"/>
    </row>
    <row r="16028" s="22" customFormat="1" spans="1:2">
      <c r="A16028" s="102"/>
      <c r="B16028" s="152"/>
    </row>
    <row r="16029" s="22" customFormat="1" spans="1:2">
      <c r="A16029" s="102"/>
      <c r="B16029" s="152"/>
    </row>
    <row r="16030" s="22" customFormat="1" spans="1:2">
      <c r="A16030" s="102"/>
      <c r="B16030" s="152"/>
    </row>
    <row r="16031" s="22" customFormat="1" spans="1:2">
      <c r="A16031" s="102"/>
      <c r="B16031" s="152"/>
    </row>
    <row r="16032" s="22" customFormat="1" spans="1:2">
      <c r="A16032" s="102"/>
      <c r="B16032" s="152"/>
    </row>
    <row r="16033" s="22" customFormat="1" spans="1:2">
      <c r="A16033" s="102"/>
      <c r="B16033" s="152"/>
    </row>
    <row r="16034" s="22" customFormat="1" spans="1:2">
      <c r="A16034" s="102"/>
      <c r="B16034" s="152"/>
    </row>
    <row r="16035" s="22" customFormat="1" spans="1:2">
      <c r="A16035" s="102"/>
      <c r="B16035" s="152"/>
    </row>
    <row r="16036" s="22" customFormat="1" spans="1:2">
      <c r="A16036" s="102"/>
      <c r="B16036" s="152"/>
    </row>
    <row r="16037" s="22" customFormat="1" spans="1:2">
      <c r="A16037" s="102"/>
      <c r="B16037" s="152"/>
    </row>
    <row r="16038" s="22" customFormat="1" spans="1:2">
      <c r="A16038" s="102"/>
      <c r="B16038" s="152"/>
    </row>
    <row r="16039" s="22" customFormat="1" spans="1:2">
      <c r="A16039" s="102"/>
      <c r="B16039" s="152"/>
    </row>
    <row r="16040" s="22" customFormat="1" spans="1:2">
      <c r="A16040" s="102"/>
      <c r="B16040" s="152"/>
    </row>
    <row r="16041" s="22" customFormat="1" spans="1:2">
      <c r="A16041" s="102"/>
      <c r="B16041" s="152"/>
    </row>
    <row r="16042" s="22" customFormat="1" spans="1:2">
      <c r="A16042" s="102"/>
      <c r="B16042" s="152"/>
    </row>
    <row r="16043" s="22" customFormat="1" spans="1:2">
      <c r="A16043" s="102"/>
      <c r="B16043" s="152"/>
    </row>
    <row r="16044" s="22" customFormat="1" spans="1:2">
      <c r="A16044" s="102"/>
      <c r="B16044" s="152"/>
    </row>
    <row r="16045" s="22" customFormat="1" spans="1:2">
      <c r="A16045" s="102"/>
      <c r="B16045" s="152"/>
    </row>
    <row r="16046" s="22" customFormat="1" spans="1:2">
      <c r="A16046" s="102"/>
      <c r="B16046" s="152"/>
    </row>
    <row r="16047" s="22" customFormat="1" spans="1:2">
      <c r="A16047" s="102"/>
      <c r="B16047" s="152"/>
    </row>
    <row r="16048" s="22" customFormat="1" spans="1:2">
      <c r="A16048" s="102"/>
      <c r="B16048" s="152"/>
    </row>
    <row r="16049" s="22" customFormat="1" spans="1:2">
      <c r="A16049" s="102"/>
      <c r="B16049" s="152"/>
    </row>
    <row r="16050" s="22" customFormat="1" spans="1:2">
      <c r="A16050" s="102"/>
      <c r="B16050" s="152"/>
    </row>
    <row r="16051" s="22" customFormat="1" spans="1:2">
      <c r="A16051" s="102"/>
      <c r="B16051" s="152"/>
    </row>
    <row r="16052" s="22" customFormat="1" spans="1:2">
      <c r="A16052" s="102"/>
      <c r="B16052" s="152"/>
    </row>
    <row r="16053" s="22" customFormat="1" spans="1:2">
      <c r="A16053" s="102"/>
      <c r="B16053" s="152"/>
    </row>
    <row r="16054" s="22" customFormat="1" spans="1:2">
      <c r="A16054" s="102"/>
      <c r="B16054" s="152"/>
    </row>
    <row r="16055" s="22" customFormat="1" spans="1:2">
      <c r="A16055" s="102"/>
      <c r="B16055" s="152"/>
    </row>
    <row r="16056" s="22" customFormat="1" spans="1:2">
      <c r="A16056" s="102"/>
      <c r="B16056" s="152"/>
    </row>
    <row r="16057" s="22" customFormat="1" spans="1:2">
      <c r="A16057" s="102"/>
      <c r="B16057" s="152"/>
    </row>
    <row r="16058" s="22" customFormat="1" spans="1:2">
      <c r="A16058" s="102"/>
      <c r="B16058" s="152"/>
    </row>
    <row r="16059" s="22" customFormat="1" spans="1:2">
      <c r="A16059" s="102"/>
      <c r="B16059" s="152"/>
    </row>
    <row r="16060" s="22" customFormat="1" spans="1:2">
      <c r="A16060" s="102"/>
      <c r="B16060" s="152"/>
    </row>
    <row r="16061" s="22" customFormat="1" spans="1:2">
      <c r="A16061" s="102"/>
      <c r="B16061" s="152"/>
    </row>
    <row r="16062" s="22" customFormat="1" spans="1:2">
      <c r="A16062" s="102"/>
      <c r="B16062" s="152"/>
    </row>
    <row r="16063" s="22" customFormat="1" spans="1:2">
      <c r="A16063" s="102"/>
      <c r="B16063" s="152"/>
    </row>
    <row r="16064" s="22" customFormat="1" spans="1:2">
      <c r="A16064" s="102"/>
      <c r="B16064" s="152"/>
    </row>
    <row r="16065" s="22" customFormat="1" spans="1:2">
      <c r="A16065" s="102"/>
      <c r="B16065" s="152"/>
    </row>
    <row r="16066" s="22" customFormat="1" spans="1:2">
      <c r="A16066" s="102"/>
      <c r="B16066" s="152"/>
    </row>
    <row r="16067" s="22" customFormat="1" spans="1:2">
      <c r="A16067" s="102"/>
      <c r="B16067" s="152"/>
    </row>
    <row r="16068" s="22" customFormat="1" spans="1:2">
      <c r="A16068" s="102"/>
      <c r="B16068" s="152"/>
    </row>
    <row r="16069" s="22" customFormat="1" spans="1:2">
      <c r="A16069" s="102"/>
      <c r="B16069" s="152"/>
    </row>
    <row r="16070" s="22" customFormat="1" spans="1:2">
      <c r="A16070" s="102"/>
      <c r="B16070" s="152"/>
    </row>
    <row r="16071" s="22" customFormat="1" spans="1:2">
      <c r="A16071" s="102"/>
      <c r="B16071" s="152"/>
    </row>
    <row r="16072" s="22" customFormat="1" spans="1:2">
      <c r="A16072" s="102"/>
      <c r="B16072" s="152"/>
    </row>
    <row r="16073" s="22" customFormat="1" spans="1:2">
      <c r="A16073" s="102"/>
      <c r="B16073" s="152"/>
    </row>
    <row r="16074" s="22" customFormat="1" spans="1:2">
      <c r="A16074" s="102"/>
      <c r="B16074" s="152"/>
    </row>
    <row r="16075" s="22" customFormat="1" spans="1:2">
      <c r="A16075" s="102"/>
      <c r="B16075" s="152"/>
    </row>
    <row r="16076" s="22" customFormat="1" spans="1:2">
      <c r="A16076" s="102"/>
      <c r="B16076" s="152"/>
    </row>
    <row r="16077" s="22" customFormat="1" spans="1:2">
      <c r="A16077" s="102"/>
      <c r="B16077" s="152"/>
    </row>
    <row r="16078" s="22" customFormat="1" spans="1:2">
      <c r="A16078" s="102"/>
      <c r="B16078" s="152"/>
    </row>
    <row r="16079" s="22" customFormat="1" spans="1:2">
      <c r="A16079" s="102"/>
      <c r="B16079" s="152"/>
    </row>
    <row r="16080" s="22" customFormat="1" spans="1:2">
      <c r="A16080" s="102"/>
      <c r="B16080" s="152"/>
    </row>
    <row r="16081" s="22" customFormat="1" spans="1:2">
      <c r="A16081" s="102"/>
      <c r="B16081" s="152"/>
    </row>
    <row r="16082" s="22" customFormat="1" spans="1:2">
      <c r="A16082" s="102"/>
      <c r="B16082" s="152"/>
    </row>
    <row r="16083" s="22" customFormat="1" spans="1:2">
      <c r="A16083" s="102"/>
      <c r="B16083" s="152"/>
    </row>
    <row r="16084" s="22" customFormat="1" spans="1:2">
      <c r="A16084" s="102"/>
      <c r="B16084" s="152"/>
    </row>
    <row r="16085" s="22" customFormat="1" spans="1:2">
      <c r="A16085" s="102"/>
      <c r="B16085" s="152"/>
    </row>
    <row r="16086" s="22" customFormat="1" spans="1:2">
      <c r="A16086" s="102"/>
      <c r="B16086" s="152"/>
    </row>
    <row r="16087" s="22" customFormat="1" spans="1:2">
      <c r="A16087" s="102"/>
      <c r="B16087" s="152"/>
    </row>
    <row r="16088" s="22" customFormat="1" spans="1:2">
      <c r="A16088" s="102"/>
      <c r="B16088" s="152"/>
    </row>
    <row r="16089" s="22" customFormat="1" spans="1:2">
      <c r="A16089" s="102"/>
      <c r="B16089" s="152"/>
    </row>
    <row r="16090" s="22" customFormat="1" spans="1:2">
      <c r="A16090" s="102"/>
      <c r="B16090" s="152"/>
    </row>
    <row r="16091" s="22" customFormat="1" spans="1:2">
      <c r="A16091" s="102"/>
      <c r="B16091" s="152"/>
    </row>
    <row r="16092" s="22" customFormat="1" spans="1:2">
      <c r="A16092" s="102"/>
      <c r="B16092" s="152"/>
    </row>
    <row r="16093" s="22" customFormat="1" spans="1:2">
      <c r="A16093" s="102"/>
      <c r="B16093" s="152"/>
    </row>
    <row r="16094" s="22" customFormat="1" spans="1:2">
      <c r="A16094" s="102"/>
      <c r="B16094" s="152"/>
    </row>
    <row r="16095" s="22" customFormat="1" spans="1:2">
      <c r="A16095" s="102"/>
      <c r="B16095" s="152"/>
    </row>
    <row r="16096" s="22" customFormat="1" spans="1:2">
      <c r="A16096" s="102"/>
      <c r="B16096" s="152"/>
    </row>
    <row r="16097" s="22" customFormat="1" spans="1:2">
      <c r="A16097" s="102"/>
      <c r="B16097" s="152"/>
    </row>
    <row r="16098" s="22" customFormat="1" spans="1:2">
      <c r="A16098" s="102"/>
      <c r="B16098" s="152"/>
    </row>
    <row r="16099" s="22" customFormat="1" spans="1:2">
      <c r="A16099" s="102"/>
      <c r="B16099" s="152"/>
    </row>
    <row r="16100" s="22" customFormat="1" spans="1:2">
      <c r="A16100" s="102"/>
      <c r="B16100" s="152"/>
    </row>
    <row r="16101" s="22" customFormat="1" spans="1:2">
      <c r="A16101" s="102"/>
      <c r="B16101" s="152"/>
    </row>
    <row r="16102" s="22" customFormat="1" spans="1:2">
      <c r="A16102" s="102"/>
      <c r="B16102" s="152"/>
    </row>
    <row r="16103" s="22" customFormat="1" spans="1:2">
      <c r="A16103" s="102"/>
      <c r="B16103" s="152"/>
    </row>
    <row r="16104" s="22" customFormat="1" spans="1:2">
      <c r="A16104" s="102"/>
      <c r="B16104" s="152"/>
    </row>
    <row r="16105" s="22" customFormat="1" spans="1:2">
      <c r="A16105" s="102"/>
      <c r="B16105" s="152"/>
    </row>
    <row r="16106" s="22" customFormat="1" spans="1:2">
      <c r="A16106" s="102"/>
      <c r="B16106" s="152"/>
    </row>
    <row r="16107" s="22" customFormat="1" spans="1:2">
      <c r="A16107" s="102"/>
      <c r="B16107" s="152"/>
    </row>
    <row r="16108" s="22" customFormat="1" spans="1:2">
      <c r="A16108" s="102"/>
      <c r="B16108" s="152"/>
    </row>
    <row r="16109" s="22" customFormat="1" spans="1:2">
      <c r="A16109" s="102"/>
      <c r="B16109" s="152"/>
    </row>
    <row r="16110" s="22" customFormat="1" spans="1:2">
      <c r="A16110" s="102"/>
      <c r="B16110" s="152"/>
    </row>
    <row r="16111" s="22" customFormat="1" spans="1:2">
      <c r="A16111" s="102"/>
      <c r="B16111" s="152"/>
    </row>
    <row r="16112" s="22" customFormat="1" spans="1:2">
      <c r="A16112" s="102"/>
      <c r="B16112" s="152"/>
    </row>
    <row r="16113" s="22" customFormat="1" spans="1:2">
      <c r="A16113" s="102"/>
      <c r="B16113" s="152"/>
    </row>
    <row r="16114" s="22" customFormat="1" spans="1:2">
      <c r="A16114" s="102"/>
      <c r="B16114" s="152"/>
    </row>
    <row r="16115" s="22" customFormat="1" spans="1:2">
      <c r="A16115" s="102"/>
      <c r="B16115" s="152"/>
    </row>
    <row r="16116" s="22" customFormat="1" spans="1:2">
      <c r="A16116" s="102"/>
      <c r="B16116" s="152"/>
    </row>
    <row r="16117" s="22" customFormat="1" spans="1:2">
      <c r="A16117" s="102"/>
      <c r="B16117" s="152"/>
    </row>
    <row r="16118" s="22" customFormat="1" spans="1:2">
      <c r="A16118" s="102"/>
      <c r="B16118" s="152"/>
    </row>
    <row r="16119" s="22" customFormat="1" spans="1:2">
      <c r="A16119" s="102"/>
      <c r="B16119" s="152"/>
    </row>
    <row r="16120" s="22" customFormat="1" spans="1:2">
      <c r="A16120" s="102"/>
      <c r="B16120" s="152"/>
    </row>
    <row r="16121" s="22" customFormat="1" spans="1:2">
      <c r="A16121" s="102"/>
      <c r="B16121" s="152"/>
    </row>
    <row r="16122" s="22" customFormat="1" spans="1:2">
      <c r="A16122" s="102"/>
      <c r="B16122" s="152"/>
    </row>
    <row r="16123" s="22" customFormat="1" spans="1:2">
      <c r="A16123" s="102"/>
      <c r="B16123" s="152"/>
    </row>
    <row r="16124" s="22" customFormat="1" spans="1:2">
      <c r="A16124" s="102"/>
      <c r="B16124" s="152"/>
    </row>
    <row r="16125" s="22" customFormat="1" spans="1:2">
      <c r="A16125" s="102"/>
      <c r="B16125" s="152"/>
    </row>
    <row r="16126" s="22" customFormat="1" spans="1:2">
      <c r="A16126" s="102"/>
      <c r="B16126" s="152"/>
    </row>
    <row r="16127" s="22" customFormat="1" spans="1:2">
      <c r="A16127" s="102"/>
      <c r="B16127" s="152"/>
    </row>
    <row r="16128" s="22" customFormat="1" spans="1:2">
      <c r="A16128" s="102"/>
      <c r="B16128" s="152"/>
    </row>
    <row r="16129" s="22" customFormat="1" spans="1:2">
      <c r="A16129" s="102"/>
      <c r="B16129" s="152"/>
    </row>
    <row r="16130" s="22" customFormat="1" spans="1:2">
      <c r="A16130" s="102"/>
      <c r="B16130" s="152"/>
    </row>
    <row r="16131" s="22" customFormat="1" spans="1:2">
      <c r="A16131" s="102"/>
      <c r="B16131" s="152"/>
    </row>
    <row r="16132" s="22" customFormat="1" spans="1:2">
      <c r="A16132" s="102"/>
      <c r="B16132" s="152"/>
    </row>
    <row r="16133" s="22" customFormat="1" spans="1:2">
      <c r="A16133" s="102"/>
      <c r="B16133" s="152"/>
    </row>
    <row r="16134" s="22" customFormat="1" spans="1:2">
      <c r="A16134" s="102"/>
      <c r="B16134" s="152"/>
    </row>
    <row r="16135" s="22" customFormat="1" spans="1:2">
      <c r="A16135" s="102"/>
      <c r="B16135" s="152"/>
    </row>
    <row r="16136" s="22" customFormat="1" spans="1:2">
      <c r="A16136" s="102"/>
      <c r="B16136" s="152"/>
    </row>
    <row r="16137" s="22" customFormat="1" spans="1:2">
      <c r="A16137" s="102"/>
      <c r="B16137" s="152"/>
    </row>
    <row r="16138" s="22" customFormat="1" spans="1:2">
      <c r="A16138" s="102"/>
      <c r="B16138" s="152"/>
    </row>
    <row r="16139" s="22" customFormat="1" spans="1:2">
      <c r="A16139" s="102"/>
      <c r="B16139" s="152"/>
    </row>
    <row r="16140" s="22" customFormat="1" spans="1:2">
      <c r="A16140" s="102"/>
      <c r="B16140" s="152"/>
    </row>
    <row r="16141" s="22" customFormat="1" spans="1:2">
      <c r="A16141" s="102"/>
      <c r="B16141" s="152"/>
    </row>
    <row r="16142" s="22" customFormat="1" spans="1:2">
      <c r="A16142" s="102"/>
      <c r="B16142" s="152"/>
    </row>
    <row r="16143" s="22" customFormat="1" spans="1:2">
      <c r="A16143" s="102"/>
      <c r="B16143" s="152"/>
    </row>
    <row r="16144" s="22" customFormat="1" spans="1:2">
      <c r="A16144" s="102"/>
      <c r="B16144" s="152"/>
    </row>
    <row r="16145" s="22" customFormat="1" spans="1:2">
      <c r="A16145" s="102"/>
      <c r="B16145" s="152"/>
    </row>
    <row r="16146" s="22" customFormat="1" spans="1:2">
      <c r="A16146" s="102"/>
      <c r="B16146" s="152"/>
    </row>
    <row r="16147" s="22" customFormat="1" spans="1:2">
      <c r="A16147" s="102"/>
      <c r="B16147" s="152"/>
    </row>
    <row r="16148" s="22" customFormat="1" spans="1:2">
      <c r="A16148" s="102"/>
      <c r="B16148" s="152"/>
    </row>
    <row r="16149" s="22" customFormat="1" spans="1:2">
      <c r="A16149" s="102"/>
      <c r="B16149" s="152"/>
    </row>
    <row r="16150" s="22" customFormat="1" spans="1:2">
      <c r="A16150" s="102"/>
      <c r="B16150" s="152"/>
    </row>
    <row r="16151" s="22" customFormat="1" spans="1:2">
      <c r="A16151" s="102"/>
      <c r="B16151" s="152"/>
    </row>
    <row r="16152" s="22" customFormat="1" spans="1:2">
      <c r="A16152" s="102"/>
      <c r="B16152" s="152"/>
    </row>
    <row r="16153" s="22" customFormat="1" spans="1:2">
      <c r="A16153" s="102"/>
      <c r="B16153" s="152"/>
    </row>
    <row r="16154" s="22" customFormat="1" spans="1:2">
      <c r="A16154" s="102"/>
      <c r="B16154" s="152"/>
    </row>
    <row r="16155" s="22" customFormat="1" spans="1:2">
      <c r="A16155" s="102"/>
      <c r="B16155" s="152"/>
    </row>
    <row r="16156" s="22" customFormat="1" spans="1:2">
      <c r="A16156" s="102"/>
      <c r="B16156" s="152"/>
    </row>
    <row r="16157" s="22" customFormat="1" spans="1:2">
      <c r="A16157" s="102"/>
      <c r="B16157" s="152"/>
    </row>
    <row r="16158" s="22" customFormat="1" spans="1:2">
      <c r="A16158" s="102"/>
      <c r="B16158" s="152"/>
    </row>
    <row r="16159" s="22" customFormat="1" spans="1:2">
      <c r="A16159" s="102"/>
      <c r="B16159" s="152"/>
    </row>
    <row r="16160" s="22" customFormat="1" spans="1:2">
      <c r="A16160" s="102"/>
      <c r="B16160" s="152"/>
    </row>
    <row r="16161" s="22" customFormat="1" spans="1:2">
      <c r="A16161" s="102"/>
      <c r="B16161" s="152"/>
    </row>
    <row r="16162" s="22" customFormat="1" spans="1:2">
      <c r="A16162" s="102"/>
      <c r="B16162" s="152"/>
    </row>
    <row r="16163" s="22" customFormat="1" spans="1:2">
      <c r="A16163" s="102"/>
      <c r="B16163" s="152"/>
    </row>
    <row r="16164" s="22" customFormat="1" spans="1:2">
      <c r="A16164" s="102"/>
      <c r="B16164" s="152"/>
    </row>
    <row r="16165" s="22" customFormat="1" spans="1:2">
      <c r="A16165" s="102"/>
      <c r="B16165" s="152"/>
    </row>
    <row r="16166" s="22" customFormat="1" spans="1:2">
      <c r="A16166" s="102"/>
      <c r="B16166" s="152"/>
    </row>
    <row r="16167" s="22" customFormat="1" spans="1:2">
      <c r="A16167" s="102"/>
      <c r="B16167" s="152"/>
    </row>
    <row r="16168" s="22" customFormat="1" spans="1:2">
      <c r="A16168" s="102"/>
      <c r="B16168" s="152"/>
    </row>
    <row r="16169" s="22" customFormat="1" spans="1:2">
      <c r="A16169" s="102"/>
      <c r="B16169" s="152"/>
    </row>
    <row r="16170" s="22" customFormat="1" spans="1:2">
      <c r="A16170" s="102"/>
      <c r="B16170" s="152"/>
    </row>
    <row r="16171" s="22" customFormat="1" spans="1:2">
      <c r="A16171" s="102"/>
      <c r="B16171" s="152"/>
    </row>
    <row r="16172" s="22" customFormat="1" spans="1:2">
      <c r="A16172" s="102"/>
      <c r="B16172" s="152"/>
    </row>
    <row r="16173" s="22" customFormat="1" spans="1:2">
      <c r="A16173" s="102"/>
      <c r="B16173" s="152"/>
    </row>
    <row r="16174" s="22" customFormat="1" spans="1:2">
      <c r="A16174" s="102"/>
      <c r="B16174" s="152"/>
    </row>
    <row r="16175" s="22" customFormat="1" spans="1:2">
      <c r="A16175" s="102"/>
      <c r="B16175" s="152"/>
    </row>
    <row r="16176" s="22" customFormat="1" spans="1:2">
      <c r="A16176" s="102"/>
      <c r="B16176" s="152"/>
    </row>
    <row r="16177" s="22" customFormat="1" spans="1:2">
      <c r="A16177" s="102"/>
      <c r="B16177" s="152"/>
    </row>
    <row r="16178" s="22" customFormat="1" spans="1:2">
      <c r="A16178" s="102"/>
      <c r="B16178" s="152"/>
    </row>
    <row r="16179" s="22" customFormat="1" spans="1:2">
      <c r="A16179" s="102"/>
      <c r="B16179" s="152"/>
    </row>
    <row r="16180" s="22" customFormat="1" spans="1:2">
      <c r="A16180" s="102"/>
      <c r="B16180" s="152"/>
    </row>
    <row r="16181" s="22" customFormat="1" spans="1:2">
      <c r="A16181" s="102"/>
      <c r="B16181" s="152"/>
    </row>
    <row r="16182" s="22" customFormat="1" spans="1:2">
      <c r="A16182" s="102"/>
      <c r="B16182" s="152"/>
    </row>
    <row r="16183" s="22" customFormat="1" spans="1:2">
      <c r="A16183" s="102"/>
      <c r="B16183" s="152"/>
    </row>
    <row r="16184" s="22" customFormat="1" spans="1:2">
      <c r="A16184" s="102"/>
      <c r="B16184" s="152"/>
    </row>
    <row r="16185" s="22" customFormat="1" spans="1:2">
      <c r="A16185" s="102"/>
      <c r="B16185" s="152"/>
    </row>
    <row r="16186" s="22" customFormat="1" spans="1:2">
      <c r="A16186" s="102"/>
      <c r="B16186" s="152"/>
    </row>
    <row r="16187" s="22" customFormat="1" spans="1:2">
      <c r="A16187" s="102"/>
      <c r="B16187" s="152"/>
    </row>
    <row r="16188" s="22" customFormat="1" spans="1:2">
      <c r="A16188" s="102"/>
      <c r="B16188" s="152"/>
    </row>
    <row r="16189" s="22" customFormat="1" spans="1:2">
      <c r="A16189" s="102"/>
      <c r="B16189" s="152"/>
    </row>
    <row r="16190" s="22" customFormat="1" spans="1:2">
      <c r="A16190" s="102"/>
      <c r="B16190" s="152"/>
    </row>
    <row r="16191" s="22" customFormat="1" spans="1:2">
      <c r="A16191" s="102"/>
      <c r="B16191" s="152"/>
    </row>
    <row r="16192" s="22" customFormat="1" spans="1:2">
      <c r="A16192" s="102"/>
      <c r="B16192" s="152"/>
    </row>
    <row r="16193" s="22" customFormat="1" spans="1:2">
      <c r="A16193" s="102"/>
      <c r="B16193" s="152"/>
    </row>
    <row r="16194" s="22" customFormat="1" spans="1:2">
      <c r="A16194" s="102"/>
      <c r="B16194" s="152"/>
    </row>
    <row r="16195" s="22" customFormat="1" spans="1:2">
      <c r="A16195" s="102"/>
      <c r="B16195" s="152"/>
    </row>
    <row r="16196" s="22" customFormat="1" spans="1:2">
      <c r="A16196" s="102"/>
      <c r="B16196" s="152"/>
    </row>
    <row r="16197" s="22" customFormat="1" spans="1:2">
      <c r="A16197" s="102"/>
      <c r="B16197" s="152"/>
    </row>
    <row r="16198" s="22" customFormat="1" spans="1:2">
      <c r="A16198" s="102"/>
      <c r="B16198" s="152"/>
    </row>
    <row r="16199" s="22" customFormat="1" spans="1:2">
      <c r="A16199" s="102"/>
      <c r="B16199" s="152"/>
    </row>
    <row r="16200" s="22" customFormat="1" spans="1:2">
      <c r="A16200" s="102"/>
      <c r="B16200" s="152"/>
    </row>
    <row r="16201" s="22" customFormat="1" spans="1:2">
      <c r="A16201" s="102"/>
      <c r="B16201" s="152"/>
    </row>
    <row r="16202" s="22" customFormat="1" spans="1:2">
      <c r="A16202" s="102"/>
      <c r="B16202" s="152"/>
    </row>
    <row r="16203" s="22" customFormat="1" spans="1:2">
      <c r="A16203" s="102"/>
      <c r="B16203" s="152"/>
    </row>
    <row r="16204" s="22" customFormat="1" spans="1:2">
      <c r="A16204" s="102"/>
      <c r="B16204" s="152"/>
    </row>
    <row r="16205" s="22" customFormat="1" spans="1:2">
      <c r="A16205" s="102"/>
      <c r="B16205" s="152"/>
    </row>
    <row r="16206" s="22" customFormat="1" spans="1:2">
      <c r="A16206" s="102"/>
      <c r="B16206" s="152"/>
    </row>
    <row r="16207" s="22" customFormat="1" spans="1:2">
      <c r="A16207" s="102"/>
      <c r="B16207" s="152"/>
    </row>
    <row r="16208" s="22" customFormat="1" spans="1:2">
      <c r="A16208" s="102"/>
      <c r="B16208" s="152"/>
    </row>
    <row r="16209" s="22" customFormat="1" spans="1:2">
      <c r="A16209" s="102"/>
      <c r="B16209" s="152"/>
    </row>
    <row r="16210" s="22" customFormat="1" spans="1:2">
      <c r="A16210" s="102"/>
      <c r="B16210" s="152"/>
    </row>
    <row r="16211" s="22" customFormat="1" spans="1:2">
      <c r="A16211" s="102"/>
      <c r="B16211" s="152"/>
    </row>
    <row r="16212" s="22" customFormat="1" spans="1:2">
      <c r="A16212" s="102"/>
      <c r="B16212" s="152"/>
    </row>
    <row r="16213" s="22" customFormat="1" spans="1:2">
      <c r="A16213" s="102"/>
      <c r="B16213" s="152"/>
    </row>
    <row r="16214" s="22" customFormat="1" spans="1:2">
      <c r="A16214" s="102"/>
      <c r="B16214" s="152"/>
    </row>
    <row r="16215" s="22" customFormat="1" spans="1:2">
      <c r="A16215" s="102"/>
      <c r="B16215" s="152"/>
    </row>
    <row r="16216" s="22" customFormat="1" spans="1:2">
      <c r="A16216" s="102"/>
      <c r="B16216" s="152"/>
    </row>
    <row r="16217" s="22" customFormat="1" spans="1:2">
      <c r="A16217" s="102"/>
      <c r="B16217" s="152"/>
    </row>
    <row r="16218" s="22" customFormat="1" spans="1:2">
      <c r="A16218" s="102"/>
      <c r="B16218" s="152"/>
    </row>
    <row r="16219" s="22" customFormat="1" spans="1:2">
      <c r="A16219" s="102"/>
      <c r="B16219" s="152"/>
    </row>
    <row r="16220" s="22" customFormat="1" spans="1:2">
      <c r="A16220" s="102"/>
      <c r="B16220" s="152"/>
    </row>
    <row r="16221" s="22" customFormat="1" spans="1:2">
      <c r="A16221" s="102"/>
      <c r="B16221" s="152"/>
    </row>
    <row r="16222" s="22" customFormat="1" spans="1:2">
      <c r="A16222" s="102"/>
      <c r="B16222" s="152"/>
    </row>
    <row r="16223" s="22" customFormat="1" spans="1:2">
      <c r="A16223" s="102"/>
      <c r="B16223" s="152"/>
    </row>
    <row r="16224" s="22" customFormat="1" spans="1:2">
      <c r="A16224" s="102"/>
      <c r="B16224" s="152"/>
    </row>
    <row r="16225" s="22" customFormat="1" spans="1:2">
      <c r="A16225" s="102"/>
      <c r="B16225" s="152"/>
    </row>
    <row r="16226" s="22" customFormat="1" spans="1:2">
      <c r="A16226" s="102"/>
      <c r="B16226" s="152"/>
    </row>
    <row r="16227" s="22" customFormat="1" spans="1:2">
      <c r="A16227" s="102"/>
      <c r="B16227" s="152"/>
    </row>
    <row r="16228" s="22" customFormat="1" spans="1:2">
      <c r="A16228" s="102"/>
      <c r="B16228" s="152"/>
    </row>
    <row r="16229" s="22" customFormat="1" spans="1:2">
      <c r="A16229" s="102"/>
      <c r="B16229" s="152"/>
    </row>
    <row r="16230" s="22" customFormat="1" spans="1:2">
      <c r="A16230" s="102"/>
      <c r="B16230" s="152"/>
    </row>
    <row r="16231" s="22" customFormat="1" spans="1:2">
      <c r="A16231" s="102"/>
      <c r="B16231" s="152"/>
    </row>
    <row r="16232" s="22" customFormat="1" spans="1:2">
      <c r="A16232" s="102"/>
      <c r="B16232" s="152"/>
    </row>
    <row r="16233" s="22" customFormat="1" spans="1:2">
      <c r="A16233" s="102"/>
      <c r="B16233" s="152"/>
    </row>
    <row r="16234" s="22" customFormat="1" spans="1:2">
      <c r="A16234" s="102"/>
      <c r="B16234" s="152"/>
    </row>
    <row r="16235" s="22" customFormat="1" spans="1:2">
      <c r="A16235" s="102"/>
      <c r="B16235" s="152"/>
    </row>
    <row r="16236" s="22" customFormat="1" spans="1:2">
      <c r="A16236" s="102"/>
      <c r="B16236" s="152"/>
    </row>
    <row r="16237" s="22" customFormat="1" spans="1:2">
      <c r="A16237" s="102"/>
      <c r="B16237" s="152"/>
    </row>
    <row r="16238" s="22" customFormat="1" spans="1:2">
      <c r="A16238" s="102"/>
      <c r="B16238" s="152"/>
    </row>
    <row r="16239" s="22" customFormat="1" spans="1:2">
      <c r="A16239" s="102"/>
      <c r="B16239" s="152"/>
    </row>
    <row r="16240" s="22" customFormat="1" spans="1:2">
      <c r="A16240" s="102"/>
      <c r="B16240" s="152"/>
    </row>
    <row r="16241" s="22" customFormat="1" spans="1:2">
      <c r="A16241" s="102"/>
      <c r="B16241" s="152"/>
    </row>
    <row r="16242" s="22" customFormat="1" spans="1:2">
      <c r="A16242" s="102"/>
      <c r="B16242" s="152"/>
    </row>
    <row r="16243" s="22" customFormat="1" spans="1:2">
      <c r="A16243" s="102"/>
      <c r="B16243" s="152"/>
    </row>
    <row r="16244" s="22" customFormat="1" spans="1:2">
      <c r="A16244" s="102"/>
      <c r="B16244" s="152"/>
    </row>
    <row r="16245" s="22" customFormat="1" spans="1:2">
      <c r="A16245" s="102"/>
      <c r="B16245" s="152"/>
    </row>
    <row r="16246" s="22" customFormat="1" spans="1:2">
      <c r="A16246" s="102"/>
      <c r="B16246" s="152"/>
    </row>
    <row r="16247" s="22" customFormat="1" spans="1:2">
      <c r="A16247" s="102"/>
      <c r="B16247" s="152"/>
    </row>
    <row r="16248" s="22" customFormat="1" spans="1:2">
      <c r="A16248" s="102"/>
      <c r="B16248" s="152"/>
    </row>
    <row r="16249" s="22" customFormat="1" spans="1:2">
      <c r="A16249" s="102"/>
      <c r="B16249" s="152"/>
    </row>
    <row r="16250" s="22" customFormat="1" spans="1:2">
      <c r="A16250" s="102"/>
      <c r="B16250" s="152"/>
    </row>
    <row r="16251" s="22" customFormat="1" spans="1:2">
      <c r="A16251" s="102"/>
      <c r="B16251" s="152"/>
    </row>
    <row r="16252" s="22" customFormat="1" spans="1:2">
      <c r="A16252" s="102"/>
      <c r="B16252" s="152"/>
    </row>
    <row r="16253" s="22" customFormat="1" spans="1:2">
      <c r="A16253" s="102"/>
      <c r="B16253" s="152"/>
    </row>
    <row r="16254" s="22" customFormat="1" spans="1:2">
      <c r="A16254" s="102"/>
      <c r="B16254" s="152"/>
    </row>
    <row r="16255" s="22" customFormat="1" spans="1:2">
      <c r="A16255" s="102"/>
      <c r="B16255" s="152"/>
    </row>
    <row r="16256" s="22" customFormat="1" spans="1:2">
      <c r="A16256" s="102"/>
      <c r="B16256" s="152"/>
    </row>
    <row r="16257" s="22" customFormat="1" spans="1:2">
      <c r="A16257" s="102"/>
      <c r="B16257" s="152"/>
    </row>
    <row r="16258" s="22" customFormat="1" spans="1:2">
      <c r="A16258" s="102"/>
      <c r="B16258" s="152"/>
    </row>
    <row r="16259" s="22" customFormat="1" spans="1:2">
      <c r="A16259" s="102"/>
      <c r="B16259" s="152"/>
    </row>
    <row r="16260" s="22" customFormat="1" spans="1:2">
      <c r="A16260" s="102"/>
      <c r="B16260" s="152"/>
    </row>
    <row r="16261" s="22" customFormat="1" spans="1:2">
      <c r="A16261" s="102"/>
      <c r="B16261" s="152"/>
    </row>
    <row r="16262" s="22" customFormat="1" spans="1:2">
      <c r="A16262" s="102"/>
      <c r="B16262" s="152"/>
    </row>
    <row r="16263" s="22" customFormat="1" spans="1:2">
      <c r="A16263" s="102"/>
      <c r="B16263" s="152"/>
    </row>
    <row r="16264" s="22" customFormat="1" spans="1:2">
      <c r="A16264" s="102"/>
      <c r="B16264" s="152"/>
    </row>
    <row r="16265" s="22" customFormat="1" spans="1:2">
      <c r="A16265" s="102"/>
      <c r="B16265" s="152"/>
    </row>
    <row r="16266" s="22" customFormat="1" spans="1:2">
      <c r="A16266" s="102"/>
      <c r="B16266" s="152"/>
    </row>
    <row r="16267" s="22" customFormat="1" spans="1:2">
      <c r="A16267" s="102"/>
      <c r="B16267" s="152"/>
    </row>
    <row r="16268" s="22" customFormat="1" spans="1:2">
      <c r="A16268" s="102"/>
      <c r="B16268" s="152"/>
    </row>
    <row r="16269" s="22" customFormat="1" spans="1:2">
      <c r="A16269" s="102"/>
      <c r="B16269" s="152"/>
    </row>
    <row r="16270" s="22" customFormat="1" spans="1:2">
      <c r="A16270" s="102"/>
      <c r="B16270" s="152"/>
    </row>
    <row r="16271" s="22" customFormat="1" spans="1:2">
      <c r="A16271" s="102"/>
      <c r="B16271" s="152"/>
    </row>
    <row r="16272" s="22" customFormat="1" spans="1:2">
      <c r="A16272" s="102"/>
      <c r="B16272" s="152"/>
    </row>
    <row r="16273" s="22" customFormat="1" spans="1:2">
      <c r="A16273" s="102"/>
      <c r="B16273" s="152"/>
    </row>
    <row r="16274" s="22" customFormat="1" spans="1:2">
      <c r="A16274" s="102"/>
      <c r="B16274" s="152"/>
    </row>
    <row r="16275" s="22" customFormat="1" spans="1:2">
      <c r="A16275" s="102"/>
      <c r="B16275" s="152"/>
    </row>
    <row r="16276" s="22" customFormat="1" spans="1:2">
      <c r="A16276" s="102"/>
      <c r="B16276" s="152"/>
    </row>
    <row r="16277" s="22" customFormat="1" spans="1:2">
      <c r="A16277" s="102"/>
      <c r="B16277" s="152"/>
    </row>
    <row r="16278" s="22" customFormat="1" spans="1:2">
      <c r="A16278" s="102"/>
      <c r="B16278" s="152"/>
    </row>
    <row r="16279" s="22" customFormat="1" spans="1:2">
      <c r="A16279" s="102"/>
      <c r="B16279" s="152"/>
    </row>
    <row r="16280" s="22" customFormat="1" spans="1:2">
      <c r="A16280" s="102"/>
      <c r="B16280" s="152"/>
    </row>
    <row r="16281" s="22" customFormat="1" spans="1:2">
      <c r="A16281" s="102"/>
      <c r="B16281" s="152"/>
    </row>
    <row r="16282" s="22" customFormat="1" spans="1:2">
      <c r="A16282" s="102"/>
      <c r="B16282" s="152"/>
    </row>
    <row r="16283" s="22" customFormat="1" spans="1:2">
      <c r="A16283" s="102"/>
      <c r="B16283" s="152"/>
    </row>
    <row r="16284" s="22" customFormat="1" spans="1:2">
      <c r="A16284" s="102"/>
      <c r="B16284" s="152"/>
    </row>
    <row r="16285" s="22" customFormat="1" spans="1:2">
      <c r="A16285" s="102"/>
      <c r="B16285" s="152"/>
    </row>
    <row r="16286" s="22" customFormat="1" spans="1:2">
      <c r="A16286" s="102"/>
      <c r="B16286" s="152"/>
    </row>
    <row r="16287" s="22" customFormat="1" spans="1:2">
      <c r="A16287" s="102"/>
      <c r="B16287" s="152"/>
    </row>
    <row r="16288" s="22" customFormat="1" spans="1:2">
      <c r="A16288" s="102"/>
      <c r="B16288" s="152"/>
    </row>
    <row r="16289" s="22" customFormat="1" spans="1:2">
      <c r="A16289" s="102"/>
      <c r="B16289" s="152"/>
    </row>
    <row r="16290" s="22" customFormat="1" spans="1:2">
      <c r="A16290" s="102"/>
      <c r="B16290" s="152"/>
    </row>
    <row r="16291" s="22" customFormat="1" spans="1:2">
      <c r="A16291" s="102"/>
      <c r="B16291" s="152"/>
    </row>
    <row r="16292" s="22" customFormat="1" spans="1:2">
      <c r="A16292" s="102"/>
      <c r="B16292" s="152"/>
    </row>
    <row r="16293" s="22" customFormat="1" spans="1:2">
      <c r="A16293" s="102"/>
      <c r="B16293" s="152"/>
    </row>
    <row r="16294" s="22" customFormat="1" spans="1:2">
      <c r="A16294" s="102"/>
      <c r="B16294" s="152"/>
    </row>
    <row r="16295" s="22" customFormat="1" spans="1:2">
      <c r="A16295" s="102"/>
      <c r="B16295" s="152"/>
    </row>
    <row r="16296" s="22" customFormat="1" spans="1:2">
      <c r="A16296" s="102"/>
      <c r="B16296" s="152"/>
    </row>
    <row r="16297" s="22" customFormat="1" spans="1:2">
      <c r="A16297" s="102"/>
      <c r="B16297" s="152"/>
    </row>
    <row r="16298" s="22" customFormat="1" spans="1:2">
      <c r="A16298" s="102"/>
      <c r="B16298" s="152"/>
    </row>
    <row r="16299" s="22" customFormat="1" spans="1:2">
      <c r="A16299" s="102"/>
      <c r="B16299" s="152"/>
    </row>
    <row r="16300" s="22" customFormat="1" spans="1:2">
      <c r="A16300" s="102"/>
      <c r="B16300" s="152"/>
    </row>
    <row r="16301" s="22" customFormat="1" spans="1:2">
      <c r="A16301" s="102"/>
      <c r="B16301" s="152"/>
    </row>
    <row r="16302" s="22" customFormat="1" spans="1:2">
      <c r="A16302" s="102"/>
      <c r="B16302" s="152"/>
    </row>
    <row r="16303" s="22" customFormat="1" spans="1:2">
      <c r="A16303" s="102"/>
      <c r="B16303" s="152"/>
    </row>
    <row r="16304" s="22" customFormat="1" spans="1:2">
      <c r="A16304" s="102"/>
      <c r="B16304" s="152"/>
    </row>
    <row r="16305" s="22" customFormat="1" spans="1:2">
      <c r="A16305" s="102"/>
      <c r="B16305" s="152"/>
    </row>
    <row r="16306" s="22" customFormat="1" spans="1:2">
      <c r="A16306" s="102"/>
      <c r="B16306" s="152"/>
    </row>
    <row r="16307" s="22" customFormat="1" spans="1:2">
      <c r="A16307" s="102"/>
      <c r="B16307" s="152"/>
    </row>
    <row r="16308" s="22" customFormat="1" spans="1:2">
      <c r="A16308" s="102"/>
      <c r="B16308" s="152"/>
    </row>
    <row r="16309" s="22" customFormat="1" spans="1:2">
      <c r="A16309" s="102"/>
      <c r="B16309" s="152"/>
    </row>
    <row r="16310" s="22" customFormat="1" spans="1:2">
      <c r="A16310" s="102"/>
      <c r="B16310" s="152"/>
    </row>
    <row r="16311" s="22" customFormat="1" spans="1:2">
      <c r="A16311" s="102"/>
      <c r="B16311" s="152"/>
    </row>
    <row r="16312" s="22" customFormat="1" spans="1:2">
      <c r="A16312" s="102"/>
      <c r="B16312" s="152"/>
    </row>
    <row r="16313" s="22" customFormat="1" spans="1:2">
      <c r="A16313" s="102"/>
      <c r="B16313" s="152"/>
    </row>
    <row r="16314" s="22" customFormat="1" spans="1:2">
      <c r="A16314" s="102"/>
      <c r="B16314" s="152"/>
    </row>
    <row r="16315" s="22" customFormat="1" spans="1:2">
      <c r="A16315" s="102"/>
      <c r="B16315" s="152"/>
    </row>
    <row r="16316" s="22" customFormat="1" spans="1:2">
      <c r="A16316" s="102"/>
      <c r="B16316" s="152"/>
    </row>
    <row r="16317" s="22" customFormat="1" spans="1:2">
      <c r="A16317" s="102"/>
      <c r="B16317" s="152"/>
    </row>
    <row r="16318" s="22" customFormat="1" spans="1:2">
      <c r="A16318" s="102"/>
      <c r="B16318" s="152"/>
    </row>
    <row r="16319" s="22" customFormat="1" spans="1:2">
      <c r="A16319" s="102"/>
      <c r="B16319" s="152"/>
    </row>
    <row r="16320" s="22" customFormat="1" spans="1:2">
      <c r="A16320" s="102"/>
      <c r="B16320" s="152"/>
    </row>
    <row r="16321" s="22" customFormat="1" spans="1:2">
      <c r="A16321" s="102"/>
      <c r="B16321" s="152"/>
    </row>
    <row r="16322" s="22" customFormat="1" spans="1:2">
      <c r="A16322" s="102"/>
      <c r="B16322" s="152"/>
    </row>
    <row r="16323" s="22" customFormat="1" spans="1:2">
      <c r="A16323" s="102"/>
      <c r="B16323" s="152"/>
    </row>
    <row r="16324" s="22" customFormat="1" spans="1:2">
      <c r="A16324" s="102"/>
      <c r="B16324" s="152"/>
    </row>
    <row r="16325" s="22" customFormat="1" spans="1:2">
      <c r="A16325" s="102"/>
      <c r="B16325" s="152"/>
    </row>
    <row r="16326" s="22" customFormat="1" spans="1:2">
      <c r="A16326" s="102"/>
      <c r="B16326" s="152"/>
    </row>
    <row r="16327" s="22" customFormat="1" spans="1:2">
      <c r="A16327" s="102"/>
      <c r="B16327" s="152"/>
    </row>
    <row r="16328" s="22" customFormat="1" spans="1:2">
      <c r="A16328" s="102"/>
      <c r="B16328" s="152"/>
    </row>
    <row r="16329" s="22" customFormat="1" spans="1:2">
      <c r="A16329" s="102"/>
      <c r="B16329" s="152"/>
    </row>
    <row r="16330" s="22" customFormat="1" spans="1:2">
      <c r="A16330" s="102"/>
      <c r="B16330" s="152"/>
    </row>
    <row r="16331" s="22" customFormat="1" spans="1:2">
      <c r="A16331" s="102"/>
      <c r="B16331" s="152"/>
    </row>
    <row r="16332" s="22" customFormat="1" spans="1:2">
      <c r="A16332" s="102"/>
      <c r="B16332" s="152"/>
    </row>
    <row r="16333" s="22" customFormat="1" spans="1:2">
      <c r="A16333" s="102"/>
      <c r="B16333" s="152"/>
    </row>
    <row r="16334" s="22" customFormat="1" spans="1:2">
      <c r="A16334" s="102"/>
      <c r="B16334" s="152"/>
    </row>
    <row r="16335" s="22" customFormat="1" spans="1:2">
      <c r="A16335" s="102"/>
      <c r="B16335" s="152"/>
    </row>
    <row r="16336" s="22" customFormat="1" spans="1:2">
      <c r="A16336" s="102"/>
      <c r="B16336" s="152"/>
    </row>
    <row r="16337" s="22" customFormat="1" spans="1:2">
      <c r="A16337" s="102"/>
      <c r="B16337" s="152"/>
    </row>
    <row r="16338" s="22" customFormat="1" spans="1:2">
      <c r="A16338" s="102"/>
      <c r="B16338" s="152"/>
    </row>
    <row r="16339" s="22" customFormat="1" spans="1:2">
      <c r="A16339" s="102"/>
      <c r="B16339" s="152"/>
    </row>
    <row r="16340" s="22" customFormat="1" spans="1:2">
      <c r="A16340" s="102"/>
      <c r="B16340" s="152"/>
    </row>
    <row r="16341" s="22" customFormat="1" spans="1:2">
      <c r="A16341" s="102"/>
      <c r="B16341" s="152"/>
    </row>
    <row r="16342" s="22" customFormat="1" spans="1:2">
      <c r="A16342" s="102"/>
      <c r="B16342" s="152"/>
    </row>
    <row r="16343" s="22" customFormat="1" spans="1:2">
      <c r="A16343" s="102"/>
      <c r="B16343" s="152"/>
    </row>
    <row r="16344" s="22" customFormat="1" spans="1:2">
      <c r="A16344" s="102"/>
      <c r="B16344" s="152"/>
    </row>
    <row r="16345" s="22" customFormat="1" spans="1:2">
      <c r="A16345" s="102"/>
      <c r="B16345" s="152"/>
    </row>
    <row r="16346" s="22" customFormat="1" spans="1:2">
      <c r="A16346" s="102"/>
      <c r="B16346" s="152"/>
    </row>
    <row r="16347" s="22" customFormat="1" spans="1:2">
      <c r="A16347" s="102"/>
      <c r="B16347" s="152"/>
    </row>
    <row r="16348" s="22" customFormat="1" spans="1:2">
      <c r="A16348" s="102"/>
      <c r="B16348" s="152"/>
    </row>
    <row r="16349" s="22" customFormat="1" spans="1:2">
      <c r="A16349" s="102"/>
      <c r="B16349" s="152"/>
    </row>
    <row r="16350" s="22" customFormat="1" spans="1:2">
      <c r="A16350" s="102"/>
      <c r="B16350" s="152"/>
    </row>
    <row r="16351" s="22" customFormat="1" spans="1:2">
      <c r="A16351" s="102"/>
      <c r="B16351" s="152"/>
    </row>
    <row r="16352" s="22" customFormat="1" spans="1:2">
      <c r="A16352" s="102"/>
      <c r="B16352" s="152"/>
    </row>
    <row r="16353" s="22" customFormat="1" spans="1:2">
      <c r="A16353" s="102"/>
      <c r="B16353" s="152"/>
    </row>
    <row r="16354" s="22" customFormat="1" spans="1:2">
      <c r="A16354" s="102"/>
      <c r="B16354" s="152"/>
    </row>
    <row r="16355" s="22" customFormat="1" spans="1:2">
      <c r="A16355" s="102"/>
      <c r="B16355" s="152"/>
    </row>
    <row r="16356" s="22" customFormat="1" spans="1:2">
      <c r="A16356" s="102"/>
      <c r="B16356" s="152"/>
    </row>
    <row r="16357" s="22" customFormat="1" spans="1:2">
      <c r="A16357" s="102"/>
      <c r="B16357" s="152"/>
    </row>
    <row r="16358" s="22" customFormat="1" spans="1:2">
      <c r="A16358" s="102"/>
      <c r="B16358" s="152"/>
    </row>
    <row r="16359" s="22" customFormat="1" spans="1:2">
      <c r="A16359" s="102"/>
      <c r="B16359" s="152"/>
    </row>
    <row r="16360" s="22" customFormat="1" spans="1:2">
      <c r="A16360" s="102"/>
      <c r="B16360" s="152"/>
    </row>
    <row r="16361" s="22" customFormat="1" spans="1:2">
      <c r="A16361" s="102"/>
      <c r="B16361" s="152"/>
    </row>
    <row r="16362" s="22" customFormat="1" spans="1:2">
      <c r="A16362" s="102"/>
      <c r="B16362" s="152"/>
    </row>
    <row r="16363" s="22" customFormat="1" spans="1:2">
      <c r="A16363" s="102"/>
      <c r="B16363" s="152"/>
    </row>
    <row r="16364" s="22" customFormat="1" spans="1:2">
      <c r="A16364" s="102"/>
      <c r="B16364" s="152"/>
    </row>
    <row r="16365" s="22" customFormat="1" spans="1:2">
      <c r="A16365" s="102"/>
      <c r="B16365" s="152"/>
    </row>
    <row r="16366" s="22" customFormat="1" spans="1:2">
      <c r="A16366" s="102"/>
      <c r="B16366" s="152"/>
    </row>
    <row r="16367" s="22" customFormat="1" spans="1:2">
      <c r="A16367" s="102"/>
      <c r="B16367" s="152"/>
    </row>
    <row r="16368" s="22" customFormat="1" spans="1:2">
      <c r="A16368" s="102"/>
      <c r="B16368" s="152"/>
    </row>
    <row r="16369" s="22" customFormat="1" spans="1:2">
      <c r="A16369" s="102"/>
      <c r="B16369" s="152"/>
    </row>
    <row r="16370" s="22" customFormat="1" spans="1:2">
      <c r="A16370" s="102"/>
      <c r="B16370" s="152"/>
    </row>
    <row r="16371" s="22" customFormat="1" spans="1:2">
      <c r="A16371" s="102"/>
      <c r="B16371" s="152"/>
    </row>
    <row r="16372" s="22" customFormat="1" spans="1:2">
      <c r="A16372" s="102"/>
      <c r="B16372" s="152"/>
    </row>
    <row r="16373" s="22" customFormat="1" spans="1:2">
      <c r="A16373" s="102"/>
      <c r="B16373" s="152"/>
    </row>
    <row r="16374" s="22" customFormat="1" spans="1:2">
      <c r="A16374" s="102"/>
      <c r="B16374" s="152"/>
    </row>
    <row r="16375" s="22" customFormat="1" spans="1:2">
      <c r="A16375" s="102"/>
      <c r="B16375" s="152"/>
    </row>
    <row r="16376" s="22" customFormat="1" spans="1:2">
      <c r="A16376" s="102"/>
      <c r="B16376" s="152"/>
    </row>
    <row r="16377" s="22" customFormat="1" spans="1:2">
      <c r="A16377" s="102"/>
      <c r="B16377" s="152"/>
    </row>
    <row r="16378" s="22" customFormat="1" spans="1:2">
      <c r="A16378" s="102"/>
      <c r="B16378" s="152"/>
    </row>
    <row r="16379" s="22" customFormat="1" spans="1:2">
      <c r="A16379" s="102"/>
      <c r="B16379" s="152"/>
    </row>
    <row r="16380" s="22" customFormat="1" spans="1:2">
      <c r="A16380" s="102"/>
      <c r="B16380" s="152"/>
    </row>
    <row r="16381" s="22" customFormat="1" spans="1:2">
      <c r="A16381" s="102"/>
      <c r="B16381" s="152"/>
    </row>
    <row r="16382" s="22" customFormat="1" spans="1:2">
      <c r="A16382" s="102"/>
      <c r="B16382" s="152"/>
    </row>
    <row r="16383" s="22" customFormat="1" spans="1:2">
      <c r="A16383" s="102"/>
      <c r="B16383" s="152"/>
    </row>
    <row r="16384" s="22" customFormat="1" spans="1:2">
      <c r="A16384" s="102"/>
      <c r="B16384" s="152"/>
    </row>
    <row r="16385" s="22" customFormat="1" spans="1:2">
      <c r="A16385" s="102"/>
      <c r="B16385" s="152"/>
    </row>
    <row r="16386" s="22" customFormat="1" spans="1:2">
      <c r="A16386" s="102"/>
      <c r="B16386" s="152"/>
    </row>
    <row r="16387" s="22" customFormat="1" spans="1:2">
      <c r="A16387" s="102"/>
      <c r="B16387" s="152"/>
    </row>
    <row r="16388" s="22" customFormat="1" spans="1:2">
      <c r="A16388" s="102"/>
      <c r="B16388" s="152"/>
    </row>
    <row r="16389" s="22" customFormat="1" spans="1:2">
      <c r="A16389" s="102"/>
      <c r="B16389" s="152"/>
    </row>
    <row r="16390" s="22" customFormat="1" spans="1:2">
      <c r="A16390" s="102"/>
      <c r="B16390" s="152"/>
    </row>
    <row r="16391" s="22" customFormat="1" spans="1:2">
      <c r="A16391" s="102"/>
      <c r="B16391" s="152"/>
    </row>
    <row r="16392" s="22" customFormat="1" spans="1:2">
      <c r="A16392" s="102"/>
      <c r="B16392" s="152"/>
    </row>
  </sheetData>
  <mergeCells count="2">
    <mergeCell ref="A1:D1"/>
    <mergeCell ref="A2:B2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F4" sqref="F4"/>
    </sheetView>
  </sheetViews>
  <sheetFormatPr defaultColWidth="9" defaultRowHeight="13.5" outlineLevelCol="1"/>
  <cols>
    <col min="1" max="1" width="37.8666666666667" style="1" customWidth="1"/>
    <col min="2" max="2" width="38.75" style="1" customWidth="1"/>
    <col min="3" max="16384" width="9" style="1"/>
  </cols>
  <sheetData>
    <row r="1" s="1" customFormat="1" ht="105" customHeight="1" spans="1:2">
      <c r="A1" s="145" t="s">
        <v>692</v>
      </c>
      <c r="B1" s="145"/>
    </row>
    <row r="2" s="1" customFormat="1" ht="26" customHeight="1" spans="1:2">
      <c r="A2" s="146" t="s">
        <v>154</v>
      </c>
      <c r="B2" s="146"/>
    </row>
    <row r="3" s="1" customFormat="1" ht="26" customHeight="1" spans="1:2">
      <c r="A3" s="147" t="s">
        <v>693</v>
      </c>
      <c r="B3" s="148" t="s">
        <v>694</v>
      </c>
    </row>
    <row r="4" s="1" customFormat="1" ht="26" customHeight="1" spans="1:2">
      <c r="A4" s="147" t="s">
        <v>695</v>
      </c>
      <c r="B4" s="148">
        <v>0</v>
      </c>
    </row>
    <row r="5" s="1" customFormat="1" ht="26" customHeight="1" spans="1:2">
      <c r="A5" s="147" t="s">
        <v>696</v>
      </c>
      <c r="B5" s="148">
        <v>0</v>
      </c>
    </row>
    <row r="6" s="1" customFormat="1" ht="26" customHeight="1" spans="1:2">
      <c r="A6" s="147" t="s">
        <v>697</v>
      </c>
      <c r="B6" s="148">
        <v>0</v>
      </c>
    </row>
    <row r="7" s="1" customFormat="1" ht="26" customHeight="1" spans="1:2">
      <c r="A7" s="147" t="s">
        <v>698</v>
      </c>
      <c r="B7" s="148">
        <v>0</v>
      </c>
    </row>
    <row r="8" s="1" customFormat="1" ht="26" customHeight="1" spans="1:2">
      <c r="A8" s="147" t="s">
        <v>699</v>
      </c>
      <c r="B8" s="148">
        <v>0</v>
      </c>
    </row>
    <row r="9" s="1" customFormat="1" ht="26" customHeight="1" spans="1:2">
      <c r="A9" s="147" t="s">
        <v>700</v>
      </c>
      <c r="B9" s="148">
        <v>0</v>
      </c>
    </row>
    <row r="10" s="1" customFormat="1" ht="26" customHeight="1" spans="1:2">
      <c r="A10" s="147" t="s">
        <v>701</v>
      </c>
      <c r="B10" s="148">
        <v>0</v>
      </c>
    </row>
    <row r="11" s="1" customFormat="1" ht="26" customHeight="1" spans="1:2">
      <c r="A11" s="147" t="s">
        <v>702</v>
      </c>
      <c r="B11" s="148">
        <v>0</v>
      </c>
    </row>
    <row r="12" s="1" customFormat="1" ht="26" customHeight="1" spans="1:2">
      <c r="A12" s="147" t="s">
        <v>696</v>
      </c>
      <c r="B12" s="148">
        <v>0</v>
      </c>
    </row>
    <row r="13" s="1" customFormat="1" ht="26" customHeight="1" spans="1:2">
      <c r="A13" s="147" t="s">
        <v>698</v>
      </c>
      <c r="B13" s="148">
        <v>0</v>
      </c>
    </row>
    <row r="14" s="1" customFormat="1" ht="26" customHeight="1" spans="1:2">
      <c r="A14" s="147" t="s">
        <v>700</v>
      </c>
      <c r="B14" s="148">
        <v>0</v>
      </c>
    </row>
    <row r="15" s="1" customFormat="1" ht="14.25" spans="1:2">
      <c r="A15" s="149" t="s">
        <v>703</v>
      </c>
      <c r="B15" s="150"/>
    </row>
  </sheetData>
  <mergeCells count="2">
    <mergeCell ref="A1:B1"/>
    <mergeCell ref="A2:B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12"/>
  <sheetViews>
    <sheetView workbookViewId="0">
      <selection activeCell="F12" sqref="F12"/>
    </sheetView>
  </sheetViews>
  <sheetFormatPr defaultColWidth="9" defaultRowHeight="12" outlineLevelCol="3"/>
  <cols>
    <col min="1" max="4" width="26" style="68" customWidth="1"/>
    <col min="5" max="5" width="26" style="69" customWidth="1"/>
    <col min="6" max="16384" width="9" style="68"/>
  </cols>
  <sheetData>
    <row r="1" ht="75" customHeight="1" spans="1:4">
      <c r="A1" s="70" t="s">
        <v>704</v>
      </c>
      <c r="B1" s="70"/>
      <c r="C1" s="70"/>
      <c r="D1" s="70"/>
    </row>
    <row r="2" ht="20.25" spans="1:4">
      <c r="A2" s="71"/>
      <c r="B2" s="72"/>
      <c r="C2" s="72"/>
      <c r="D2" s="72" t="s">
        <v>154</v>
      </c>
    </row>
    <row r="3" ht="19.5" spans="1:4">
      <c r="A3" s="74" t="s">
        <v>705</v>
      </c>
      <c r="B3" s="74" t="s">
        <v>706</v>
      </c>
      <c r="C3" s="74" t="s">
        <v>707</v>
      </c>
      <c r="D3" s="75" t="s">
        <v>708</v>
      </c>
    </row>
    <row r="4" ht="19.5" spans="1:4">
      <c r="A4" s="76"/>
      <c r="B4" s="76" t="s">
        <v>709</v>
      </c>
      <c r="C4" s="76" t="s">
        <v>709</v>
      </c>
      <c r="D4" s="78"/>
    </row>
    <row r="5" ht="19.5" spans="1:4">
      <c r="A5" s="79" t="s">
        <v>710</v>
      </c>
      <c r="B5" s="140">
        <v>2000</v>
      </c>
      <c r="C5" s="140">
        <v>1949.68</v>
      </c>
      <c r="D5" s="141"/>
    </row>
    <row r="6" ht="19.5" spans="1:4">
      <c r="A6" s="142"/>
      <c r="B6" s="142"/>
      <c r="C6" s="142"/>
      <c r="D6" s="141"/>
    </row>
    <row r="7" ht="19.5" spans="1:4">
      <c r="A7" s="142"/>
      <c r="B7" s="142"/>
      <c r="C7" s="142"/>
      <c r="D7" s="141"/>
    </row>
    <row r="8" ht="19.5" spans="1:4">
      <c r="A8" s="143"/>
      <c r="B8" s="143"/>
      <c r="C8" s="143"/>
      <c r="D8" s="144"/>
    </row>
    <row r="10" s="72" customFormat="1" ht="18.75" spans="1:1">
      <c r="A10" s="83" t="s">
        <v>711</v>
      </c>
    </row>
    <row r="11" s="72" customFormat="1" ht="18.75" spans="1:1">
      <c r="A11" s="84" t="s">
        <v>712</v>
      </c>
    </row>
    <row r="12" s="72" customFormat="1" ht="18.75" spans="1:4">
      <c r="A12" s="83" t="s">
        <v>713</v>
      </c>
      <c r="B12" s="83"/>
      <c r="C12" s="83"/>
      <c r="D12" s="83"/>
    </row>
  </sheetData>
  <mergeCells count="4">
    <mergeCell ref="A1:D1"/>
    <mergeCell ref="A12:D12"/>
    <mergeCell ref="A3:A4"/>
    <mergeCell ref="D3:D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表十三</vt:lpstr>
      <vt:lpstr>表十四</vt:lpstr>
      <vt:lpstr>表十五</vt:lpstr>
      <vt:lpstr>表十六</vt:lpstr>
      <vt:lpstr>表十七</vt:lpstr>
      <vt:lpstr>表十八</vt:lpstr>
      <vt:lpstr>表十九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冯柳奇</dc:creator>
  <cp:lastModifiedBy>Administrator</cp:lastModifiedBy>
  <dcterms:created xsi:type="dcterms:W3CDTF">2025-01-23T03:24:00Z</dcterms:created>
  <dcterms:modified xsi:type="dcterms:W3CDTF">2026-03-27T11:23:52Z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CF307DE8F1ED46EDBAE22C0B588355F0_11</vt:lpwstr>
  </property>
  <property fmtid="{D5CDD505-2E9C-101B-9397-08002B2CF9AE}" pid="3" name="KSOProductBuildVer">
    <vt:lpwstr>2052-12.1.0.23125</vt:lpwstr>
  </property>
</Properties>
</file>